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ariestopes.sharepoint.com/sites/Options-E4AProjectTeam/Shared Documents/2. Implementation/9. Technical work/4. Global Public Goods/2. GPGs - Products/4. Coalition Building GPG/5. French version/16. Coalitions COT/"/>
    </mc:Choice>
  </mc:AlternateContent>
  <xr:revisionPtr revIDLastSave="57" documentId="13_ncr:1_{6B8D52A4-22C3-42DB-8A95-26654C9405EF}" xr6:coauthVersionLast="47" xr6:coauthVersionMax="47" xr10:uidLastSave="{02F7E2BE-FBA9-4045-97D6-7F720B6F82BE}"/>
  <bookViews>
    <workbookView xWindow="-110" yWindow="-110" windowWidth="19420" windowHeight="10420" firstSheet="1" activeTab="2" xr2:uid="{00000000-000D-0000-FFFF-FFFF00000000}"/>
  </bookViews>
  <sheets>
    <sheet name="Data" sheetId="3" state="hidden" r:id="rId1"/>
    <sheet name="Guide" sheetId="13" r:id="rId2"/>
    <sheet name="Diagramme de Gantt" sheetId="2" r:id="rId3"/>
    <sheet name="Suivi résultats_priorité" sheetId="1" r:id="rId4"/>
    <sheet name="Refined_progress" sheetId="9" state="hidden" r:id="rId5"/>
    <sheet name="Statut_étapes_activité" sheetId="12" r:id="rId6"/>
    <sheet name="TABLEAU DE BORD" sheetId="10" r:id="rId7"/>
    <sheet name="Budget détaillé" sheetId="14" r:id="rId8"/>
    <sheet name="Résumés du budget" sheetId="15" r:id="rId9"/>
  </sheets>
  <definedNames>
    <definedName name="_xlnm._FilterDatabase" localSheetId="2" hidden="1">'Diagramme de Gantt'!$A$2:$AO$2</definedName>
    <definedName name="_xlnm._FilterDatabase" localSheetId="4" hidden="1">Refined_progress!$A$1:$R$1</definedName>
    <definedName name="_xlnm._FilterDatabase" localSheetId="5" hidden="1">Statut_étapes_activité!$A$2:$BP$88</definedName>
    <definedName name="_xlnm._FilterDatabase" localSheetId="3" hidden="1">'Suivi résultats_priorité'!$A$2:$BT$88</definedName>
    <definedName name="Fev_21">'Diagramme de Gantt'!$I$2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3" i="12" l="1"/>
  <c r="I5" i="14" l="1"/>
  <c r="I6" i="14"/>
  <c r="I4" i="14"/>
  <c r="J3" i="14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U3" i="14" s="1"/>
  <c r="AC2" i="12"/>
  <c r="I2" i="12"/>
  <c r="D1" i="9"/>
  <c r="BF2" i="1"/>
  <c r="T2" i="1"/>
  <c r="D3" i="3"/>
  <c r="Y2" i="2"/>
  <c r="I2" i="2"/>
  <c r="E1" i="9" s="1"/>
  <c r="Y88" i="12"/>
  <c r="X88" i="12"/>
  <c r="W88" i="12"/>
  <c r="U88" i="12"/>
  <c r="T88" i="12"/>
  <c r="S88" i="12"/>
  <c r="R88" i="12"/>
  <c r="Q88" i="12"/>
  <c r="P88" i="12"/>
  <c r="P73" i="12"/>
  <c r="Q73" i="12"/>
  <c r="R73" i="12"/>
  <c r="S73" i="12"/>
  <c r="T73" i="12"/>
  <c r="U73" i="12"/>
  <c r="W73" i="12"/>
  <c r="X73" i="12"/>
  <c r="Y73" i="12"/>
  <c r="P74" i="12"/>
  <c r="Q74" i="12"/>
  <c r="R74" i="12"/>
  <c r="S74" i="12"/>
  <c r="T74" i="12"/>
  <c r="U74" i="12"/>
  <c r="W74" i="12"/>
  <c r="X74" i="12"/>
  <c r="Y74" i="12"/>
  <c r="P75" i="12"/>
  <c r="Q75" i="12"/>
  <c r="R75" i="12"/>
  <c r="S75" i="12"/>
  <c r="T75" i="12"/>
  <c r="U75" i="12"/>
  <c r="W75" i="12"/>
  <c r="X75" i="12"/>
  <c r="Y75" i="12"/>
  <c r="P76" i="12"/>
  <c r="Q76" i="12"/>
  <c r="R76" i="12"/>
  <c r="S76" i="12"/>
  <c r="T76" i="12"/>
  <c r="U76" i="12"/>
  <c r="W76" i="12"/>
  <c r="X76" i="12"/>
  <c r="Y76" i="12"/>
  <c r="P77" i="12"/>
  <c r="Q77" i="12"/>
  <c r="R77" i="12"/>
  <c r="S77" i="12"/>
  <c r="T77" i="12"/>
  <c r="U77" i="12"/>
  <c r="W77" i="12"/>
  <c r="X77" i="12"/>
  <c r="Y77" i="12"/>
  <c r="P78" i="12"/>
  <c r="Q78" i="12"/>
  <c r="R78" i="12"/>
  <c r="S78" i="12"/>
  <c r="T78" i="12"/>
  <c r="U78" i="12"/>
  <c r="W78" i="12"/>
  <c r="X78" i="12"/>
  <c r="Y78" i="12"/>
  <c r="P79" i="12"/>
  <c r="Q79" i="12"/>
  <c r="R79" i="12"/>
  <c r="S79" i="12"/>
  <c r="T79" i="12"/>
  <c r="U79" i="12"/>
  <c r="W79" i="12"/>
  <c r="X79" i="12"/>
  <c r="Y79" i="12"/>
  <c r="P80" i="12"/>
  <c r="Q80" i="12"/>
  <c r="R80" i="12"/>
  <c r="S80" i="12"/>
  <c r="T80" i="12"/>
  <c r="U80" i="12"/>
  <c r="W80" i="12"/>
  <c r="X80" i="12"/>
  <c r="Y80" i="12"/>
  <c r="P81" i="12"/>
  <c r="Q81" i="12"/>
  <c r="R81" i="12"/>
  <c r="S81" i="12"/>
  <c r="T81" i="12"/>
  <c r="U81" i="12"/>
  <c r="W81" i="12"/>
  <c r="X81" i="12"/>
  <c r="Y81" i="12"/>
  <c r="P82" i="12"/>
  <c r="Q82" i="12"/>
  <c r="R82" i="12"/>
  <c r="S82" i="12"/>
  <c r="T82" i="12"/>
  <c r="U82" i="12"/>
  <c r="W82" i="12"/>
  <c r="X82" i="12"/>
  <c r="Y82" i="12"/>
  <c r="P83" i="12"/>
  <c r="Q83" i="12"/>
  <c r="R83" i="12"/>
  <c r="S83" i="12"/>
  <c r="T83" i="12"/>
  <c r="U83" i="12"/>
  <c r="W83" i="12"/>
  <c r="X83" i="12"/>
  <c r="Y83" i="12"/>
  <c r="P84" i="12"/>
  <c r="Q84" i="12"/>
  <c r="R84" i="12"/>
  <c r="S84" i="12"/>
  <c r="T84" i="12"/>
  <c r="U84" i="12"/>
  <c r="W84" i="12"/>
  <c r="X84" i="12"/>
  <c r="Y84" i="12"/>
  <c r="P86" i="12"/>
  <c r="Q86" i="12"/>
  <c r="R86" i="12"/>
  <c r="S86" i="12"/>
  <c r="T86" i="12"/>
  <c r="U86" i="12"/>
  <c r="W86" i="12"/>
  <c r="X86" i="12"/>
  <c r="Y86" i="12"/>
  <c r="P87" i="12"/>
  <c r="Q87" i="12"/>
  <c r="R87" i="12"/>
  <c r="S87" i="12"/>
  <c r="T87" i="12"/>
  <c r="U87" i="12"/>
  <c r="W87" i="12"/>
  <c r="X87" i="12"/>
  <c r="Y87" i="12"/>
  <c r="Y72" i="12"/>
  <c r="X72" i="12"/>
  <c r="W72" i="12"/>
  <c r="U72" i="12"/>
  <c r="T72" i="12"/>
  <c r="S72" i="12"/>
  <c r="R72" i="12"/>
  <c r="Q72" i="12"/>
  <c r="P72" i="12"/>
  <c r="P43" i="12"/>
  <c r="Q43" i="12"/>
  <c r="R43" i="12"/>
  <c r="S43" i="12"/>
  <c r="T43" i="12"/>
  <c r="U43" i="12"/>
  <c r="W43" i="12"/>
  <c r="X43" i="12"/>
  <c r="Y43" i="12"/>
  <c r="P44" i="12"/>
  <c r="Q44" i="12"/>
  <c r="R44" i="12"/>
  <c r="S44" i="12"/>
  <c r="T44" i="12"/>
  <c r="U44" i="12"/>
  <c r="W44" i="12"/>
  <c r="X44" i="12"/>
  <c r="Y44" i="12"/>
  <c r="P45" i="12"/>
  <c r="Q45" i="12"/>
  <c r="R45" i="12"/>
  <c r="S45" i="12"/>
  <c r="T45" i="12"/>
  <c r="U45" i="12"/>
  <c r="W45" i="12"/>
  <c r="X45" i="12"/>
  <c r="Y45" i="12"/>
  <c r="P46" i="12"/>
  <c r="Q46" i="12"/>
  <c r="R46" i="12"/>
  <c r="S46" i="12"/>
  <c r="T46" i="12"/>
  <c r="U46" i="12"/>
  <c r="W46" i="12"/>
  <c r="X46" i="12"/>
  <c r="Y46" i="12"/>
  <c r="P47" i="12"/>
  <c r="Q47" i="12"/>
  <c r="R47" i="12"/>
  <c r="S47" i="12"/>
  <c r="T47" i="12"/>
  <c r="U47" i="12"/>
  <c r="W47" i="12"/>
  <c r="X47" i="12"/>
  <c r="Y47" i="12"/>
  <c r="P48" i="12"/>
  <c r="Q48" i="12"/>
  <c r="R48" i="12"/>
  <c r="S48" i="12"/>
  <c r="T48" i="12"/>
  <c r="U48" i="12"/>
  <c r="W48" i="12"/>
  <c r="X48" i="12"/>
  <c r="Y48" i="12"/>
  <c r="P49" i="12"/>
  <c r="Q49" i="12"/>
  <c r="R49" i="12"/>
  <c r="S49" i="12"/>
  <c r="T49" i="12"/>
  <c r="U49" i="12"/>
  <c r="W49" i="12"/>
  <c r="X49" i="12"/>
  <c r="Y49" i="12"/>
  <c r="P50" i="12"/>
  <c r="Q50" i="12"/>
  <c r="R50" i="12"/>
  <c r="S50" i="12"/>
  <c r="T50" i="12"/>
  <c r="U50" i="12"/>
  <c r="W50" i="12"/>
  <c r="X50" i="12"/>
  <c r="Y50" i="12"/>
  <c r="P51" i="12"/>
  <c r="Q51" i="12"/>
  <c r="R51" i="12"/>
  <c r="S51" i="12"/>
  <c r="T51" i="12"/>
  <c r="U51" i="12"/>
  <c r="W51" i="12"/>
  <c r="X51" i="12"/>
  <c r="Y51" i="12"/>
  <c r="P52" i="12"/>
  <c r="Q52" i="12"/>
  <c r="R52" i="12"/>
  <c r="S52" i="12"/>
  <c r="T52" i="12"/>
  <c r="U52" i="12"/>
  <c r="W52" i="12"/>
  <c r="X52" i="12"/>
  <c r="Y52" i="12"/>
  <c r="P53" i="12"/>
  <c r="Q53" i="12"/>
  <c r="R53" i="12"/>
  <c r="S53" i="12"/>
  <c r="T53" i="12"/>
  <c r="U53" i="12"/>
  <c r="W53" i="12"/>
  <c r="X53" i="12"/>
  <c r="Y53" i="12"/>
  <c r="P54" i="12"/>
  <c r="Q54" i="12"/>
  <c r="R54" i="12"/>
  <c r="S54" i="12"/>
  <c r="T54" i="12"/>
  <c r="U54" i="12"/>
  <c r="W54" i="12"/>
  <c r="X54" i="12"/>
  <c r="Y54" i="12"/>
  <c r="P55" i="12"/>
  <c r="Q55" i="12"/>
  <c r="R55" i="12"/>
  <c r="S55" i="12"/>
  <c r="T55" i="12"/>
  <c r="U55" i="12"/>
  <c r="W55" i="12"/>
  <c r="X55" i="12"/>
  <c r="Y55" i="12"/>
  <c r="P56" i="12"/>
  <c r="Q56" i="12"/>
  <c r="R56" i="12"/>
  <c r="S56" i="12"/>
  <c r="T56" i="12"/>
  <c r="U56" i="12"/>
  <c r="W56" i="12"/>
  <c r="X56" i="12"/>
  <c r="Y56" i="12"/>
  <c r="P57" i="12"/>
  <c r="Q57" i="12"/>
  <c r="R57" i="12"/>
  <c r="S57" i="12"/>
  <c r="T57" i="12"/>
  <c r="U57" i="12"/>
  <c r="W57" i="12"/>
  <c r="X57" i="12"/>
  <c r="Y57" i="12"/>
  <c r="P58" i="12"/>
  <c r="Q58" i="12"/>
  <c r="R58" i="12"/>
  <c r="S58" i="12"/>
  <c r="T58" i="12"/>
  <c r="U58" i="12"/>
  <c r="W58" i="12"/>
  <c r="X58" i="12"/>
  <c r="Y58" i="12"/>
  <c r="P59" i="12"/>
  <c r="Q59" i="12"/>
  <c r="R59" i="12"/>
  <c r="S59" i="12"/>
  <c r="T59" i="12"/>
  <c r="U59" i="12"/>
  <c r="W59" i="12"/>
  <c r="X59" i="12"/>
  <c r="Y59" i="12"/>
  <c r="P60" i="12"/>
  <c r="Q60" i="12"/>
  <c r="R60" i="12"/>
  <c r="S60" i="12"/>
  <c r="T60" i="12"/>
  <c r="U60" i="12"/>
  <c r="W60" i="12"/>
  <c r="X60" i="12"/>
  <c r="Y60" i="12"/>
  <c r="P61" i="12"/>
  <c r="Q61" i="12"/>
  <c r="R61" i="12"/>
  <c r="S61" i="12"/>
  <c r="T61" i="12"/>
  <c r="U61" i="12"/>
  <c r="W61" i="12"/>
  <c r="X61" i="12"/>
  <c r="Y61" i="12"/>
  <c r="P62" i="12"/>
  <c r="Q62" i="12"/>
  <c r="R62" i="12"/>
  <c r="S62" i="12"/>
  <c r="T62" i="12"/>
  <c r="U62" i="12"/>
  <c r="W62" i="12"/>
  <c r="X62" i="12"/>
  <c r="Y62" i="12"/>
  <c r="P63" i="12"/>
  <c r="Q63" i="12"/>
  <c r="R63" i="12"/>
  <c r="S63" i="12"/>
  <c r="T63" i="12"/>
  <c r="U63" i="12"/>
  <c r="W63" i="12"/>
  <c r="X63" i="12"/>
  <c r="Y63" i="12"/>
  <c r="P64" i="12"/>
  <c r="Q64" i="12"/>
  <c r="R64" i="12"/>
  <c r="S64" i="12"/>
  <c r="T64" i="12"/>
  <c r="U64" i="12"/>
  <c r="W64" i="12"/>
  <c r="X64" i="12"/>
  <c r="Y64" i="12"/>
  <c r="P65" i="12"/>
  <c r="Q65" i="12"/>
  <c r="R65" i="12"/>
  <c r="S65" i="12"/>
  <c r="T65" i="12"/>
  <c r="U65" i="12"/>
  <c r="W65" i="12"/>
  <c r="X65" i="12"/>
  <c r="Y65" i="12"/>
  <c r="P66" i="12"/>
  <c r="Q66" i="12"/>
  <c r="R66" i="12"/>
  <c r="S66" i="12"/>
  <c r="T66" i="12"/>
  <c r="U66" i="12"/>
  <c r="W66" i="12"/>
  <c r="X66" i="12"/>
  <c r="Y66" i="12"/>
  <c r="P67" i="12"/>
  <c r="Q67" i="12"/>
  <c r="R67" i="12"/>
  <c r="S67" i="12"/>
  <c r="T67" i="12"/>
  <c r="U67" i="12"/>
  <c r="W67" i="12"/>
  <c r="X67" i="12"/>
  <c r="Y67" i="12"/>
  <c r="P68" i="12"/>
  <c r="Q68" i="12"/>
  <c r="R68" i="12"/>
  <c r="S68" i="12"/>
  <c r="T68" i="12"/>
  <c r="U68" i="12"/>
  <c r="W68" i="12"/>
  <c r="X68" i="12"/>
  <c r="Y68" i="12"/>
  <c r="P69" i="12"/>
  <c r="Q69" i="12"/>
  <c r="R69" i="12"/>
  <c r="S69" i="12"/>
  <c r="T69" i="12"/>
  <c r="U69" i="12"/>
  <c r="W69" i="12"/>
  <c r="X69" i="12"/>
  <c r="Y69" i="12"/>
  <c r="Y42" i="12"/>
  <c r="X42" i="12"/>
  <c r="W42" i="12"/>
  <c r="U42" i="12"/>
  <c r="T42" i="12"/>
  <c r="S42" i="12"/>
  <c r="R42" i="12"/>
  <c r="Q42" i="12"/>
  <c r="P42" i="12"/>
  <c r="W4" i="12"/>
  <c r="X4" i="12"/>
  <c r="Y4" i="12"/>
  <c r="W5" i="12"/>
  <c r="X5" i="12"/>
  <c r="Y5" i="12"/>
  <c r="W6" i="12"/>
  <c r="X6" i="12"/>
  <c r="Y6" i="12"/>
  <c r="W7" i="12"/>
  <c r="X7" i="12"/>
  <c r="Y7" i="12"/>
  <c r="W8" i="12"/>
  <c r="X8" i="12"/>
  <c r="Y8" i="12"/>
  <c r="W9" i="12"/>
  <c r="X9" i="12"/>
  <c r="Y9" i="12"/>
  <c r="W10" i="12"/>
  <c r="X10" i="12"/>
  <c r="Y10" i="12"/>
  <c r="W11" i="12"/>
  <c r="X11" i="12"/>
  <c r="Y11" i="12"/>
  <c r="W12" i="12"/>
  <c r="X12" i="12"/>
  <c r="Y12" i="12"/>
  <c r="W13" i="12"/>
  <c r="X13" i="12"/>
  <c r="Y13" i="12"/>
  <c r="W14" i="12"/>
  <c r="X14" i="12"/>
  <c r="Y14" i="12"/>
  <c r="W15" i="12"/>
  <c r="X15" i="12"/>
  <c r="Y15" i="12"/>
  <c r="W16" i="12"/>
  <c r="X16" i="12"/>
  <c r="Y16" i="12"/>
  <c r="W17" i="12"/>
  <c r="X17" i="12"/>
  <c r="Y17" i="12"/>
  <c r="W18" i="12"/>
  <c r="X18" i="12"/>
  <c r="Y18" i="12"/>
  <c r="W19" i="12"/>
  <c r="X19" i="12"/>
  <c r="Y19" i="12"/>
  <c r="W20" i="12"/>
  <c r="X20" i="12"/>
  <c r="Y20" i="12"/>
  <c r="W21" i="12"/>
  <c r="X21" i="12"/>
  <c r="Y21" i="12"/>
  <c r="W22" i="12"/>
  <c r="X22" i="12"/>
  <c r="Y22" i="12"/>
  <c r="W23" i="12"/>
  <c r="X23" i="12"/>
  <c r="Y23" i="12"/>
  <c r="W24" i="12"/>
  <c r="X24" i="12"/>
  <c r="Y24" i="12"/>
  <c r="W25" i="12"/>
  <c r="X25" i="12"/>
  <c r="Y25" i="12"/>
  <c r="W26" i="12"/>
  <c r="X26" i="12"/>
  <c r="Y26" i="12"/>
  <c r="W27" i="12"/>
  <c r="X27" i="12"/>
  <c r="Y27" i="12"/>
  <c r="W28" i="12"/>
  <c r="X28" i="12"/>
  <c r="Y28" i="12"/>
  <c r="W29" i="12"/>
  <c r="X29" i="12"/>
  <c r="Y29" i="12"/>
  <c r="W30" i="12"/>
  <c r="X30" i="12"/>
  <c r="Y30" i="12"/>
  <c r="W31" i="12"/>
  <c r="X31" i="12"/>
  <c r="Y31" i="12"/>
  <c r="W32" i="12"/>
  <c r="X32" i="12"/>
  <c r="Y32" i="12"/>
  <c r="W33" i="12"/>
  <c r="X33" i="12"/>
  <c r="Y33" i="12"/>
  <c r="W34" i="12"/>
  <c r="X34" i="12"/>
  <c r="Y34" i="12"/>
  <c r="W35" i="12"/>
  <c r="X35" i="12"/>
  <c r="Y35" i="12"/>
  <c r="W36" i="12"/>
  <c r="X36" i="12"/>
  <c r="Y36" i="12"/>
  <c r="W37" i="12"/>
  <c r="X37" i="12"/>
  <c r="Y37" i="12"/>
  <c r="W38" i="12"/>
  <c r="X38" i="12"/>
  <c r="Y38" i="12"/>
  <c r="W39" i="12"/>
  <c r="X39" i="12"/>
  <c r="Y39" i="12"/>
  <c r="W40" i="12"/>
  <c r="X40" i="12"/>
  <c r="Y40" i="12"/>
  <c r="P4" i="12"/>
  <c r="Q4" i="12"/>
  <c r="R4" i="12"/>
  <c r="S4" i="12"/>
  <c r="T4" i="12"/>
  <c r="U4" i="12"/>
  <c r="P5" i="12"/>
  <c r="Q5" i="12"/>
  <c r="R5" i="12"/>
  <c r="S5" i="12"/>
  <c r="T5" i="12"/>
  <c r="U5" i="12"/>
  <c r="P6" i="12"/>
  <c r="Q6" i="12"/>
  <c r="R6" i="12"/>
  <c r="S6" i="12"/>
  <c r="T6" i="12"/>
  <c r="U6" i="12"/>
  <c r="P7" i="12"/>
  <c r="Q7" i="12"/>
  <c r="R7" i="12"/>
  <c r="S7" i="12"/>
  <c r="T7" i="12"/>
  <c r="U7" i="12"/>
  <c r="P8" i="12"/>
  <c r="Q8" i="12"/>
  <c r="R8" i="12"/>
  <c r="S8" i="12"/>
  <c r="T8" i="12"/>
  <c r="U8" i="12"/>
  <c r="P9" i="12"/>
  <c r="Q9" i="12"/>
  <c r="R9" i="12"/>
  <c r="S9" i="12"/>
  <c r="T9" i="12"/>
  <c r="U9" i="12"/>
  <c r="P10" i="12"/>
  <c r="Q10" i="12"/>
  <c r="R10" i="12"/>
  <c r="S10" i="12"/>
  <c r="T10" i="12"/>
  <c r="U10" i="12"/>
  <c r="P11" i="12"/>
  <c r="Q11" i="12"/>
  <c r="R11" i="12"/>
  <c r="S11" i="12"/>
  <c r="T11" i="12"/>
  <c r="U11" i="12"/>
  <c r="P12" i="12"/>
  <c r="Q12" i="12"/>
  <c r="R12" i="12"/>
  <c r="S12" i="12"/>
  <c r="T12" i="12"/>
  <c r="U12" i="12"/>
  <c r="P13" i="12"/>
  <c r="Q13" i="12"/>
  <c r="R13" i="12"/>
  <c r="S13" i="12"/>
  <c r="T13" i="12"/>
  <c r="U13" i="12"/>
  <c r="P14" i="12"/>
  <c r="Q14" i="12"/>
  <c r="R14" i="12"/>
  <c r="S14" i="12"/>
  <c r="T14" i="12"/>
  <c r="U14" i="12"/>
  <c r="P15" i="12"/>
  <c r="Q15" i="12"/>
  <c r="R15" i="12"/>
  <c r="S15" i="12"/>
  <c r="T15" i="12"/>
  <c r="U15" i="12"/>
  <c r="P16" i="12"/>
  <c r="Q16" i="12"/>
  <c r="R16" i="12"/>
  <c r="S16" i="12"/>
  <c r="T16" i="12"/>
  <c r="U16" i="12"/>
  <c r="P17" i="12"/>
  <c r="Q17" i="12"/>
  <c r="R17" i="12"/>
  <c r="S17" i="12"/>
  <c r="T17" i="12"/>
  <c r="U17" i="12"/>
  <c r="P18" i="12"/>
  <c r="Q18" i="12"/>
  <c r="R18" i="12"/>
  <c r="S18" i="12"/>
  <c r="T18" i="12"/>
  <c r="U18" i="12"/>
  <c r="P19" i="12"/>
  <c r="Q19" i="12"/>
  <c r="R19" i="12"/>
  <c r="S19" i="12"/>
  <c r="T19" i="12"/>
  <c r="U19" i="12"/>
  <c r="P20" i="12"/>
  <c r="Q20" i="12"/>
  <c r="R20" i="12"/>
  <c r="S20" i="12"/>
  <c r="T20" i="12"/>
  <c r="U20" i="12"/>
  <c r="P21" i="12"/>
  <c r="Q21" i="12"/>
  <c r="R21" i="12"/>
  <c r="S21" i="12"/>
  <c r="T21" i="12"/>
  <c r="U21" i="12"/>
  <c r="P22" i="12"/>
  <c r="Q22" i="12"/>
  <c r="R22" i="12"/>
  <c r="S22" i="12"/>
  <c r="T22" i="12"/>
  <c r="U22" i="12"/>
  <c r="P23" i="12"/>
  <c r="Q23" i="12"/>
  <c r="R23" i="12"/>
  <c r="S23" i="12"/>
  <c r="T23" i="12"/>
  <c r="U23" i="12"/>
  <c r="P24" i="12"/>
  <c r="Q24" i="12"/>
  <c r="R24" i="12"/>
  <c r="S24" i="12"/>
  <c r="T24" i="12"/>
  <c r="U24" i="12"/>
  <c r="P25" i="12"/>
  <c r="Q25" i="12"/>
  <c r="R25" i="12"/>
  <c r="S25" i="12"/>
  <c r="T25" i="12"/>
  <c r="U25" i="12"/>
  <c r="P26" i="12"/>
  <c r="Q26" i="12"/>
  <c r="R26" i="12"/>
  <c r="S26" i="12"/>
  <c r="T26" i="12"/>
  <c r="U26" i="12"/>
  <c r="P27" i="12"/>
  <c r="Q27" i="12"/>
  <c r="R27" i="12"/>
  <c r="S27" i="12"/>
  <c r="T27" i="12"/>
  <c r="U27" i="12"/>
  <c r="P28" i="12"/>
  <c r="Q28" i="12"/>
  <c r="R28" i="12"/>
  <c r="S28" i="12"/>
  <c r="T28" i="12"/>
  <c r="U28" i="12"/>
  <c r="P29" i="12"/>
  <c r="Q29" i="12"/>
  <c r="R29" i="12"/>
  <c r="S29" i="12"/>
  <c r="T29" i="12"/>
  <c r="U29" i="12"/>
  <c r="P30" i="12"/>
  <c r="Q30" i="12"/>
  <c r="R30" i="12"/>
  <c r="S30" i="12"/>
  <c r="T30" i="12"/>
  <c r="U30" i="12"/>
  <c r="P31" i="12"/>
  <c r="Q31" i="12"/>
  <c r="R31" i="12"/>
  <c r="S31" i="12"/>
  <c r="T31" i="12"/>
  <c r="U31" i="12"/>
  <c r="P32" i="12"/>
  <c r="Q32" i="12"/>
  <c r="R32" i="12"/>
  <c r="S32" i="12"/>
  <c r="T32" i="12"/>
  <c r="U32" i="12"/>
  <c r="P33" i="12"/>
  <c r="Q33" i="12"/>
  <c r="R33" i="12"/>
  <c r="S33" i="12"/>
  <c r="T33" i="12"/>
  <c r="U33" i="12"/>
  <c r="P34" i="12"/>
  <c r="Q34" i="12"/>
  <c r="R34" i="12"/>
  <c r="S34" i="12"/>
  <c r="T34" i="12"/>
  <c r="U34" i="12"/>
  <c r="P35" i="12"/>
  <c r="Q35" i="12"/>
  <c r="R35" i="12"/>
  <c r="S35" i="12"/>
  <c r="T35" i="12"/>
  <c r="U35" i="12"/>
  <c r="P36" i="12"/>
  <c r="Q36" i="12"/>
  <c r="R36" i="12"/>
  <c r="S36" i="12"/>
  <c r="T36" i="12"/>
  <c r="U36" i="12"/>
  <c r="P37" i="12"/>
  <c r="Q37" i="12"/>
  <c r="R37" i="12"/>
  <c r="S37" i="12"/>
  <c r="T37" i="12"/>
  <c r="U37" i="12"/>
  <c r="P38" i="12"/>
  <c r="Q38" i="12"/>
  <c r="R38" i="12"/>
  <c r="S38" i="12"/>
  <c r="T38" i="12"/>
  <c r="U38" i="12"/>
  <c r="P39" i="12"/>
  <c r="Q39" i="12"/>
  <c r="R39" i="12"/>
  <c r="S39" i="12"/>
  <c r="T39" i="12"/>
  <c r="U39" i="12"/>
  <c r="P40" i="12"/>
  <c r="Q40" i="12"/>
  <c r="R40" i="12"/>
  <c r="S40" i="12"/>
  <c r="T40" i="12"/>
  <c r="U40" i="12"/>
  <c r="X3" i="12"/>
  <c r="Y3" i="12"/>
  <c r="W3" i="12"/>
  <c r="Q3" i="12"/>
  <c r="R3" i="12"/>
  <c r="S3" i="12"/>
  <c r="T3" i="12"/>
  <c r="U3" i="12"/>
  <c r="P3" i="12"/>
  <c r="N88" i="12"/>
  <c r="M88" i="12"/>
  <c r="L88" i="12"/>
  <c r="K88" i="12"/>
  <c r="J88" i="12"/>
  <c r="I88" i="12"/>
  <c r="I73" i="12"/>
  <c r="J73" i="12"/>
  <c r="K73" i="12"/>
  <c r="L73" i="12"/>
  <c r="M73" i="12"/>
  <c r="N73" i="12"/>
  <c r="I74" i="12"/>
  <c r="J74" i="12"/>
  <c r="K74" i="12"/>
  <c r="L74" i="12"/>
  <c r="M74" i="12"/>
  <c r="N74" i="12"/>
  <c r="I75" i="12"/>
  <c r="J75" i="12"/>
  <c r="K75" i="12"/>
  <c r="L75" i="12"/>
  <c r="M75" i="12"/>
  <c r="N75" i="12"/>
  <c r="I76" i="12"/>
  <c r="J76" i="12"/>
  <c r="K76" i="12"/>
  <c r="L76" i="12"/>
  <c r="M76" i="12"/>
  <c r="N76" i="12"/>
  <c r="I77" i="12"/>
  <c r="J77" i="12"/>
  <c r="K77" i="12"/>
  <c r="L77" i="12"/>
  <c r="M77" i="12"/>
  <c r="N77" i="12"/>
  <c r="I78" i="12"/>
  <c r="J78" i="12"/>
  <c r="K78" i="12"/>
  <c r="L78" i="12"/>
  <c r="M78" i="12"/>
  <c r="N78" i="12"/>
  <c r="I79" i="12"/>
  <c r="J79" i="12"/>
  <c r="K79" i="12"/>
  <c r="L79" i="12"/>
  <c r="M79" i="12"/>
  <c r="N79" i="12"/>
  <c r="I80" i="12"/>
  <c r="J80" i="12"/>
  <c r="K80" i="12"/>
  <c r="L80" i="12"/>
  <c r="M80" i="12"/>
  <c r="N80" i="12"/>
  <c r="I81" i="12"/>
  <c r="J81" i="12"/>
  <c r="K81" i="12"/>
  <c r="L81" i="12"/>
  <c r="M81" i="12"/>
  <c r="N81" i="12"/>
  <c r="I82" i="12"/>
  <c r="J82" i="12"/>
  <c r="K82" i="12"/>
  <c r="L82" i="12"/>
  <c r="M82" i="12"/>
  <c r="N82" i="12"/>
  <c r="I83" i="12"/>
  <c r="J83" i="12"/>
  <c r="K83" i="12"/>
  <c r="L83" i="12"/>
  <c r="M83" i="12"/>
  <c r="N83" i="12"/>
  <c r="I84" i="12"/>
  <c r="J84" i="12"/>
  <c r="K84" i="12"/>
  <c r="L84" i="12"/>
  <c r="M84" i="12"/>
  <c r="N84" i="12"/>
  <c r="I86" i="12"/>
  <c r="J86" i="12"/>
  <c r="K86" i="12"/>
  <c r="L86" i="12"/>
  <c r="M86" i="12"/>
  <c r="N86" i="12"/>
  <c r="I87" i="12"/>
  <c r="J87" i="12"/>
  <c r="K87" i="12"/>
  <c r="L87" i="12"/>
  <c r="M87" i="12"/>
  <c r="N87" i="12"/>
  <c r="N72" i="12"/>
  <c r="M72" i="12"/>
  <c r="L72" i="12"/>
  <c r="K72" i="12"/>
  <c r="J72" i="12"/>
  <c r="I72" i="12"/>
  <c r="I43" i="12"/>
  <c r="J43" i="12"/>
  <c r="K43" i="12"/>
  <c r="L43" i="12"/>
  <c r="M43" i="12"/>
  <c r="N43" i="12"/>
  <c r="I44" i="12"/>
  <c r="J44" i="12"/>
  <c r="K44" i="12"/>
  <c r="L44" i="12"/>
  <c r="M44" i="12"/>
  <c r="N44" i="12"/>
  <c r="I45" i="12"/>
  <c r="J45" i="12"/>
  <c r="K45" i="12"/>
  <c r="L45" i="12"/>
  <c r="M45" i="12"/>
  <c r="N45" i="12"/>
  <c r="I46" i="12"/>
  <c r="J46" i="12"/>
  <c r="K46" i="12"/>
  <c r="L46" i="12"/>
  <c r="M46" i="12"/>
  <c r="N46" i="12"/>
  <c r="I47" i="12"/>
  <c r="J47" i="12"/>
  <c r="K47" i="12"/>
  <c r="L47" i="12"/>
  <c r="M47" i="12"/>
  <c r="N47" i="12"/>
  <c r="I48" i="12"/>
  <c r="J48" i="12"/>
  <c r="K48" i="12"/>
  <c r="L48" i="12"/>
  <c r="M48" i="12"/>
  <c r="N48" i="12"/>
  <c r="I49" i="12"/>
  <c r="J49" i="12"/>
  <c r="K49" i="12"/>
  <c r="L49" i="12"/>
  <c r="M49" i="12"/>
  <c r="N49" i="12"/>
  <c r="I50" i="12"/>
  <c r="J50" i="12"/>
  <c r="K50" i="12"/>
  <c r="L50" i="12"/>
  <c r="M50" i="12"/>
  <c r="N50" i="12"/>
  <c r="I51" i="12"/>
  <c r="J51" i="12"/>
  <c r="K51" i="12"/>
  <c r="L51" i="12"/>
  <c r="M51" i="12"/>
  <c r="N51" i="12"/>
  <c r="I52" i="12"/>
  <c r="J52" i="12"/>
  <c r="K52" i="12"/>
  <c r="L52" i="12"/>
  <c r="M52" i="12"/>
  <c r="N52" i="12"/>
  <c r="I53" i="12"/>
  <c r="J53" i="12"/>
  <c r="K53" i="12"/>
  <c r="L53" i="12"/>
  <c r="M53" i="12"/>
  <c r="N53" i="12"/>
  <c r="I54" i="12"/>
  <c r="J54" i="12"/>
  <c r="K54" i="12"/>
  <c r="L54" i="12"/>
  <c r="M54" i="12"/>
  <c r="N54" i="12"/>
  <c r="I55" i="12"/>
  <c r="J55" i="12"/>
  <c r="K55" i="12"/>
  <c r="L55" i="12"/>
  <c r="M55" i="12"/>
  <c r="N55" i="12"/>
  <c r="I56" i="12"/>
  <c r="J56" i="12"/>
  <c r="K56" i="12"/>
  <c r="L56" i="12"/>
  <c r="M56" i="12"/>
  <c r="N56" i="12"/>
  <c r="I57" i="12"/>
  <c r="J57" i="12"/>
  <c r="K57" i="12"/>
  <c r="L57" i="12"/>
  <c r="M57" i="12"/>
  <c r="N57" i="12"/>
  <c r="I58" i="12"/>
  <c r="J58" i="12"/>
  <c r="K58" i="12"/>
  <c r="L58" i="12"/>
  <c r="M58" i="12"/>
  <c r="N58" i="12"/>
  <c r="I59" i="12"/>
  <c r="J59" i="12"/>
  <c r="K59" i="12"/>
  <c r="L59" i="12"/>
  <c r="M59" i="12"/>
  <c r="N59" i="12"/>
  <c r="I60" i="12"/>
  <c r="J60" i="12"/>
  <c r="K60" i="12"/>
  <c r="L60" i="12"/>
  <c r="M60" i="12"/>
  <c r="N60" i="12"/>
  <c r="I61" i="12"/>
  <c r="J61" i="12"/>
  <c r="K61" i="12"/>
  <c r="L61" i="12"/>
  <c r="M61" i="12"/>
  <c r="N61" i="12"/>
  <c r="I62" i="12"/>
  <c r="J62" i="12"/>
  <c r="K62" i="12"/>
  <c r="L62" i="12"/>
  <c r="M62" i="12"/>
  <c r="N62" i="12"/>
  <c r="I63" i="12"/>
  <c r="J63" i="12"/>
  <c r="K63" i="12"/>
  <c r="L63" i="12"/>
  <c r="M63" i="12"/>
  <c r="N63" i="12"/>
  <c r="I64" i="12"/>
  <c r="J64" i="12"/>
  <c r="K64" i="12"/>
  <c r="L64" i="12"/>
  <c r="M64" i="12"/>
  <c r="N64" i="12"/>
  <c r="I65" i="12"/>
  <c r="J65" i="12"/>
  <c r="K65" i="12"/>
  <c r="L65" i="12"/>
  <c r="M65" i="12"/>
  <c r="N65" i="12"/>
  <c r="I66" i="12"/>
  <c r="J66" i="12"/>
  <c r="K66" i="12"/>
  <c r="L66" i="12"/>
  <c r="M66" i="12"/>
  <c r="N66" i="12"/>
  <c r="I67" i="12"/>
  <c r="J67" i="12"/>
  <c r="K67" i="12"/>
  <c r="L67" i="12"/>
  <c r="M67" i="12"/>
  <c r="N67" i="12"/>
  <c r="I68" i="12"/>
  <c r="J68" i="12"/>
  <c r="K68" i="12"/>
  <c r="L68" i="12"/>
  <c r="M68" i="12"/>
  <c r="N68" i="12"/>
  <c r="I69" i="12"/>
  <c r="J69" i="12"/>
  <c r="K69" i="12"/>
  <c r="L69" i="12"/>
  <c r="M69" i="12"/>
  <c r="N69" i="12"/>
  <c r="N42" i="12"/>
  <c r="M42" i="12"/>
  <c r="L42" i="12"/>
  <c r="K42" i="12"/>
  <c r="J42" i="12"/>
  <c r="I42" i="12"/>
  <c r="I4" i="12"/>
  <c r="J4" i="12"/>
  <c r="K4" i="12"/>
  <c r="L4" i="12"/>
  <c r="M4" i="12"/>
  <c r="N4" i="12"/>
  <c r="I5" i="12"/>
  <c r="J5" i="12"/>
  <c r="K5" i="12"/>
  <c r="L5" i="12"/>
  <c r="M5" i="12"/>
  <c r="N5" i="12"/>
  <c r="I6" i="12"/>
  <c r="J6" i="12"/>
  <c r="K6" i="12"/>
  <c r="L6" i="12"/>
  <c r="M6" i="12"/>
  <c r="N6" i="12"/>
  <c r="I7" i="12"/>
  <c r="J7" i="12"/>
  <c r="K7" i="12"/>
  <c r="L7" i="12"/>
  <c r="M7" i="12"/>
  <c r="N7" i="12"/>
  <c r="I8" i="12"/>
  <c r="J8" i="12"/>
  <c r="K8" i="12"/>
  <c r="L8" i="12"/>
  <c r="M8" i="12"/>
  <c r="N8" i="12"/>
  <c r="I9" i="12"/>
  <c r="J9" i="12"/>
  <c r="K9" i="12"/>
  <c r="L9" i="12"/>
  <c r="M9" i="12"/>
  <c r="N9" i="12"/>
  <c r="I10" i="12"/>
  <c r="J10" i="12"/>
  <c r="K10" i="12"/>
  <c r="L10" i="12"/>
  <c r="M10" i="12"/>
  <c r="N10" i="12"/>
  <c r="I11" i="12"/>
  <c r="J11" i="12"/>
  <c r="K11" i="12"/>
  <c r="L11" i="12"/>
  <c r="M11" i="12"/>
  <c r="N11" i="12"/>
  <c r="I12" i="12"/>
  <c r="J12" i="12"/>
  <c r="K12" i="12"/>
  <c r="L12" i="12"/>
  <c r="M12" i="12"/>
  <c r="N12" i="12"/>
  <c r="I13" i="12"/>
  <c r="J13" i="12"/>
  <c r="K13" i="12"/>
  <c r="L13" i="12"/>
  <c r="M13" i="12"/>
  <c r="N13" i="12"/>
  <c r="I14" i="12"/>
  <c r="J14" i="12"/>
  <c r="K14" i="12"/>
  <c r="L14" i="12"/>
  <c r="M14" i="12"/>
  <c r="N14" i="12"/>
  <c r="I15" i="12"/>
  <c r="J15" i="12"/>
  <c r="K15" i="12"/>
  <c r="L15" i="12"/>
  <c r="M15" i="12"/>
  <c r="N15" i="12"/>
  <c r="I16" i="12"/>
  <c r="J16" i="12"/>
  <c r="K16" i="12"/>
  <c r="L16" i="12"/>
  <c r="M16" i="12"/>
  <c r="N16" i="12"/>
  <c r="I17" i="12"/>
  <c r="J17" i="12"/>
  <c r="K17" i="12"/>
  <c r="L17" i="12"/>
  <c r="M17" i="12"/>
  <c r="N17" i="12"/>
  <c r="I18" i="12"/>
  <c r="J18" i="12"/>
  <c r="K18" i="12"/>
  <c r="L18" i="12"/>
  <c r="M18" i="12"/>
  <c r="N18" i="12"/>
  <c r="I19" i="12"/>
  <c r="J19" i="12"/>
  <c r="K19" i="12"/>
  <c r="L19" i="12"/>
  <c r="M19" i="12"/>
  <c r="N19" i="12"/>
  <c r="I20" i="12"/>
  <c r="J20" i="12"/>
  <c r="K20" i="12"/>
  <c r="L20" i="12"/>
  <c r="M20" i="12"/>
  <c r="N20" i="12"/>
  <c r="I21" i="12"/>
  <c r="J21" i="12"/>
  <c r="K21" i="12"/>
  <c r="L21" i="12"/>
  <c r="M21" i="12"/>
  <c r="N21" i="12"/>
  <c r="I22" i="12"/>
  <c r="J22" i="12"/>
  <c r="K22" i="12"/>
  <c r="L22" i="12"/>
  <c r="M22" i="12"/>
  <c r="N22" i="12"/>
  <c r="I23" i="12"/>
  <c r="J23" i="12"/>
  <c r="K23" i="12"/>
  <c r="L23" i="12"/>
  <c r="M23" i="12"/>
  <c r="N23" i="12"/>
  <c r="I24" i="12"/>
  <c r="J24" i="12"/>
  <c r="K24" i="12"/>
  <c r="L24" i="12"/>
  <c r="M24" i="12"/>
  <c r="N24" i="12"/>
  <c r="I25" i="12"/>
  <c r="J25" i="12"/>
  <c r="K25" i="12"/>
  <c r="L25" i="12"/>
  <c r="M25" i="12"/>
  <c r="N25" i="12"/>
  <c r="I26" i="12"/>
  <c r="J26" i="12"/>
  <c r="K26" i="12"/>
  <c r="L26" i="12"/>
  <c r="M26" i="12"/>
  <c r="N26" i="12"/>
  <c r="I27" i="12"/>
  <c r="J27" i="12"/>
  <c r="K27" i="12"/>
  <c r="L27" i="12"/>
  <c r="M27" i="12"/>
  <c r="N27" i="12"/>
  <c r="I28" i="12"/>
  <c r="J28" i="12"/>
  <c r="K28" i="12"/>
  <c r="L28" i="12"/>
  <c r="M28" i="12"/>
  <c r="N28" i="12"/>
  <c r="I29" i="12"/>
  <c r="J29" i="12"/>
  <c r="K29" i="12"/>
  <c r="L29" i="12"/>
  <c r="M29" i="12"/>
  <c r="N29" i="12"/>
  <c r="I30" i="12"/>
  <c r="J30" i="12"/>
  <c r="K30" i="12"/>
  <c r="L30" i="12"/>
  <c r="M30" i="12"/>
  <c r="N30" i="12"/>
  <c r="I31" i="12"/>
  <c r="J31" i="12"/>
  <c r="K31" i="12"/>
  <c r="L31" i="12"/>
  <c r="M31" i="12"/>
  <c r="N31" i="12"/>
  <c r="I32" i="12"/>
  <c r="J32" i="12"/>
  <c r="K32" i="12"/>
  <c r="L32" i="12"/>
  <c r="M32" i="12"/>
  <c r="N32" i="12"/>
  <c r="I33" i="12"/>
  <c r="J33" i="12"/>
  <c r="K33" i="12"/>
  <c r="L33" i="12"/>
  <c r="M33" i="12"/>
  <c r="N33" i="12"/>
  <c r="I34" i="12"/>
  <c r="J34" i="12"/>
  <c r="K34" i="12"/>
  <c r="L34" i="12"/>
  <c r="M34" i="12"/>
  <c r="N34" i="12"/>
  <c r="I35" i="12"/>
  <c r="J35" i="12"/>
  <c r="K35" i="12"/>
  <c r="L35" i="12"/>
  <c r="M35" i="12"/>
  <c r="N35" i="12"/>
  <c r="I36" i="12"/>
  <c r="J36" i="12"/>
  <c r="K36" i="12"/>
  <c r="L36" i="12"/>
  <c r="M36" i="12"/>
  <c r="N36" i="12"/>
  <c r="I37" i="12"/>
  <c r="J37" i="12"/>
  <c r="K37" i="12"/>
  <c r="L37" i="12"/>
  <c r="M37" i="12"/>
  <c r="N37" i="12"/>
  <c r="I38" i="12"/>
  <c r="J38" i="12"/>
  <c r="K38" i="12"/>
  <c r="L38" i="12"/>
  <c r="M38" i="12"/>
  <c r="N38" i="12"/>
  <c r="I39" i="12"/>
  <c r="J39" i="12"/>
  <c r="K39" i="12"/>
  <c r="L39" i="12"/>
  <c r="M39" i="12"/>
  <c r="N39" i="12"/>
  <c r="I40" i="12"/>
  <c r="J40" i="12"/>
  <c r="K40" i="12"/>
  <c r="L40" i="12"/>
  <c r="M40" i="12"/>
  <c r="N40" i="12"/>
  <c r="J3" i="12"/>
  <c r="K3" i="12"/>
  <c r="L3" i="12"/>
  <c r="M3" i="12"/>
  <c r="N3" i="12"/>
  <c r="I3" i="12"/>
  <c r="AS23" i="12"/>
  <c r="AS19" i="12"/>
  <c r="AS17" i="12"/>
  <c r="AS10" i="12"/>
  <c r="C85" i="9"/>
  <c r="B85" i="9"/>
  <c r="A85" i="9"/>
  <c r="C84" i="9"/>
  <c r="B84" i="9"/>
  <c r="A84" i="9"/>
  <c r="C83" i="9"/>
  <c r="C84" i="12" s="1"/>
  <c r="B83" i="9"/>
  <c r="B84" i="12" s="1"/>
  <c r="A83" i="9"/>
  <c r="C82" i="9"/>
  <c r="B82" i="9"/>
  <c r="A82" i="9"/>
  <c r="C81" i="9"/>
  <c r="B81" i="9"/>
  <c r="A81" i="9"/>
  <c r="C80" i="9"/>
  <c r="C81" i="12" s="1"/>
  <c r="B80" i="9"/>
  <c r="A80" i="9"/>
  <c r="C79" i="9"/>
  <c r="B79" i="9"/>
  <c r="A79" i="9"/>
  <c r="C78" i="9"/>
  <c r="B78" i="9"/>
  <c r="B79" i="12" s="1"/>
  <c r="A78" i="9"/>
  <c r="C77" i="9"/>
  <c r="B77" i="9"/>
  <c r="A77" i="9"/>
  <c r="C76" i="9"/>
  <c r="B76" i="9"/>
  <c r="A76" i="9"/>
  <c r="C75" i="9"/>
  <c r="C76" i="12" s="1"/>
  <c r="B75" i="9"/>
  <c r="B76" i="12" s="1"/>
  <c r="A75" i="9"/>
  <c r="C74" i="9"/>
  <c r="B74" i="9"/>
  <c r="A74" i="9"/>
  <c r="C73" i="9"/>
  <c r="B73" i="9"/>
  <c r="A73" i="9"/>
  <c r="C72" i="9"/>
  <c r="C73" i="12" s="1"/>
  <c r="B72" i="9"/>
  <c r="A72" i="9"/>
  <c r="C71" i="9"/>
  <c r="B71" i="9"/>
  <c r="A71" i="9"/>
  <c r="C70" i="9"/>
  <c r="B70" i="9"/>
  <c r="B71" i="12" s="1"/>
  <c r="A70" i="9"/>
  <c r="C69" i="9"/>
  <c r="B69" i="9"/>
  <c r="A69" i="9"/>
  <c r="C68" i="9"/>
  <c r="B68" i="9"/>
  <c r="A68" i="9"/>
  <c r="C67" i="9"/>
  <c r="C68" i="12" s="1"/>
  <c r="B67" i="9"/>
  <c r="B68" i="12" s="1"/>
  <c r="A67" i="9"/>
  <c r="C66" i="9"/>
  <c r="B66" i="9"/>
  <c r="A66" i="9"/>
  <c r="C65" i="9"/>
  <c r="B65" i="9"/>
  <c r="A65" i="9"/>
  <c r="C64" i="9"/>
  <c r="C65" i="12" s="1"/>
  <c r="B64" i="9"/>
  <c r="A64" i="9"/>
  <c r="C63" i="9"/>
  <c r="B63" i="9"/>
  <c r="A63" i="9"/>
  <c r="C62" i="9"/>
  <c r="B62" i="9"/>
  <c r="B63" i="12" s="1"/>
  <c r="A62" i="9"/>
  <c r="C61" i="9"/>
  <c r="B61" i="9"/>
  <c r="A61" i="9"/>
  <c r="C60" i="9"/>
  <c r="B60" i="9"/>
  <c r="A60" i="9"/>
  <c r="C59" i="9"/>
  <c r="C60" i="12" s="1"/>
  <c r="B59" i="9"/>
  <c r="B60" i="12" s="1"/>
  <c r="A59" i="9"/>
  <c r="C58" i="9"/>
  <c r="B58" i="9"/>
  <c r="A58" i="9"/>
  <c r="C57" i="9"/>
  <c r="B57" i="9"/>
  <c r="A57" i="9"/>
  <c r="C56" i="9"/>
  <c r="C57" i="12" s="1"/>
  <c r="B56" i="9"/>
  <c r="A56" i="9"/>
  <c r="C55" i="9"/>
  <c r="B55" i="9"/>
  <c r="A55" i="9"/>
  <c r="C54" i="9"/>
  <c r="B54" i="9"/>
  <c r="B55" i="12" s="1"/>
  <c r="A54" i="9"/>
  <c r="C53" i="9"/>
  <c r="B53" i="9"/>
  <c r="A53" i="9"/>
  <c r="C52" i="9"/>
  <c r="B52" i="9"/>
  <c r="A52" i="9"/>
  <c r="C51" i="9"/>
  <c r="C52" i="12" s="1"/>
  <c r="B51" i="9"/>
  <c r="B52" i="12" s="1"/>
  <c r="A51" i="9"/>
  <c r="C50" i="9"/>
  <c r="B50" i="9"/>
  <c r="A50" i="9"/>
  <c r="C49" i="9"/>
  <c r="B49" i="9"/>
  <c r="A49" i="9"/>
  <c r="C48" i="9"/>
  <c r="C49" i="12" s="1"/>
  <c r="B48" i="9"/>
  <c r="A48" i="9"/>
  <c r="C47" i="9"/>
  <c r="B47" i="9"/>
  <c r="A47" i="9"/>
  <c r="C46" i="9"/>
  <c r="B46" i="9"/>
  <c r="B47" i="12" s="1"/>
  <c r="A46" i="9"/>
  <c r="C45" i="9"/>
  <c r="B45" i="9"/>
  <c r="B46" i="12" s="1"/>
  <c r="A45" i="9"/>
  <c r="W45" i="9" s="1"/>
  <c r="C44" i="9"/>
  <c r="C45" i="12" s="1"/>
  <c r="B44" i="9"/>
  <c r="B45" i="12" s="1"/>
  <c r="A44" i="9"/>
  <c r="W44" i="9" s="1"/>
  <c r="C43" i="9"/>
  <c r="C44" i="12" s="1"/>
  <c r="B43" i="9"/>
  <c r="B44" i="12" s="1"/>
  <c r="A43" i="9"/>
  <c r="W43" i="9" s="1"/>
  <c r="C42" i="9"/>
  <c r="C43" i="12" s="1"/>
  <c r="B42" i="9"/>
  <c r="A42" i="9"/>
  <c r="W42" i="9" s="1"/>
  <c r="C41" i="9"/>
  <c r="C42" i="12" s="1"/>
  <c r="B41" i="9"/>
  <c r="B42" i="12" s="1"/>
  <c r="A41" i="9"/>
  <c r="A42" i="12" s="1"/>
  <c r="C40" i="9"/>
  <c r="C41" i="12" s="1"/>
  <c r="B40" i="9"/>
  <c r="A40" i="9"/>
  <c r="C39" i="9"/>
  <c r="B39" i="9"/>
  <c r="A39" i="9"/>
  <c r="C38" i="9"/>
  <c r="B38" i="9"/>
  <c r="B39" i="12" s="1"/>
  <c r="A38" i="9"/>
  <c r="C37" i="9"/>
  <c r="B37" i="9"/>
  <c r="A37" i="9"/>
  <c r="C36" i="9"/>
  <c r="B36" i="9"/>
  <c r="A36" i="9"/>
  <c r="C35" i="9"/>
  <c r="C36" i="12" s="1"/>
  <c r="B35" i="9"/>
  <c r="B36" i="12" s="1"/>
  <c r="A35" i="9"/>
  <c r="C34" i="9"/>
  <c r="B34" i="9"/>
  <c r="A34" i="9"/>
  <c r="C33" i="9"/>
  <c r="B33" i="9"/>
  <c r="A33" i="9"/>
  <c r="C32" i="9"/>
  <c r="C33" i="12" s="1"/>
  <c r="B32" i="9"/>
  <c r="A32" i="9"/>
  <c r="C31" i="9"/>
  <c r="B31" i="9"/>
  <c r="A31" i="9"/>
  <c r="C30" i="9"/>
  <c r="B30" i="9"/>
  <c r="B31" i="12" s="1"/>
  <c r="A30" i="9"/>
  <c r="C29" i="9"/>
  <c r="B29" i="9"/>
  <c r="A29" i="9"/>
  <c r="C28" i="9"/>
  <c r="B28" i="9"/>
  <c r="A28" i="9"/>
  <c r="C27" i="9"/>
  <c r="C28" i="12" s="1"/>
  <c r="B27" i="9"/>
  <c r="B28" i="12" s="1"/>
  <c r="A27" i="9"/>
  <c r="C26" i="9"/>
  <c r="B26" i="9"/>
  <c r="A26" i="9"/>
  <c r="C25" i="9"/>
  <c r="B25" i="9"/>
  <c r="A25" i="9"/>
  <c r="C24" i="9"/>
  <c r="C25" i="12" s="1"/>
  <c r="B24" i="9"/>
  <c r="A24" i="9"/>
  <c r="C23" i="9"/>
  <c r="B23" i="9"/>
  <c r="A23" i="9"/>
  <c r="C22" i="9"/>
  <c r="B22" i="9"/>
  <c r="B23" i="12" s="1"/>
  <c r="A22" i="9"/>
  <c r="C21" i="9"/>
  <c r="B21" i="9"/>
  <c r="A21" i="9"/>
  <c r="C20" i="9"/>
  <c r="B20" i="9"/>
  <c r="A20" i="9"/>
  <c r="C19" i="9"/>
  <c r="C20" i="12" s="1"/>
  <c r="B19" i="9"/>
  <c r="B20" i="12" s="1"/>
  <c r="A19" i="9"/>
  <c r="C18" i="9"/>
  <c r="B18" i="9"/>
  <c r="A18" i="9"/>
  <c r="C17" i="9"/>
  <c r="B17" i="9"/>
  <c r="A17" i="9"/>
  <c r="C16" i="9"/>
  <c r="C17" i="12" s="1"/>
  <c r="B16" i="9"/>
  <c r="A16" i="9"/>
  <c r="C15" i="9"/>
  <c r="B15" i="9"/>
  <c r="A15" i="9"/>
  <c r="C14" i="9"/>
  <c r="B14" i="9"/>
  <c r="B15" i="12" s="1"/>
  <c r="A14" i="9"/>
  <c r="C13" i="9"/>
  <c r="B13" i="9"/>
  <c r="A13" i="9"/>
  <c r="C12" i="9"/>
  <c r="B12" i="9"/>
  <c r="A12" i="9"/>
  <c r="C11" i="9"/>
  <c r="C12" i="12" s="1"/>
  <c r="B11" i="9"/>
  <c r="B12" i="12" s="1"/>
  <c r="A11" i="9"/>
  <c r="C10" i="9"/>
  <c r="B10" i="9"/>
  <c r="A10" i="9"/>
  <c r="C9" i="9"/>
  <c r="B9" i="9"/>
  <c r="A9" i="9"/>
  <c r="C8" i="9"/>
  <c r="C9" i="12" s="1"/>
  <c r="B8" i="9"/>
  <c r="A8" i="9"/>
  <c r="C7" i="9"/>
  <c r="B7" i="9"/>
  <c r="A7" i="9"/>
  <c r="C6" i="9"/>
  <c r="AZ7" i="1" s="1"/>
  <c r="B6" i="9"/>
  <c r="B7" i="12" s="1"/>
  <c r="A6" i="9"/>
  <c r="C5" i="9"/>
  <c r="B5" i="9"/>
  <c r="B6" i="12" s="1"/>
  <c r="A5" i="9"/>
  <c r="C4" i="9"/>
  <c r="B4" i="9"/>
  <c r="B5" i="12" s="1"/>
  <c r="A4" i="9"/>
  <c r="W4" i="9" s="1"/>
  <c r="C3" i="9"/>
  <c r="B3" i="9"/>
  <c r="B4" i="12" s="1"/>
  <c r="A3" i="9"/>
  <c r="C2" i="9"/>
  <c r="AZ3" i="1" s="1"/>
  <c r="B2" i="9"/>
  <c r="A2" i="9"/>
  <c r="C88" i="12"/>
  <c r="B88" i="12"/>
  <c r="A88" i="12"/>
  <c r="C87" i="12"/>
  <c r="B87" i="12"/>
  <c r="A87" i="12"/>
  <c r="C86" i="12"/>
  <c r="B86" i="12"/>
  <c r="A86" i="12"/>
  <c r="C85" i="12"/>
  <c r="B85" i="12"/>
  <c r="A85" i="12"/>
  <c r="A84" i="12"/>
  <c r="C83" i="12"/>
  <c r="B83" i="12"/>
  <c r="A83" i="12"/>
  <c r="C82" i="12"/>
  <c r="B82" i="12"/>
  <c r="B81" i="12"/>
  <c r="A81" i="12"/>
  <c r="C80" i="12"/>
  <c r="B80" i="12"/>
  <c r="A80" i="12"/>
  <c r="C79" i="12"/>
  <c r="C78" i="12"/>
  <c r="B78" i="12"/>
  <c r="A78" i="12"/>
  <c r="C77" i="12"/>
  <c r="B77" i="12"/>
  <c r="A77" i="12"/>
  <c r="A76" i="12"/>
  <c r="C75" i="12"/>
  <c r="B75" i="12"/>
  <c r="A75" i="12"/>
  <c r="C74" i="12"/>
  <c r="B74" i="12"/>
  <c r="B73" i="12"/>
  <c r="A73" i="12"/>
  <c r="C72" i="12"/>
  <c r="B72" i="12"/>
  <c r="A72" i="12"/>
  <c r="C71" i="12"/>
  <c r="C70" i="12"/>
  <c r="B70" i="12"/>
  <c r="A70" i="12"/>
  <c r="C69" i="12"/>
  <c r="B69" i="12"/>
  <c r="A69" i="12"/>
  <c r="A68" i="12"/>
  <c r="C67" i="12"/>
  <c r="B67" i="12"/>
  <c r="A67" i="12"/>
  <c r="C66" i="12"/>
  <c r="B66" i="12"/>
  <c r="B65" i="12"/>
  <c r="A65" i="12"/>
  <c r="C64" i="12"/>
  <c r="B64" i="12"/>
  <c r="A64" i="12"/>
  <c r="C63" i="12"/>
  <c r="C62" i="12"/>
  <c r="B62" i="12"/>
  <c r="A62" i="12"/>
  <c r="C61" i="12"/>
  <c r="B61" i="12"/>
  <c r="A61" i="12"/>
  <c r="A60" i="12"/>
  <c r="C59" i="12"/>
  <c r="B59" i="12"/>
  <c r="A59" i="12"/>
  <c r="C58" i="12"/>
  <c r="B58" i="12"/>
  <c r="B57" i="12"/>
  <c r="A57" i="12"/>
  <c r="C56" i="12"/>
  <c r="B56" i="12"/>
  <c r="A56" i="12"/>
  <c r="C55" i="12"/>
  <c r="C54" i="12"/>
  <c r="B54" i="12"/>
  <c r="A54" i="12"/>
  <c r="C53" i="12"/>
  <c r="B53" i="12"/>
  <c r="A53" i="12"/>
  <c r="A52" i="12"/>
  <c r="C51" i="12"/>
  <c r="B51" i="12"/>
  <c r="A51" i="12"/>
  <c r="C50" i="12"/>
  <c r="B50" i="12"/>
  <c r="B49" i="12"/>
  <c r="A49" i="12"/>
  <c r="C48" i="12"/>
  <c r="B48" i="12"/>
  <c r="A48" i="12"/>
  <c r="C47" i="12"/>
  <c r="C46" i="12"/>
  <c r="B43" i="12"/>
  <c r="B41" i="12"/>
  <c r="A41" i="12"/>
  <c r="C40" i="12"/>
  <c r="B40" i="12"/>
  <c r="A40" i="12"/>
  <c r="C39" i="12"/>
  <c r="C38" i="12"/>
  <c r="B38" i="12"/>
  <c r="A38" i="12"/>
  <c r="C37" i="12"/>
  <c r="B37" i="12"/>
  <c r="A37" i="12"/>
  <c r="A36" i="12"/>
  <c r="C35" i="12"/>
  <c r="B35" i="12"/>
  <c r="A35" i="12"/>
  <c r="C34" i="12"/>
  <c r="B34" i="12"/>
  <c r="B33" i="12"/>
  <c r="A33" i="12"/>
  <c r="C32" i="12"/>
  <c r="B32" i="12"/>
  <c r="A32" i="12"/>
  <c r="C31" i="12"/>
  <c r="C30" i="12"/>
  <c r="B30" i="12"/>
  <c r="A30" i="12"/>
  <c r="C29" i="12"/>
  <c r="B29" i="12"/>
  <c r="A29" i="12"/>
  <c r="A28" i="12"/>
  <c r="C27" i="12"/>
  <c r="B27" i="12"/>
  <c r="A27" i="12"/>
  <c r="C26" i="12"/>
  <c r="B26" i="12"/>
  <c r="B25" i="12"/>
  <c r="A25" i="12"/>
  <c r="C24" i="12"/>
  <c r="B24" i="12"/>
  <c r="A24" i="12"/>
  <c r="C23" i="12"/>
  <c r="C22" i="12"/>
  <c r="B22" i="12"/>
  <c r="A22" i="12"/>
  <c r="C21" i="12"/>
  <c r="B21" i="12"/>
  <c r="A21" i="12"/>
  <c r="A20" i="12"/>
  <c r="C19" i="12"/>
  <c r="B19" i="12"/>
  <c r="A19" i="12"/>
  <c r="C18" i="12"/>
  <c r="B18" i="12"/>
  <c r="B17" i="12"/>
  <c r="A17" i="12"/>
  <c r="C16" i="12"/>
  <c r="B16" i="12"/>
  <c r="A16" i="12"/>
  <c r="C15" i="12"/>
  <c r="C14" i="12"/>
  <c r="B14" i="12"/>
  <c r="A14" i="12"/>
  <c r="C13" i="12"/>
  <c r="B13" i="12"/>
  <c r="A13" i="12"/>
  <c r="A12" i="12"/>
  <c r="C11" i="12"/>
  <c r="B11" i="12"/>
  <c r="A11" i="12"/>
  <c r="C10" i="12"/>
  <c r="B10" i="12"/>
  <c r="B9" i="12"/>
  <c r="A9" i="12"/>
  <c r="C8" i="12"/>
  <c r="B8" i="12"/>
  <c r="A8" i="12"/>
  <c r="C7" i="12"/>
  <c r="A6" i="12"/>
  <c r="A4" i="12"/>
  <c r="C3" i="12"/>
  <c r="B3" i="12"/>
  <c r="G88" i="12"/>
  <c r="F88" i="12"/>
  <c r="E88" i="12"/>
  <c r="D88" i="12"/>
  <c r="G87" i="12"/>
  <c r="F87" i="12"/>
  <c r="E87" i="12"/>
  <c r="D87" i="12"/>
  <c r="AS3" i="12"/>
  <c r="BB88" i="1"/>
  <c r="BA88" i="1"/>
  <c r="BB87" i="1"/>
  <c r="BA87" i="1"/>
  <c r="A3" i="12" l="1"/>
  <c r="V2" i="9"/>
  <c r="W3" i="9"/>
  <c r="V3" i="9"/>
  <c r="T3" i="9"/>
  <c r="U5" i="9"/>
  <c r="W5" i="9"/>
  <c r="V5" i="9"/>
  <c r="T5" i="9"/>
  <c r="A7" i="12"/>
  <c r="W6" i="9"/>
  <c r="V6" i="9"/>
  <c r="W7" i="9"/>
  <c r="V7" i="9"/>
  <c r="U7" i="9"/>
  <c r="T7" i="9"/>
  <c r="W8" i="9"/>
  <c r="V8" i="9"/>
  <c r="U8" i="9"/>
  <c r="T8" i="9"/>
  <c r="A10" i="12"/>
  <c r="W9" i="9"/>
  <c r="V9" i="9"/>
  <c r="U9" i="9"/>
  <c r="T9" i="9"/>
  <c r="W10" i="9"/>
  <c r="V10" i="9"/>
  <c r="U10" i="9"/>
  <c r="T10" i="9"/>
  <c r="W11" i="9"/>
  <c r="V11" i="9"/>
  <c r="U11" i="9"/>
  <c r="T11" i="9"/>
  <c r="W12" i="9"/>
  <c r="V12" i="9"/>
  <c r="U12" i="9"/>
  <c r="T12" i="9"/>
  <c r="W13" i="9"/>
  <c r="V13" i="9"/>
  <c r="U13" i="9"/>
  <c r="T13" i="9"/>
  <c r="A15" i="12"/>
  <c r="W14" i="9"/>
  <c r="V14" i="9"/>
  <c r="U14" i="9"/>
  <c r="T14" i="9"/>
  <c r="W15" i="9"/>
  <c r="V15" i="9"/>
  <c r="U15" i="9"/>
  <c r="T15" i="9"/>
  <c r="W16" i="9"/>
  <c r="V16" i="9"/>
  <c r="U16" i="9"/>
  <c r="T16" i="9"/>
  <c r="A18" i="12"/>
  <c r="W17" i="9"/>
  <c r="V17" i="9"/>
  <c r="U17" i="9"/>
  <c r="T17" i="9"/>
  <c r="W18" i="9"/>
  <c r="V18" i="9"/>
  <c r="U18" i="9"/>
  <c r="T18" i="9"/>
  <c r="W19" i="9"/>
  <c r="V19" i="9"/>
  <c r="U19" i="9"/>
  <c r="T19" i="9"/>
  <c r="W20" i="9"/>
  <c r="V20" i="9"/>
  <c r="U20" i="9"/>
  <c r="T20" i="9"/>
  <c r="W21" i="9"/>
  <c r="V21" i="9"/>
  <c r="U21" i="9"/>
  <c r="T21" i="9"/>
  <c r="A23" i="12"/>
  <c r="W22" i="9"/>
  <c r="V22" i="9"/>
  <c r="U22" i="9"/>
  <c r="T22" i="9"/>
  <c r="W23" i="9"/>
  <c r="V23" i="9"/>
  <c r="U23" i="9"/>
  <c r="T23" i="9"/>
  <c r="W24" i="9"/>
  <c r="V24" i="9"/>
  <c r="U24" i="9"/>
  <c r="T24" i="9"/>
  <c r="A26" i="12"/>
  <c r="W25" i="9"/>
  <c r="V25" i="9"/>
  <c r="U25" i="9"/>
  <c r="T25" i="9"/>
  <c r="W26" i="9"/>
  <c r="V26" i="9"/>
  <c r="U26" i="9"/>
  <c r="T26" i="9"/>
  <c r="W27" i="9"/>
  <c r="V27" i="9"/>
  <c r="U27" i="9"/>
  <c r="T27" i="9"/>
  <c r="W28" i="9"/>
  <c r="V28" i="9"/>
  <c r="U28" i="9"/>
  <c r="T28" i="9"/>
  <c r="W29" i="9"/>
  <c r="V29" i="9"/>
  <c r="U29" i="9"/>
  <c r="T29" i="9"/>
  <c r="A31" i="12"/>
  <c r="W30" i="9"/>
  <c r="V30" i="9"/>
  <c r="U30" i="9"/>
  <c r="T30" i="9"/>
  <c r="W31" i="9"/>
  <c r="G32" i="12" s="1"/>
  <c r="V31" i="9"/>
  <c r="F32" i="12" s="1"/>
  <c r="U31" i="9"/>
  <c r="E32" i="12" s="1"/>
  <c r="T31" i="9"/>
  <c r="D32" i="12" s="1"/>
  <c r="W32" i="9"/>
  <c r="BB33" i="1" s="1"/>
  <c r="V32" i="9"/>
  <c r="F33" i="12" s="1"/>
  <c r="U32" i="9"/>
  <c r="E33" i="12" s="1"/>
  <c r="T32" i="9"/>
  <c r="D33" i="12" s="1"/>
  <c r="A34" i="12"/>
  <c r="W33" i="9"/>
  <c r="V33" i="9"/>
  <c r="U33" i="9"/>
  <c r="T33" i="9"/>
  <c r="W34" i="9"/>
  <c r="V34" i="9"/>
  <c r="U34" i="9"/>
  <c r="T34" i="9"/>
  <c r="W35" i="9"/>
  <c r="V35" i="9"/>
  <c r="U35" i="9"/>
  <c r="T35" i="9"/>
  <c r="W36" i="9"/>
  <c r="V36" i="9"/>
  <c r="U36" i="9"/>
  <c r="T36" i="9"/>
  <c r="W37" i="9"/>
  <c r="V37" i="9"/>
  <c r="U37" i="9"/>
  <c r="T37" i="9"/>
  <c r="A39" i="12"/>
  <c r="W38" i="9"/>
  <c r="V38" i="9"/>
  <c r="U38" i="9"/>
  <c r="T38" i="9"/>
  <c r="W39" i="9"/>
  <c r="V39" i="9"/>
  <c r="U39" i="9"/>
  <c r="T39" i="9"/>
  <c r="W40" i="9"/>
  <c r="V40" i="9"/>
  <c r="U40" i="9"/>
  <c r="T40" i="9"/>
  <c r="A47" i="12"/>
  <c r="W46" i="9"/>
  <c r="V46" i="9"/>
  <c r="U46" i="9"/>
  <c r="T46" i="9"/>
  <c r="W47" i="9"/>
  <c r="V47" i="9"/>
  <c r="U47" i="9"/>
  <c r="T47" i="9"/>
  <c r="W48" i="9"/>
  <c r="V48" i="9"/>
  <c r="U48" i="9"/>
  <c r="T48" i="9"/>
  <c r="A50" i="12"/>
  <c r="W49" i="9"/>
  <c r="V49" i="9"/>
  <c r="U49" i="9"/>
  <c r="T49" i="9"/>
  <c r="W50" i="9"/>
  <c r="V50" i="9"/>
  <c r="U50" i="9"/>
  <c r="T50" i="9"/>
  <c r="W51" i="9"/>
  <c r="V51" i="9"/>
  <c r="U51" i="9"/>
  <c r="T51" i="9"/>
  <c r="W52" i="9"/>
  <c r="V52" i="9"/>
  <c r="U52" i="9"/>
  <c r="T52" i="9"/>
  <c r="W53" i="9"/>
  <c r="V53" i="9"/>
  <c r="U53" i="9"/>
  <c r="T53" i="9"/>
  <c r="A55" i="12"/>
  <c r="W54" i="9"/>
  <c r="V54" i="9"/>
  <c r="U54" i="9"/>
  <c r="T54" i="9"/>
  <c r="W55" i="9"/>
  <c r="V55" i="9"/>
  <c r="U55" i="9"/>
  <c r="T55" i="9"/>
  <c r="W56" i="9"/>
  <c r="V56" i="9"/>
  <c r="U56" i="9"/>
  <c r="T56" i="9"/>
  <c r="A58" i="12"/>
  <c r="W57" i="9"/>
  <c r="V57" i="9"/>
  <c r="U57" i="9"/>
  <c r="T57" i="9"/>
  <c r="W58" i="9"/>
  <c r="V58" i="9"/>
  <c r="U58" i="9"/>
  <c r="T58" i="9"/>
  <c r="W59" i="9"/>
  <c r="V59" i="9"/>
  <c r="U59" i="9"/>
  <c r="T59" i="9"/>
  <c r="W60" i="9"/>
  <c r="V60" i="9"/>
  <c r="U60" i="9"/>
  <c r="T60" i="9"/>
  <c r="W61" i="9"/>
  <c r="V61" i="9"/>
  <c r="U61" i="9"/>
  <c r="T61" i="9"/>
  <c r="A63" i="12"/>
  <c r="W62" i="9"/>
  <c r="V62" i="9"/>
  <c r="U62" i="9"/>
  <c r="T62" i="9"/>
  <c r="W63" i="9"/>
  <c r="V63" i="9"/>
  <c r="U63" i="9"/>
  <c r="T63" i="9"/>
  <c r="W64" i="9"/>
  <c r="V64" i="9"/>
  <c r="U64" i="9"/>
  <c r="T64" i="9"/>
  <c r="A66" i="12"/>
  <c r="W65" i="9"/>
  <c r="V65" i="9"/>
  <c r="U65" i="9"/>
  <c r="T65" i="9"/>
  <c r="W66" i="9"/>
  <c r="V66" i="9"/>
  <c r="U66" i="9"/>
  <c r="T66" i="9"/>
  <c r="W67" i="9"/>
  <c r="V67" i="9"/>
  <c r="U67" i="9"/>
  <c r="T67" i="9"/>
  <c r="W68" i="9"/>
  <c r="G69" i="12" s="1"/>
  <c r="V68" i="9"/>
  <c r="F69" i="12" s="1"/>
  <c r="U68" i="9"/>
  <c r="E69" i="12" s="1"/>
  <c r="T68" i="9"/>
  <c r="D69" i="12" s="1"/>
  <c r="W69" i="9"/>
  <c r="V69" i="9"/>
  <c r="U69" i="9"/>
  <c r="T69" i="9"/>
  <c r="A71" i="12"/>
  <c r="W70" i="9"/>
  <c r="V70" i="9"/>
  <c r="U70" i="9"/>
  <c r="T70" i="9"/>
  <c r="W71" i="9"/>
  <c r="V71" i="9"/>
  <c r="U71" i="9"/>
  <c r="T71" i="9"/>
  <c r="W72" i="9"/>
  <c r="V72" i="9"/>
  <c r="U72" i="9"/>
  <c r="T72" i="9"/>
  <c r="A74" i="12"/>
  <c r="W73" i="9"/>
  <c r="V73" i="9"/>
  <c r="U73" i="9"/>
  <c r="T73" i="9"/>
  <c r="W74" i="9"/>
  <c r="V74" i="9"/>
  <c r="U74" i="9"/>
  <c r="T74" i="9"/>
  <c r="W75" i="9"/>
  <c r="V75" i="9"/>
  <c r="U75" i="9"/>
  <c r="T75" i="9"/>
  <c r="W76" i="9"/>
  <c r="V76" i="9"/>
  <c r="U76" i="9"/>
  <c r="T76" i="9"/>
  <c r="W77" i="9"/>
  <c r="V77" i="9"/>
  <c r="U77" i="9"/>
  <c r="T77" i="9"/>
  <c r="A79" i="12"/>
  <c r="W78" i="9"/>
  <c r="V78" i="9"/>
  <c r="U78" i="9"/>
  <c r="T78" i="9"/>
  <c r="W79" i="9"/>
  <c r="V79" i="9"/>
  <c r="U79" i="9"/>
  <c r="T79" i="9"/>
  <c r="W80" i="9"/>
  <c r="V80" i="9"/>
  <c r="U80" i="9"/>
  <c r="T80" i="9"/>
  <c r="A82" i="12"/>
  <c r="W81" i="9"/>
  <c r="V81" i="9"/>
  <c r="U81" i="9"/>
  <c r="T81" i="9"/>
  <c r="W82" i="9"/>
  <c r="V82" i="9"/>
  <c r="U82" i="9"/>
  <c r="T82" i="9"/>
  <c r="W83" i="9"/>
  <c r="V83" i="9"/>
  <c r="U83" i="9"/>
  <c r="T83" i="9"/>
  <c r="W84" i="9"/>
  <c r="V84" i="9"/>
  <c r="U84" i="9"/>
  <c r="T84" i="9"/>
  <c r="W85" i="9"/>
  <c r="V85" i="9"/>
  <c r="U85" i="9"/>
  <c r="T85" i="9"/>
  <c r="D23" i="3"/>
  <c r="D4" i="3"/>
  <c r="D5" i="3" s="1"/>
  <c r="L4" i="14"/>
  <c r="O4" i="14" s="1"/>
  <c r="I7" i="14"/>
  <c r="B1" i="15" s="1"/>
  <c r="C5" i="12"/>
  <c r="AZ5" i="1"/>
  <c r="C6" i="12"/>
  <c r="AZ6" i="1"/>
  <c r="C4" i="12"/>
  <c r="AZ4" i="1"/>
  <c r="U2" i="1"/>
  <c r="BG2" i="1"/>
  <c r="J2" i="2"/>
  <c r="AE2" i="12" s="1"/>
  <c r="J2" i="12"/>
  <c r="AD2" i="12"/>
  <c r="D6" i="3"/>
  <c r="D25" i="3"/>
  <c r="AA2" i="2"/>
  <c r="Z2" i="2"/>
  <c r="BH2" i="1"/>
  <c r="D24" i="3"/>
  <c r="K2" i="12"/>
  <c r="BB32" i="1"/>
  <c r="A43" i="12"/>
  <c r="U3" i="9"/>
  <c r="T2" i="9"/>
  <c r="T4" i="9"/>
  <c r="T6" i="9"/>
  <c r="V4" i="9"/>
  <c r="A5" i="12"/>
  <c r="U2" i="9"/>
  <c r="U4" i="9"/>
  <c r="U6" i="9"/>
  <c r="W2" i="9"/>
  <c r="BA32" i="1"/>
  <c r="A46" i="12"/>
  <c r="T45" i="9"/>
  <c r="U45" i="9"/>
  <c r="V45" i="9"/>
  <c r="T44" i="9"/>
  <c r="U44" i="9"/>
  <c r="A45" i="12"/>
  <c r="V44" i="9"/>
  <c r="T43" i="9"/>
  <c r="A44" i="12"/>
  <c r="U43" i="9"/>
  <c r="V43" i="9"/>
  <c r="T42" i="9"/>
  <c r="U42" i="9"/>
  <c r="V42" i="9"/>
  <c r="T41" i="9"/>
  <c r="U41" i="9"/>
  <c r="V41" i="9"/>
  <c r="W41" i="9"/>
  <c r="D54" i="3"/>
  <c r="D55" i="3"/>
  <c r="D53" i="3"/>
  <c r="G46" i="3"/>
  <c r="G52" i="3" s="1"/>
  <c r="F46" i="3"/>
  <c r="F52" i="3" s="1"/>
  <c r="E46" i="3"/>
  <c r="E52" i="3" s="1"/>
  <c r="Z86" i="2"/>
  <c r="G24" i="3" s="1"/>
  <c r="AA86" i="2"/>
  <c r="G25" i="3" s="1"/>
  <c r="AB86" i="2"/>
  <c r="G26" i="3" s="1"/>
  <c r="AC86" i="2"/>
  <c r="G27" i="3" s="1"/>
  <c r="AD86" i="2"/>
  <c r="G28" i="3" s="1"/>
  <c r="AE86" i="2"/>
  <c r="G29" i="3" s="1"/>
  <c r="AF86" i="2"/>
  <c r="G30" i="3" s="1"/>
  <c r="AG86" i="2"/>
  <c r="G31" i="3" s="1"/>
  <c r="AH86" i="2"/>
  <c r="G32" i="3" s="1"/>
  <c r="AI86" i="2"/>
  <c r="G33" i="3" s="1"/>
  <c r="AJ86" i="2"/>
  <c r="G34" i="3" s="1"/>
  <c r="AK86" i="2"/>
  <c r="G35" i="3" s="1"/>
  <c r="AL86" i="2"/>
  <c r="G36" i="3" s="1"/>
  <c r="AM86" i="2"/>
  <c r="G37" i="3" s="1"/>
  <c r="Z87" i="2"/>
  <c r="H24" i="3" s="1"/>
  <c r="AA87" i="2"/>
  <c r="H25" i="3" s="1"/>
  <c r="AB87" i="2"/>
  <c r="H26" i="3" s="1"/>
  <c r="AC87" i="2"/>
  <c r="H27" i="3" s="1"/>
  <c r="AD87" i="2"/>
  <c r="H28" i="3" s="1"/>
  <c r="AE87" i="2"/>
  <c r="H29" i="3" s="1"/>
  <c r="AF87" i="2"/>
  <c r="H30" i="3" s="1"/>
  <c r="AG87" i="2"/>
  <c r="H31" i="3" s="1"/>
  <c r="AH87" i="2"/>
  <c r="H32" i="3" s="1"/>
  <c r="AI87" i="2"/>
  <c r="H33" i="3" s="1"/>
  <c r="AJ87" i="2"/>
  <c r="H34" i="3" s="1"/>
  <c r="AK87" i="2"/>
  <c r="H35" i="3" s="1"/>
  <c r="AL87" i="2"/>
  <c r="H36" i="3" s="1"/>
  <c r="AM87" i="2"/>
  <c r="H37" i="3" s="1"/>
  <c r="Y87" i="2"/>
  <c r="H23" i="3" s="1"/>
  <c r="Y86" i="2"/>
  <c r="G23" i="3" s="1"/>
  <c r="Z85" i="2"/>
  <c r="F24" i="3" s="1"/>
  <c r="AA85" i="2"/>
  <c r="F25" i="3" s="1"/>
  <c r="AB85" i="2"/>
  <c r="F26" i="3" s="1"/>
  <c r="AC85" i="2"/>
  <c r="F27" i="3" s="1"/>
  <c r="AD85" i="2"/>
  <c r="F28" i="3" s="1"/>
  <c r="AE85" i="2"/>
  <c r="F29" i="3" s="1"/>
  <c r="AF85" i="2"/>
  <c r="F30" i="3" s="1"/>
  <c r="AG85" i="2"/>
  <c r="F31" i="3" s="1"/>
  <c r="AH85" i="2"/>
  <c r="F32" i="3" s="1"/>
  <c r="AI85" i="2"/>
  <c r="AJ85" i="2"/>
  <c r="F34" i="3" s="1"/>
  <c r="AK85" i="2"/>
  <c r="F35" i="3" s="1"/>
  <c r="AL85" i="2"/>
  <c r="F36" i="3" s="1"/>
  <c r="AM85" i="2"/>
  <c r="F37" i="3" s="1"/>
  <c r="Y85" i="2"/>
  <c r="F23" i="3" s="1"/>
  <c r="F33" i="3"/>
  <c r="BA33" i="1" l="1"/>
  <c r="G33" i="12"/>
  <c r="BA69" i="1"/>
  <c r="BB69" i="1"/>
  <c r="V2" i="1"/>
  <c r="F1" i="9"/>
  <c r="K2" i="2"/>
  <c r="BI2" i="1" s="1"/>
  <c r="D7" i="3"/>
  <c r="D26" i="3"/>
  <c r="AF2" i="12"/>
  <c r="W2" i="1"/>
  <c r="AY87" i="12"/>
  <c r="AY83" i="12"/>
  <c r="AY78" i="12"/>
  <c r="AY73" i="12"/>
  <c r="AY72" i="12"/>
  <c r="AY69" i="12"/>
  <c r="AY67" i="12"/>
  <c r="AY65" i="12"/>
  <c r="AY63" i="12"/>
  <c r="AY61" i="12"/>
  <c r="AY46" i="12"/>
  <c r="AY42" i="12"/>
  <c r="AY36" i="12"/>
  <c r="AY34" i="12"/>
  <c r="AY32" i="12"/>
  <c r="AY25" i="12"/>
  <c r="AY23" i="12"/>
  <c r="AY19" i="12"/>
  <c r="AY17" i="12"/>
  <c r="AY10" i="12"/>
  <c r="L2" i="12" l="1"/>
  <c r="AB2" i="2"/>
  <c r="G1" i="9"/>
  <c r="L2" i="2"/>
  <c r="AG2" i="12" s="1"/>
  <c r="D8" i="3"/>
  <c r="D27" i="3"/>
  <c r="H1" i="9"/>
  <c r="AC2" i="2"/>
  <c r="M2" i="12"/>
  <c r="AW87" i="12"/>
  <c r="AW83" i="12"/>
  <c r="AW78" i="12"/>
  <c r="AW73" i="12"/>
  <c r="AW72" i="12"/>
  <c r="AW69" i="12"/>
  <c r="AW67" i="12"/>
  <c r="AW65" i="12"/>
  <c r="AW63" i="12"/>
  <c r="AW61" i="12"/>
  <c r="AW46" i="12"/>
  <c r="AW42" i="12"/>
  <c r="AW36" i="12"/>
  <c r="AW34" i="12"/>
  <c r="AW32" i="12"/>
  <c r="AW25" i="12"/>
  <c r="AW23" i="12"/>
  <c r="AW19" i="12"/>
  <c r="AW17" i="12"/>
  <c r="AW10" i="12"/>
  <c r="AW3" i="12"/>
  <c r="AC32" i="12"/>
  <c r="AD32" i="12"/>
  <c r="AE32" i="12"/>
  <c r="AF32" i="12"/>
  <c r="AG32" i="12"/>
  <c r="AH32" i="12"/>
  <c r="AI32" i="12"/>
  <c r="AJ32" i="12"/>
  <c r="AK32" i="12"/>
  <c r="AL32" i="12"/>
  <c r="AM32" i="12"/>
  <c r="AN32" i="12"/>
  <c r="AO32" i="12"/>
  <c r="AP32" i="12"/>
  <c r="AQ32" i="12"/>
  <c r="AC33" i="12"/>
  <c r="AD33" i="12"/>
  <c r="AE33" i="12"/>
  <c r="AF33" i="12"/>
  <c r="AG33" i="12"/>
  <c r="AH33" i="12"/>
  <c r="AI33" i="12"/>
  <c r="AJ33" i="12"/>
  <c r="AK33" i="12"/>
  <c r="AL33" i="12"/>
  <c r="AM33" i="12"/>
  <c r="AN33" i="12"/>
  <c r="AO33" i="12"/>
  <c r="AP33" i="12"/>
  <c r="AQ33" i="12"/>
  <c r="BJ2" i="1" l="1"/>
  <c r="M2" i="2"/>
  <c r="AH2" i="12" s="1"/>
  <c r="X2" i="1"/>
  <c r="D9" i="3"/>
  <c r="D28" i="3"/>
  <c r="F48" i="3"/>
  <c r="E48" i="3"/>
  <c r="G48" i="3"/>
  <c r="E47" i="3"/>
  <c r="E44" i="3"/>
  <c r="G47" i="3"/>
  <c r="F47" i="3"/>
  <c r="G49" i="3"/>
  <c r="F49" i="3"/>
  <c r="E49" i="3"/>
  <c r="E43" i="3"/>
  <c r="E42" i="3"/>
  <c r="E2" i="9"/>
  <c r="AD3" i="12" s="1"/>
  <c r="F2" i="9"/>
  <c r="AE3" i="12" s="1"/>
  <c r="G2" i="9"/>
  <c r="AF3" i="12" s="1"/>
  <c r="H2" i="9"/>
  <c r="AG3" i="12" s="1"/>
  <c r="I2" i="9"/>
  <c r="AH3" i="12" s="1"/>
  <c r="J2" i="9"/>
  <c r="AI3" i="12" s="1"/>
  <c r="E3" i="9"/>
  <c r="AD4" i="12" s="1"/>
  <c r="F3" i="9"/>
  <c r="AE4" i="12" s="1"/>
  <c r="G3" i="9"/>
  <c r="AF4" i="12" s="1"/>
  <c r="H3" i="9"/>
  <c r="AG4" i="12" s="1"/>
  <c r="I3" i="9"/>
  <c r="AH4" i="12" s="1"/>
  <c r="J3" i="9"/>
  <c r="AI4" i="12" s="1"/>
  <c r="E4" i="9"/>
  <c r="AD5" i="12" s="1"/>
  <c r="F4" i="9"/>
  <c r="AE5" i="12" s="1"/>
  <c r="G4" i="9"/>
  <c r="AF5" i="12" s="1"/>
  <c r="H4" i="9"/>
  <c r="AG5" i="12" s="1"/>
  <c r="I4" i="9"/>
  <c r="AH5" i="12" s="1"/>
  <c r="J4" i="9"/>
  <c r="AI5" i="12" s="1"/>
  <c r="E5" i="9"/>
  <c r="AD6" i="12" s="1"/>
  <c r="F5" i="9"/>
  <c r="AE6" i="12" s="1"/>
  <c r="G5" i="9"/>
  <c r="AF6" i="12" s="1"/>
  <c r="H5" i="9"/>
  <c r="AG6" i="12" s="1"/>
  <c r="I5" i="9"/>
  <c r="AH6" i="12" s="1"/>
  <c r="J5" i="9"/>
  <c r="AI6" i="12" s="1"/>
  <c r="E6" i="9"/>
  <c r="AD7" i="12" s="1"/>
  <c r="F6" i="9"/>
  <c r="AE7" i="12" s="1"/>
  <c r="G6" i="9"/>
  <c r="AF7" i="12" s="1"/>
  <c r="H6" i="9"/>
  <c r="AG7" i="12" s="1"/>
  <c r="I6" i="9"/>
  <c r="AH7" i="12" s="1"/>
  <c r="J6" i="9"/>
  <c r="AI7" i="12" s="1"/>
  <c r="E7" i="9"/>
  <c r="AD8" i="12" s="1"/>
  <c r="F7" i="9"/>
  <c r="AE8" i="12" s="1"/>
  <c r="G7" i="9"/>
  <c r="AF8" i="12" s="1"/>
  <c r="H7" i="9"/>
  <c r="AG8" i="12" s="1"/>
  <c r="I7" i="9"/>
  <c r="AH8" i="12" s="1"/>
  <c r="J7" i="9"/>
  <c r="AI8" i="12" s="1"/>
  <c r="E8" i="9"/>
  <c r="AD9" i="12" s="1"/>
  <c r="F8" i="9"/>
  <c r="AE9" i="12" s="1"/>
  <c r="G8" i="9"/>
  <c r="AF9" i="12" s="1"/>
  <c r="H8" i="9"/>
  <c r="AG9" i="12" s="1"/>
  <c r="I8" i="9"/>
  <c r="AH9" i="12" s="1"/>
  <c r="J8" i="9"/>
  <c r="AI9" i="12" s="1"/>
  <c r="E9" i="9"/>
  <c r="AD10" i="12" s="1"/>
  <c r="F9" i="9"/>
  <c r="AE10" i="12" s="1"/>
  <c r="G9" i="9"/>
  <c r="AF10" i="12" s="1"/>
  <c r="H9" i="9"/>
  <c r="AG10" i="12" s="1"/>
  <c r="I9" i="9"/>
  <c r="AH10" i="12" s="1"/>
  <c r="J9" i="9"/>
  <c r="AI10" i="12" s="1"/>
  <c r="E10" i="9"/>
  <c r="AD11" i="12" s="1"/>
  <c r="F10" i="9"/>
  <c r="AE11" i="12" s="1"/>
  <c r="G10" i="9"/>
  <c r="AF11" i="12" s="1"/>
  <c r="H10" i="9"/>
  <c r="AG11" i="12" s="1"/>
  <c r="I10" i="9"/>
  <c r="AH11" i="12" s="1"/>
  <c r="J10" i="9"/>
  <c r="AI11" i="12" s="1"/>
  <c r="BK2" i="1" l="1"/>
  <c r="Y2" i="1"/>
  <c r="AD2" i="2"/>
  <c r="I1" i="9"/>
  <c r="N2" i="2"/>
  <c r="BL2" i="1" s="1"/>
  <c r="N2" i="12"/>
  <c r="D10" i="3"/>
  <c r="D29" i="3"/>
  <c r="AI2" i="12"/>
  <c r="P2" i="12"/>
  <c r="F53" i="3"/>
  <c r="E54" i="3"/>
  <c r="F54" i="3"/>
  <c r="F55" i="3"/>
  <c r="G54" i="3"/>
  <c r="G55" i="3"/>
  <c r="E53" i="3"/>
  <c r="E55" i="3"/>
  <c r="G53" i="3"/>
  <c r="X6" i="9"/>
  <c r="X7" i="9"/>
  <c r="X8" i="9"/>
  <c r="X9" i="9"/>
  <c r="X10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3" i="9"/>
  <c r="X34" i="9"/>
  <c r="X35" i="9"/>
  <c r="X36" i="9"/>
  <c r="X37" i="9"/>
  <c r="X38" i="9"/>
  <c r="X39" i="9"/>
  <c r="X40" i="9"/>
  <c r="X41" i="9"/>
  <c r="X42" i="9"/>
  <c r="X43" i="9"/>
  <c r="X44" i="9"/>
  <c r="X45" i="9"/>
  <c r="X46" i="9"/>
  <c r="X47" i="9"/>
  <c r="X48" i="9"/>
  <c r="X49" i="9"/>
  <c r="X50" i="9"/>
  <c r="X51" i="9"/>
  <c r="X52" i="9"/>
  <c r="X53" i="9"/>
  <c r="X54" i="9"/>
  <c r="X55" i="9"/>
  <c r="X56" i="9"/>
  <c r="X57" i="9"/>
  <c r="X58" i="9"/>
  <c r="X59" i="9"/>
  <c r="X60" i="9"/>
  <c r="X61" i="9"/>
  <c r="X62" i="9"/>
  <c r="X63" i="9"/>
  <c r="X64" i="9"/>
  <c r="X65" i="9"/>
  <c r="X66" i="9"/>
  <c r="X67" i="9"/>
  <c r="X69" i="9"/>
  <c r="X70" i="9"/>
  <c r="X71" i="9"/>
  <c r="X72" i="9"/>
  <c r="X73" i="9"/>
  <c r="X74" i="9"/>
  <c r="X75" i="9"/>
  <c r="X76" i="9"/>
  <c r="X77" i="9"/>
  <c r="X78" i="9"/>
  <c r="X79" i="9"/>
  <c r="X80" i="9"/>
  <c r="X81" i="9"/>
  <c r="X82" i="9"/>
  <c r="X83" i="9"/>
  <c r="X84" i="9"/>
  <c r="X85" i="9"/>
  <c r="AE2" i="2" l="1"/>
  <c r="J1" i="9"/>
  <c r="Z2" i="1"/>
  <c r="O2" i="2"/>
  <c r="AA2" i="1" s="1"/>
  <c r="D11" i="3"/>
  <c r="D30" i="3"/>
  <c r="P2" i="2"/>
  <c r="Q2" i="12"/>
  <c r="BM2" i="1"/>
  <c r="K1" i="9"/>
  <c r="AF2" i="2"/>
  <c r="AJ2" i="12"/>
  <c r="BC85" i="1"/>
  <c r="BC77" i="1"/>
  <c r="BC66" i="1"/>
  <c r="BC62" i="1"/>
  <c r="BC54" i="1"/>
  <c r="BC46" i="1"/>
  <c r="BC37" i="1"/>
  <c r="BC31" i="1"/>
  <c r="BC23" i="1"/>
  <c r="BC19" i="1"/>
  <c r="BC15" i="1"/>
  <c r="BC11" i="1"/>
  <c r="BC7" i="1"/>
  <c r="BC84" i="1"/>
  <c r="BC80" i="1"/>
  <c r="BC69" i="1"/>
  <c r="BC61" i="1"/>
  <c r="BC53" i="1"/>
  <c r="BC45" i="1"/>
  <c r="BC40" i="1"/>
  <c r="BC30" i="1"/>
  <c r="BC26" i="1"/>
  <c r="BC22" i="1"/>
  <c r="BC14" i="1"/>
  <c r="BC10" i="1"/>
  <c r="BC87" i="1"/>
  <c r="BC83" i="1"/>
  <c r="BC79" i="1"/>
  <c r="BC75" i="1"/>
  <c r="BC68" i="1"/>
  <c r="BC64" i="1"/>
  <c r="BC60" i="1"/>
  <c r="BC56" i="1"/>
  <c r="BC52" i="1"/>
  <c r="BC48" i="1"/>
  <c r="BC44" i="1"/>
  <c r="BC39" i="1"/>
  <c r="BC29" i="1"/>
  <c r="BC25" i="1"/>
  <c r="BC21" i="1"/>
  <c r="BC17" i="1"/>
  <c r="BC13" i="1"/>
  <c r="BC9" i="1"/>
  <c r="BC81" i="1"/>
  <c r="BC73" i="1"/>
  <c r="BC58" i="1"/>
  <c r="BC50" i="1"/>
  <c r="BC42" i="1"/>
  <c r="BC27" i="1"/>
  <c r="BC88" i="1"/>
  <c r="BC76" i="1"/>
  <c r="BC65" i="1"/>
  <c r="BC57" i="1"/>
  <c r="BC49" i="1"/>
  <c r="BC36" i="1"/>
  <c r="BC18" i="1"/>
  <c r="BC86" i="1"/>
  <c r="BC82" i="1"/>
  <c r="BC78" i="1"/>
  <c r="BC74" i="1"/>
  <c r="BC67" i="1"/>
  <c r="BC63" i="1"/>
  <c r="BC59" i="1"/>
  <c r="BC55" i="1"/>
  <c r="BC51" i="1"/>
  <c r="BC47" i="1"/>
  <c r="BC43" i="1"/>
  <c r="BC38" i="1"/>
  <c r="BC28" i="1"/>
  <c r="BC24" i="1"/>
  <c r="BC20" i="1"/>
  <c r="BC16" i="1"/>
  <c r="BC8" i="1"/>
  <c r="BC34" i="1"/>
  <c r="BC32" i="1"/>
  <c r="BC33" i="1"/>
  <c r="BC35" i="1"/>
  <c r="D12" i="3" l="1"/>
  <c r="D31" i="3"/>
  <c r="Q2" i="2"/>
  <c r="R2" i="12"/>
  <c r="AB2" i="1"/>
  <c r="BN2" i="1"/>
  <c r="L1" i="9"/>
  <c r="AG2" i="2"/>
  <c r="AK2" i="12"/>
  <c r="BE33" i="1"/>
  <c r="BD33" i="1"/>
  <c r="BE32" i="1"/>
  <c r="BD32" i="1"/>
  <c r="V15" i="10"/>
  <c r="V10" i="10"/>
  <c r="R82" i="9"/>
  <c r="AQ85" i="12" s="1"/>
  <c r="R85" i="9"/>
  <c r="AQ88" i="12" s="1"/>
  <c r="R58" i="9"/>
  <c r="AQ60" i="12" s="1"/>
  <c r="R57" i="9"/>
  <c r="AQ59" i="12" s="1"/>
  <c r="R56" i="9"/>
  <c r="AQ58" i="12" s="1"/>
  <c r="R81" i="9"/>
  <c r="AQ84" i="12" s="1"/>
  <c r="R55" i="9"/>
  <c r="AQ57" i="12" s="1"/>
  <c r="R54" i="9"/>
  <c r="AQ56" i="12" s="1"/>
  <c r="R84" i="9"/>
  <c r="AQ87" i="12" s="1"/>
  <c r="R83" i="9"/>
  <c r="AQ86" i="12" s="1"/>
  <c r="R8" i="9"/>
  <c r="AQ9" i="12" s="1"/>
  <c r="R80" i="9"/>
  <c r="AQ83" i="12" s="1"/>
  <c r="R79" i="9"/>
  <c r="AQ82" i="12" s="1"/>
  <c r="R78" i="9"/>
  <c r="AQ81" i="12" s="1"/>
  <c r="R77" i="9"/>
  <c r="AQ80" i="12" s="1"/>
  <c r="R73" i="9"/>
  <c r="AQ76" i="12" s="1"/>
  <c r="R72" i="9"/>
  <c r="AQ75" i="12" s="1"/>
  <c r="R53" i="9"/>
  <c r="AQ55" i="12" s="1"/>
  <c r="R52" i="9"/>
  <c r="AQ54" i="12" s="1"/>
  <c r="R71" i="9"/>
  <c r="AQ74" i="12" s="1"/>
  <c r="R70" i="9"/>
  <c r="AQ73" i="12" s="1"/>
  <c r="R69" i="9"/>
  <c r="AQ72" i="12" s="1"/>
  <c r="R39" i="9"/>
  <c r="AQ40" i="12" s="1"/>
  <c r="R38" i="9"/>
  <c r="AQ39" i="12" s="1"/>
  <c r="R67" i="9"/>
  <c r="AQ69" i="12" s="1"/>
  <c r="R66" i="9"/>
  <c r="AQ68" i="12" s="1"/>
  <c r="R65" i="9"/>
  <c r="AQ67" i="12" s="1"/>
  <c r="R64" i="9"/>
  <c r="AQ66" i="12" s="1"/>
  <c r="R63" i="9"/>
  <c r="AQ65" i="12" s="1"/>
  <c r="R62" i="9"/>
  <c r="AQ64" i="12" s="1"/>
  <c r="R61" i="9"/>
  <c r="AQ63" i="12" s="1"/>
  <c r="R60" i="9"/>
  <c r="AQ62" i="12" s="1"/>
  <c r="R59" i="9"/>
  <c r="AQ61" i="12" s="1"/>
  <c r="R51" i="9"/>
  <c r="AQ53" i="12" s="1"/>
  <c r="R50" i="9"/>
  <c r="AQ52" i="12" s="1"/>
  <c r="R49" i="9"/>
  <c r="AQ51" i="12" s="1"/>
  <c r="R48" i="9"/>
  <c r="AQ50" i="12" s="1"/>
  <c r="R47" i="9"/>
  <c r="AQ49" i="12" s="1"/>
  <c r="R46" i="9"/>
  <c r="AQ48" i="12" s="1"/>
  <c r="R45" i="9"/>
  <c r="AQ47" i="12" s="1"/>
  <c r="R43" i="9"/>
  <c r="AQ45" i="12" s="1"/>
  <c r="R42" i="9"/>
  <c r="AQ44" i="12" s="1"/>
  <c r="R37" i="9"/>
  <c r="AQ38" i="12" s="1"/>
  <c r="R36" i="9"/>
  <c r="AQ37" i="12" s="1"/>
  <c r="R35" i="9"/>
  <c r="AQ36" i="12" s="1"/>
  <c r="R34" i="9"/>
  <c r="AQ35" i="12" s="1"/>
  <c r="R33" i="9"/>
  <c r="AQ34" i="12" s="1"/>
  <c r="R30" i="9"/>
  <c r="AQ31" i="12" s="1"/>
  <c r="R29" i="9"/>
  <c r="AQ30" i="12" s="1"/>
  <c r="R28" i="9"/>
  <c r="AQ29" i="12" s="1"/>
  <c r="R76" i="9"/>
  <c r="AQ79" i="12" s="1"/>
  <c r="R75" i="9"/>
  <c r="AQ78" i="12" s="1"/>
  <c r="R74" i="9"/>
  <c r="AQ77" i="12" s="1"/>
  <c r="R7" i="9"/>
  <c r="AQ8" i="12" s="1"/>
  <c r="R27" i="9"/>
  <c r="AQ28" i="12" s="1"/>
  <c r="R44" i="9"/>
  <c r="AQ46" i="12" s="1"/>
  <c r="R26" i="9"/>
  <c r="AQ27" i="12" s="1"/>
  <c r="R25" i="9"/>
  <c r="AQ26" i="12" s="1"/>
  <c r="R24" i="9"/>
  <c r="AQ25" i="12" s="1"/>
  <c r="R41" i="9"/>
  <c r="AQ43" i="12" s="1"/>
  <c r="R40" i="9"/>
  <c r="AQ42" i="12" s="1"/>
  <c r="R23" i="9"/>
  <c r="AQ24" i="12" s="1"/>
  <c r="R21" i="9"/>
  <c r="AQ22" i="12" s="1"/>
  <c r="R20" i="9"/>
  <c r="AQ21" i="12" s="1"/>
  <c r="R17" i="9"/>
  <c r="AQ18" i="12" s="1"/>
  <c r="R16" i="9"/>
  <c r="AQ17" i="12" s="1"/>
  <c r="R15" i="9"/>
  <c r="AQ16" i="12" s="1"/>
  <c r="R22" i="9"/>
  <c r="AQ23" i="12" s="1"/>
  <c r="R19" i="9"/>
  <c r="AQ20" i="12" s="1"/>
  <c r="R18" i="9"/>
  <c r="AQ19" i="12" s="1"/>
  <c r="R6" i="9"/>
  <c r="AQ7" i="12" s="1"/>
  <c r="R5" i="9"/>
  <c r="AQ6" i="12" s="1"/>
  <c r="R14" i="9"/>
  <c r="AQ15" i="12" s="1"/>
  <c r="R13" i="9"/>
  <c r="AQ14" i="12" s="1"/>
  <c r="R12" i="9"/>
  <c r="AQ13" i="12" s="1"/>
  <c r="R11" i="9"/>
  <c r="AQ12" i="12" s="1"/>
  <c r="R10" i="9"/>
  <c r="AQ11" i="12" s="1"/>
  <c r="R9" i="9"/>
  <c r="AQ10" i="12" s="1"/>
  <c r="R4" i="9"/>
  <c r="AQ5" i="12" s="1"/>
  <c r="R3" i="9"/>
  <c r="AQ4" i="12" s="1"/>
  <c r="R2" i="9"/>
  <c r="AQ3" i="12" s="1"/>
  <c r="Q82" i="9"/>
  <c r="AP85" i="12" s="1"/>
  <c r="Q85" i="9"/>
  <c r="AP88" i="12" s="1"/>
  <c r="Q58" i="9"/>
  <c r="AP60" i="12" s="1"/>
  <c r="Q57" i="9"/>
  <c r="AP59" i="12" s="1"/>
  <c r="Q56" i="9"/>
  <c r="AP58" i="12" s="1"/>
  <c r="Q81" i="9"/>
  <c r="AP84" i="12" s="1"/>
  <c r="Q55" i="9"/>
  <c r="AP57" i="12" s="1"/>
  <c r="Q54" i="9"/>
  <c r="AP56" i="12" s="1"/>
  <c r="Q84" i="9"/>
  <c r="AP87" i="12" s="1"/>
  <c r="Q83" i="9"/>
  <c r="AP86" i="12" s="1"/>
  <c r="Q8" i="9"/>
  <c r="AP9" i="12" s="1"/>
  <c r="Q80" i="9"/>
  <c r="AP83" i="12" s="1"/>
  <c r="Q79" i="9"/>
  <c r="AP82" i="12" s="1"/>
  <c r="Q78" i="9"/>
  <c r="AP81" i="12" s="1"/>
  <c r="Q77" i="9"/>
  <c r="AP80" i="12" s="1"/>
  <c r="Q73" i="9"/>
  <c r="AP76" i="12" s="1"/>
  <c r="Q72" i="9"/>
  <c r="AP75" i="12" s="1"/>
  <c r="Q53" i="9"/>
  <c r="AP55" i="12" s="1"/>
  <c r="Q52" i="9"/>
  <c r="AP54" i="12" s="1"/>
  <c r="Q71" i="9"/>
  <c r="AP74" i="12" s="1"/>
  <c r="Q70" i="9"/>
  <c r="AP73" i="12" s="1"/>
  <c r="Q69" i="9"/>
  <c r="AP72" i="12" s="1"/>
  <c r="Q39" i="9"/>
  <c r="AP40" i="12" s="1"/>
  <c r="Q38" i="9"/>
  <c r="AP39" i="12" s="1"/>
  <c r="Q67" i="9"/>
  <c r="AP69" i="12" s="1"/>
  <c r="Q66" i="9"/>
  <c r="AP68" i="12" s="1"/>
  <c r="Q65" i="9"/>
  <c r="AP67" i="12" s="1"/>
  <c r="Q64" i="9"/>
  <c r="AP66" i="12" s="1"/>
  <c r="Q63" i="9"/>
  <c r="AP65" i="12" s="1"/>
  <c r="Q62" i="9"/>
  <c r="AP64" i="12" s="1"/>
  <c r="Q61" i="9"/>
  <c r="AP63" i="12" s="1"/>
  <c r="Q60" i="9"/>
  <c r="AP62" i="12" s="1"/>
  <c r="Q59" i="9"/>
  <c r="AP61" i="12" s="1"/>
  <c r="Q51" i="9"/>
  <c r="AP53" i="12" s="1"/>
  <c r="Q50" i="9"/>
  <c r="AP52" i="12" s="1"/>
  <c r="Q49" i="9"/>
  <c r="AP51" i="12" s="1"/>
  <c r="Q48" i="9"/>
  <c r="AP50" i="12" s="1"/>
  <c r="Q47" i="9"/>
  <c r="AP49" i="12" s="1"/>
  <c r="Q46" i="9"/>
  <c r="AP48" i="12" s="1"/>
  <c r="Q45" i="9"/>
  <c r="AP47" i="12" s="1"/>
  <c r="Q43" i="9"/>
  <c r="AP45" i="12" s="1"/>
  <c r="Q42" i="9"/>
  <c r="AP44" i="12" s="1"/>
  <c r="Q37" i="9"/>
  <c r="AP38" i="12" s="1"/>
  <c r="Q36" i="9"/>
  <c r="AP37" i="12" s="1"/>
  <c r="Q35" i="9"/>
  <c r="AP36" i="12" s="1"/>
  <c r="Q34" i="9"/>
  <c r="AP35" i="12" s="1"/>
  <c r="Q33" i="9"/>
  <c r="AP34" i="12" s="1"/>
  <c r="Q30" i="9"/>
  <c r="AP31" i="12" s="1"/>
  <c r="Q29" i="9"/>
  <c r="AP30" i="12" s="1"/>
  <c r="Q28" i="9"/>
  <c r="AP29" i="12" s="1"/>
  <c r="Q76" i="9"/>
  <c r="AP79" i="12" s="1"/>
  <c r="Q75" i="9"/>
  <c r="AP78" i="12" s="1"/>
  <c r="Q74" i="9"/>
  <c r="AP77" i="12" s="1"/>
  <c r="Q7" i="9"/>
  <c r="AP8" i="12" s="1"/>
  <c r="Q27" i="9"/>
  <c r="AP28" i="12" s="1"/>
  <c r="Q44" i="9"/>
  <c r="AP46" i="12" s="1"/>
  <c r="Q26" i="9"/>
  <c r="AP27" i="12" s="1"/>
  <c r="Q25" i="9"/>
  <c r="AP26" i="12" s="1"/>
  <c r="Q24" i="9"/>
  <c r="AP25" i="12" s="1"/>
  <c r="Q41" i="9"/>
  <c r="AP43" i="12" s="1"/>
  <c r="Q40" i="9"/>
  <c r="AP42" i="12" s="1"/>
  <c r="Q23" i="9"/>
  <c r="AP24" i="12" s="1"/>
  <c r="Q21" i="9"/>
  <c r="AP22" i="12" s="1"/>
  <c r="Q20" i="9"/>
  <c r="AP21" i="12" s="1"/>
  <c r="Q17" i="9"/>
  <c r="AP18" i="12" s="1"/>
  <c r="Q16" i="9"/>
  <c r="AP17" i="12" s="1"/>
  <c r="Q15" i="9"/>
  <c r="AP16" i="12" s="1"/>
  <c r="Q22" i="9"/>
  <c r="AP23" i="12" s="1"/>
  <c r="Q19" i="9"/>
  <c r="AP20" i="12" s="1"/>
  <c r="Q18" i="9"/>
  <c r="AP19" i="12" s="1"/>
  <c r="Q6" i="9"/>
  <c r="AP7" i="12" s="1"/>
  <c r="Q5" i="9"/>
  <c r="AP6" i="12" s="1"/>
  <c r="Q14" i="9"/>
  <c r="AP15" i="12" s="1"/>
  <c r="Q13" i="9"/>
  <c r="AP14" i="12" s="1"/>
  <c r="Q12" i="9"/>
  <c r="AP13" i="12" s="1"/>
  <c r="Q11" i="9"/>
  <c r="AP12" i="12" s="1"/>
  <c r="Q10" i="9"/>
  <c r="AP11" i="12" s="1"/>
  <c r="Q9" i="9"/>
  <c r="AP10" i="12" s="1"/>
  <c r="Q4" i="9"/>
  <c r="AP5" i="12" s="1"/>
  <c r="Q3" i="9"/>
  <c r="AP4" i="12" s="1"/>
  <c r="Q2" i="9"/>
  <c r="AP3" i="12" s="1"/>
  <c r="P82" i="9"/>
  <c r="AO85" i="12" s="1"/>
  <c r="P85" i="9"/>
  <c r="AO88" i="12" s="1"/>
  <c r="P58" i="9"/>
  <c r="AO60" i="12" s="1"/>
  <c r="P57" i="9"/>
  <c r="AO59" i="12" s="1"/>
  <c r="P56" i="9"/>
  <c r="AO58" i="12" s="1"/>
  <c r="P81" i="9"/>
  <c r="AO84" i="12" s="1"/>
  <c r="P55" i="9"/>
  <c r="AO57" i="12" s="1"/>
  <c r="P54" i="9"/>
  <c r="AO56" i="12" s="1"/>
  <c r="P84" i="9"/>
  <c r="AO87" i="12" s="1"/>
  <c r="P83" i="9"/>
  <c r="AO86" i="12" s="1"/>
  <c r="P8" i="9"/>
  <c r="AO9" i="12" s="1"/>
  <c r="P80" i="9"/>
  <c r="AO83" i="12" s="1"/>
  <c r="P79" i="9"/>
  <c r="AO82" i="12" s="1"/>
  <c r="P78" i="9"/>
  <c r="AO81" i="12" s="1"/>
  <c r="P77" i="9"/>
  <c r="AO80" i="12" s="1"/>
  <c r="P73" i="9"/>
  <c r="AO76" i="12" s="1"/>
  <c r="P72" i="9"/>
  <c r="AO75" i="12" s="1"/>
  <c r="P53" i="9"/>
  <c r="AO55" i="12" s="1"/>
  <c r="P52" i="9"/>
  <c r="AO54" i="12" s="1"/>
  <c r="P71" i="9"/>
  <c r="AO74" i="12" s="1"/>
  <c r="P70" i="9"/>
  <c r="AO73" i="12" s="1"/>
  <c r="P69" i="9"/>
  <c r="AO72" i="12" s="1"/>
  <c r="P39" i="9"/>
  <c r="AO40" i="12" s="1"/>
  <c r="P38" i="9"/>
  <c r="AO39" i="12" s="1"/>
  <c r="P67" i="9"/>
  <c r="AO69" i="12" s="1"/>
  <c r="P66" i="9"/>
  <c r="AO68" i="12" s="1"/>
  <c r="P65" i="9"/>
  <c r="AO67" i="12" s="1"/>
  <c r="P64" i="9"/>
  <c r="AO66" i="12" s="1"/>
  <c r="P63" i="9"/>
  <c r="AO65" i="12" s="1"/>
  <c r="P62" i="9"/>
  <c r="AO64" i="12" s="1"/>
  <c r="P61" i="9"/>
  <c r="AO63" i="12" s="1"/>
  <c r="P60" i="9"/>
  <c r="AO62" i="12" s="1"/>
  <c r="P59" i="9"/>
  <c r="AO61" i="12" s="1"/>
  <c r="P51" i="9"/>
  <c r="AO53" i="12" s="1"/>
  <c r="P50" i="9"/>
  <c r="AO52" i="12" s="1"/>
  <c r="P49" i="9"/>
  <c r="AO51" i="12" s="1"/>
  <c r="P48" i="9"/>
  <c r="AO50" i="12" s="1"/>
  <c r="P47" i="9"/>
  <c r="AO49" i="12" s="1"/>
  <c r="P46" i="9"/>
  <c r="AO48" i="12" s="1"/>
  <c r="P45" i="9"/>
  <c r="AO47" i="12" s="1"/>
  <c r="P43" i="9"/>
  <c r="AO45" i="12" s="1"/>
  <c r="P42" i="9"/>
  <c r="AO44" i="12" s="1"/>
  <c r="P37" i="9"/>
  <c r="AO38" i="12" s="1"/>
  <c r="P36" i="9"/>
  <c r="AO37" i="12" s="1"/>
  <c r="P35" i="9"/>
  <c r="AO36" i="12" s="1"/>
  <c r="P34" i="9"/>
  <c r="AO35" i="12" s="1"/>
  <c r="P33" i="9"/>
  <c r="AO34" i="12" s="1"/>
  <c r="P30" i="9"/>
  <c r="AO31" i="12" s="1"/>
  <c r="P29" i="9"/>
  <c r="AO30" i="12" s="1"/>
  <c r="P28" i="9"/>
  <c r="AO29" i="12" s="1"/>
  <c r="P76" i="9"/>
  <c r="AO79" i="12" s="1"/>
  <c r="P75" i="9"/>
  <c r="AO78" i="12" s="1"/>
  <c r="P74" i="9"/>
  <c r="AO77" i="12" s="1"/>
  <c r="P7" i="9"/>
  <c r="AO8" i="12" s="1"/>
  <c r="P27" i="9"/>
  <c r="AO28" i="12" s="1"/>
  <c r="P44" i="9"/>
  <c r="AO46" i="12" s="1"/>
  <c r="P26" i="9"/>
  <c r="AO27" i="12" s="1"/>
  <c r="P25" i="9"/>
  <c r="AO26" i="12" s="1"/>
  <c r="P24" i="9"/>
  <c r="AO25" i="12" s="1"/>
  <c r="P41" i="9"/>
  <c r="AO43" i="12" s="1"/>
  <c r="P40" i="9"/>
  <c r="AO42" i="12" s="1"/>
  <c r="P23" i="9"/>
  <c r="AO24" i="12" s="1"/>
  <c r="P21" i="9"/>
  <c r="AO22" i="12" s="1"/>
  <c r="P20" i="9"/>
  <c r="AO21" i="12" s="1"/>
  <c r="P17" i="9"/>
  <c r="AO18" i="12" s="1"/>
  <c r="P16" i="9"/>
  <c r="AO17" i="12" s="1"/>
  <c r="P15" i="9"/>
  <c r="AO16" i="12" s="1"/>
  <c r="P22" i="9"/>
  <c r="AO23" i="12" s="1"/>
  <c r="P19" i="9"/>
  <c r="AO20" i="12" s="1"/>
  <c r="P18" i="9"/>
  <c r="AO19" i="12" s="1"/>
  <c r="P6" i="9"/>
  <c r="AO7" i="12" s="1"/>
  <c r="P5" i="9"/>
  <c r="AO6" i="12" s="1"/>
  <c r="P14" i="9"/>
  <c r="AO15" i="12" s="1"/>
  <c r="P13" i="9"/>
  <c r="AO14" i="12" s="1"/>
  <c r="P12" i="9"/>
  <c r="AO13" i="12" s="1"/>
  <c r="P11" i="9"/>
  <c r="AO12" i="12" s="1"/>
  <c r="P10" i="9"/>
  <c r="AO11" i="12" s="1"/>
  <c r="P9" i="9"/>
  <c r="AO10" i="12" s="1"/>
  <c r="P4" i="9"/>
  <c r="AO5" i="12" s="1"/>
  <c r="P3" i="9"/>
  <c r="AO4" i="12" s="1"/>
  <c r="P2" i="9"/>
  <c r="AO3" i="12" s="1"/>
  <c r="O82" i="9"/>
  <c r="AN85" i="12" s="1"/>
  <c r="O85" i="9"/>
  <c r="AN88" i="12" s="1"/>
  <c r="O58" i="9"/>
  <c r="AN60" i="12" s="1"/>
  <c r="O57" i="9"/>
  <c r="AN59" i="12" s="1"/>
  <c r="O56" i="9"/>
  <c r="AN58" i="12" s="1"/>
  <c r="O81" i="9"/>
  <c r="AN84" i="12" s="1"/>
  <c r="O55" i="9"/>
  <c r="AN57" i="12" s="1"/>
  <c r="O54" i="9"/>
  <c r="AN56" i="12" s="1"/>
  <c r="O84" i="9"/>
  <c r="AN87" i="12" s="1"/>
  <c r="O83" i="9"/>
  <c r="AN86" i="12" s="1"/>
  <c r="O8" i="9"/>
  <c r="AN9" i="12" s="1"/>
  <c r="O80" i="9"/>
  <c r="AN83" i="12" s="1"/>
  <c r="O79" i="9"/>
  <c r="AN82" i="12" s="1"/>
  <c r="O78" i="9"/>
  <c r="AN81" i="12" s="1"/>
  <c r="O77" i="9"/>
  <c r="AN80" i="12" s="1"/>
  <c r="O73" i="9"/>
  <c r="AN76" i="12" s="1"/>
  <c r="O72" i="9"/>
  <c r="AN75" i="12" s="1"/>
  <c r="O53" i="9"/>
  <c r="AN55" i="12" s="1"/>
  <c r="O52" i="9"/>
  <c r="AN54" i="12" s="1"/>
  <c r="O71" i="9"/>
  <c r="AN74" i="12" s="1"/>
  <c r="O70" i="9"/>
  <c r="AN73" i="12" s="1"/>
  <c r="O69" i="9"/>
  <c r="AN72" i="12" s="1"/>
  <c r="O39" i="9"/>
  <c r="AN40" i="12" s="1"/>
  <c r="O38" i="9"/>
  <c r="AN39" i="12" s="1"/>
  <c r="O67" i="9"/>
  <c r="AN69" i="12" s="1"/>
  <c r="O66" i="9"/>
  <c r="AN68" i="12" s="1"/>
  <c r="O65" i="9"/>
  <c r="AN67" i="12" s="1"/>
  <c r="O64" i="9"/>
  <c r="AN66" i="12" s="1"/>
  <c r="O63" i="9"/>
  <c r="AN65" i="12" s="1"/>
  <c r="O62" i="9"/>
  <c r="AN64" i="12" s="1"/>
  <c r="O61" i="9"/>
  <c r="AN63" i="12" s="1"/>
  <c r="O60" i="9"/>
  <c r="AN62" i="12" s="1"/>
  <c r="O59" i="9"/>
  <c r="AN61" i="12" s="1"/>
  <c r="O51" i="9"/>
  <c r="AN53" i="12" s="1"/>
  <c r="O50" i="9"/>
  <c r="AN52" i="12" s="1"/>
  <c r="O49" i="9"/>
  <c r="AN51" i="12" s="1"/>
  <c r="O48" i="9"/>
  <c r="AN50" i="12" s="1"/>
  <c r="O47" i="9"/>
  <c r="AN49" i="12" s="1"/>
  <c r="O46" i="9"/>
  <c r="AN48" i="12" s="1"/>
  <c r="O45" i="9"/>
  <c r="AN47" i="12" s="1"/>
  <c r="O43" i="9"/>
  <c r="AN45" i="12" s="1"/>
  <c r="O42" i="9"/>
  <c r="AN44" i="12" s="1"/>
  <c r="O37" i="9"/>
  <c r="AN38" i="12" s="1"/>
  <c r="O36" i="9"/>
  <c r="AN37" i="12" s="1"/>
  <c r="O35" i="9"/>
  <c r="AN36" i="12" s="1"/>
  <c r="O34" i="9"/>
  <c r="AN35" i="12" s="1"/>
  <c r="O33" i="9"/>
  <c r="AN34" i="12" s="1"/>
  <c r="O30" i="9"/>
  <c r="AN31" i="12" s="1"/>
  <c r="O29" i="9"/>
  <c r="AN30" i="12" s="1"/>
  <c r="O28" i="9"/>
  <c r="AN29" i="12" s="1"/>
  <c r="O76" i="9"/>
  <c r="AN79" i="12" s="1"/>
  <c r="O75" i="9"/>
  <c r="AN78" i="12" s="1"/>
  <c r="O74" i="9"/>
  <c r="AN77" i="12" s="1"/>
  <c r="O7" i="9"/>
  <c r="AN8" i="12" s="1"/>
  <c r="O27" i="9"/>
  <c r="AN28" i="12" s="1"/>
  <c r="O44" i="9"/>
  <c r="AN46" i="12" s="1"/>
  <c r="O26" i="9"/>
  <c r="AN27" i="12" s="1"/>
  <c r="O25" i="9"/>
  <c r="AN26" i="12" s="1"/>
  <c r="O24" i="9"/>
  <c r="AN25" i="12" s="1"/>
  <c r="O41" i="9"/>
  <c r="AN43" i="12" s="1"/>
  <c r="O40" i="9"/>
  <c r="AN42" i="12" s="1"/>
  <c r="O23" i="9"/>
  <c r="AN24" i="12" s="1"/>
  <c r="O21" i="9"/>
  <c r="AN22" i="12" s="1"/>
  <c r="O20" i="9"/>
  <c r="AN21" i="12" s="1"/>
  <c r="O17" i="9"/>
  <c r="AN18" i="12" s="1"/>
  <c r="O16" i="9"/>
  <c r="AN17" i="12" s="1"/>
  <c r="O15" i="9"/>
  <c r="AN16" i="12" s="1"/>
  <c r="O22" i="9"/>
  <c r="AN23" i="12" s="1"/>
  <c r="O19" i="9"/>
  <c r="AN20" i="12" s="1"/>
  <c r="O18" i="9"/>
  <c r="AN19" i="12" s="1"/>
  <c r="O6" i="9"/>
  <c r="AN7" i="12" s="1"/>
  <c r="O5" i="9"/>
  <c r="AN6" i="12" s="1"/>
  <c r="O14" i="9"/>
  <c r="AN15" i="12" s="1"/>
  <c r="O13" i="9"/>
  <c r="AN14" i="12" s="1"/>
  <c r="O12" i="9"/>
  <c r="AN13" i="12" s="1"/>
  <c r="O11" i="9"/>
  <c r="AN12" i="12" s="1"/>
  <c r="O10" i="9"/>
  <c r="AN11" i="12" s="1"/>
  <c r="O9" i="9"/>
  <c r="AN10" i="12" s="1"/>
  <c r="O4" i="9"/>
  <c r="AN5" i="12" s="1"/>
  <c r="O3" i="9"/>
  <c r="AN4" i="12" s="1"/>
  <c r="O2" i="9"/>
  <c r="AN3" i="12" s="1"/>
  <c r="N82" i="9"/>
  <c r="AM85" i="12" s="1"/>
  <c r="N85" i="9"/>
  <c r="AM88" i="12" s="1"/>
  <c r="N58" i="9"/>
  <c r="AM60" i="12" s="1"/>
  <c r="N57" i="9"/>
  <c r="AM59" i="12" s="1"/>
  <c r="N56" i="9"/>
  <c r="AM58" i="12" s="1"/>
  <c r="N81" i="9"/>
  <c r="AM84" i="12" s="1"/>
  <c r="N55" i="9"/>
  <c r="AM57" i="12" s="1"/>
  <c r="N54" i="9"/>
  <c r="AM56" i="12" s="1"/>
  <c r="N84" i="9"/>
  <c r="AM87" i="12" s="1"/>
  <c r="N83" i="9"/>
  <c r="AM86" i="12" s="1"/>
  <c r="N8" i="9"/>
  <c r="AM9" i="12" s="1"/>
  <c r="N80" i="9"/>
  <c r="AM83" i="12" s="1"/>
  <c r="N79" i="9"/>
  <c r="AM82" i="12" s="1"/>
  <c r="N78" i="9"/>
  <c r="AM81" i="12" s="1"/>
  <c r="N77" i="9"/>
  <c r="AM80" i="12" s="1"/>
  <c r="N73" i="9"/>
  <c r="AM76" i="12" s="1"/>
  <c r="N72" i="9"/>
  <c r="AM75" i="12" s="1"/>
  <c r="N53" i="9"/>
  <c r="AM55" i="12" s="1"/>
  <c r="N52" i="9"/>
  <c r="AM54" i="12" s="1"/>
  <c r="N71" i="9"/>
  <c r="AM74" i="12" s="1"/>
  <c r="N70" i="9"/>
  <c r="AM73" i="12" s="1"/>
  <c r="N69" i="9"/>
  <c r="AM72" i="12" s="1"/>
  <c r="N39" i="9"/>
  <c r="AM40" i="12" s="1"/>
  <c r="N38" i="9"/>
  <c r="AM39" i="12" s="1"/>
  <c r="N67" i="9"/>
  <c r="AM69" i="12" s="1"/>
  <c r="N66" i="9"/>
  <c r="AM68" i="12" s="1"/>
  <c r="N65" i="9"/>
  <c r="AM67" i="12" s="1"/>
  <c r="N64" i="9"/>
  <c r="AM66" i="12" s="1"/>
  <c r="N63" i="9"/>
  <c r="AM65" i="12" s="1"/>
  <c r="N62" i="9"/>
  <c r="AM64" i="12" s="1"/>
  <c r="N61" i="9"/>
  <c r="AM63" i="12" s="1"/>
  <c r="N60" i="9"/>
  <c r="AM62" i="12" s="1"/>
  <c r="N59" i="9"/>
  <c r="AM61" i="12" s="1"/>
  <c r="N51" i="9"/>
  <c r="AM53" i="12" s="1"/>
  <c r="N50" i="9"/>
  <c r="AM52" i="12" s="1"/>
  <c r="N49" i="9"/>
  <c r="AM51" i="12" s="1"/>
  <c r="N48" i="9"/>
  <c r="AM50" i="12" s="1"/>
  <c r="N47" i="9"/>
  <c r="AM49" i="12" s="1"/>
  <c r="N46" i="9"/>
  <c r="AM48" i="12" s="1"/>
  <c r="N45" i="9"/>
  <c r="AM47" i="12" s="1"/>
  <c r="N43" i="9"/>
  <c r="AM45" i="12" s="1"/>
  <c r="N42" i="9"/>
  <c r="AM44" i="12" s="1"/>
  <c r="N37" i="9"/>
  <c r="AM38" i="12" s="1"/>
  <c r="N36" i="9"/>
  <c r="AM37" i="12" s="1"/>
  <c r="N35" i="9"/>
  <c r="AM36" i="12" s="1"/>
  <c r="N34" i="9"/>
  <c r="AM35" i="12" s="1"/>
  <c r="N33" i="9"/>
  <c r="AM34" i="12" s="1"/>
  <c r="N30" i="9"/>
  <c r="AM31" i="12" s="1"/>
  <c r="N29" i="9"/>
  <c r="AM30" i="12" s="1"/>
  <c r="N28" i="9"/>
  <c r="AM29" i="12" s="1"/>
  <c r="N76" i="9"/>
  <c r="AM79" i="12" s="1"/>
  <c r="N75" i="9"/>
  <c r="AM78" i="12" s="1"/>
  <c r="N74" i="9"/>
  <c r="AM77" i="12" s="1"/>
  <c r="N7" i="9"/>
  <c r="AM8" i="12" s="1"/>
  <c r="N27" i="9"/>
  <c r="AM28" i="12" s="1"/>
  <c r="N44" i="9"/>
  <c r="AM46" i="12" s="1"/>
  <c r="N26" i="9"/>
  <c r="AM27" i="12" s="1"/>
  <c r="N25" i="9"/>
  <c r="AM26" i="12" s="1"/>
  <c r="N24" i="9"/>
  <c r="AM25" i="12" s="1"/>
  <c r="N41" i="9"/>
  <c r="AM43" i="12" s="1"/>
  <c r="N40" i="9"/>
  <c r="AM42" i="12" s="1"/>
  <c r="N23" i="9"/>
  <c r="AM24" i="12" s="1"/>
  <c r="N21" i="9"/>
  <c r="AM22" i="12" s="1"/>
  <c r="N20" i="9"/>
  <c r="AM21" i="12" s="1"/>
  <c r="N17" i="9"/>
  <c r="AM18" i="12" s="1"/>
  <c r="N16" i="9"/>
  <c r="AM17" i="12" s="1"/>
  <c r="N15" i="9"/>
  <c r="AM16" i="12" s="1"/>
  <c r="N22" i="9"/>
  <c r="AM23" i="12" s="1"/>
  <c r="N19" i="9"/>
  <c r="AM20" i="12" s="1"/>
  <c r="N18" i="9"/>
  <c r="AM19" i="12" s="1"/>
  <c r="N6" i="9"/>
  <c r="AM7" i="12" s="1"/>
  <c r="N5" i="9"/>
  <c r="AM6" i="12" s="1"/>
  <c r="N14" i="9"/>
  <c r="AM15" i="12" s="1"/>
  <c r="N13" i="9"/>
  <c r="AM14" i="12" s="1"/>
  <c r="N12" i="9"/>
  <c r="AM13" i="12" s="1"/>
  <c r="N11" i="9"/>
  <c r="AM12" i="12" s="1"/>
  <c r="N10" i="9"/>
  <c r="AM11" i="12" s="1"/>
  <c r="N9" i="9"/>
  <c r="AM10" i="12" s="1"/>
  <c r="N4" i="9"/>
  <c r="AM5" i="12" s="1"/>
  <c r="N3" i="9"/>
  <c r="AM4" i="12" s="1"/>
  <c r="N2" i="9"/>
  <c r="AM3" i="12" s="1"/>
  <c r="M82" i="9"/>
  <c r="AL85" i="12" s="1"/>
  <c r="M85" i="9"/>
  <c r="AL88" i="12" s="1"/>
  <c r="M58" i="9"/>
  <c r="AL60" i="12" s="1"/>
  <c r="M57" i="9"/>
  <c r="AL59" i="12" s="1"/>
  <c r="M56" i="9"/>
  <c r="AL58" i="12" s="1"/>
  <c r="M81" i="9"/>
  <c r="AL84" i="12" s="1"/>
  <c r="M55" i="9"/>
  <c r="AL57" i="12" s="1"/>
  <c r="M54" i="9"/>
  <c r="AL56" i="12" s="1"/>
  <c r="M84" i="9"/>
  <c r="AL87" i="12" s="1"/>
  <c r="M83" i="9"/>
  <c r="AL86" i="12" s="1"/>
  <c r="M8" i="9"/>
  <c r="AL9" i="12" s="1"/>
  <c r="M80" i="9"/>
  <c r="AL83" i="12" s="1"/>
  <c r="M79" i="9"/>
  <c r="AL82" i="12" s="1"/>
  <c r="M78" i="9"/>
  <c r="AL81" i="12" s="1"/>
  <c r="M77" i="9"/>
  <c r="AL80" i="12" s="1"/>
  <c r="M73" i="9"/>
  <c r="AL76" i="12" s="1"/>
  <c r="M72" i="9"/>
  <c r="AL75" i="12" s="1"/>
  <c r="M53" i="9"/>
  <c r="AL55" i="12" s="1"/>
  <c r="M52" i="9"/>
  <c r="AL54" i="12" s="1"/>
  <c r="M71" i="9"/>
  <c r="AL74" i="12" s="1"/>
  <c r="M70" i="9"/>
  <c r="AL73" i="12" s="1"/>
  <c r="M69" i="9"/>
  <c r="AL72" i="12" s="1"/>
  <c r="M39" i="9"/>
  <c r="AL40" i="12" s="1"/>
  <c r="M38" i="9"/>
  <c r="AL39" i="12" s="1"/>
  <c r="M67" i="9"/>
  <c r="AL69" i="12" s="1"/>
  <c r="M66" i="9"/>
  <c r="AL68" i="12" s="1"/>
  <c r="M65" i="9"/>
  <c r="AL67" i="12" s="1"/>
  <c r="M64" i="9"/>
  <c r="AL66" i="12" s="1"/>
  <c r="M63" i="9"/>
  <c r="AL65" i="12" s="1"/>
  <c r="M62" i="9"/>
  <c r="AL64" i="12" s="1"/>
  <c r="M61" i="9"/>
  <c r="AL63" i="12" s="1"/>
  <c r="M60" i="9"/>
  <c r="AL62" i="12" s="1"/>
  <c r="M59" i="9"/>
  <c r="AL61" i="12" s="1"/>
  <c r="M51" i="9"/>
  <c r="AL53" i="12" s="1"/>
  <c r="M50" i="9"/>
  <c r="AL52" i="12" s="1"/>
  <c r="M49" i="9"/>
  <c r="AL51" i="12" s="1"/>
  <c r="M48" i="9"/>
  <c r="AL50" i="12" s="1"/>
  <c r="M47" i="9"/>
  <c r="AL49" i="12" s="1"/>
  <c r="M46" i="9"/>
  <c r="AL48" i="12" s="1"/>
  <c r="M45" i="9"/>
  <c r="AL47" i="12" s="1"/>
  <c r="M43" i="9"/>
  <c r="AL45" i="12" s="1"/>
  <c r="M42" i="9"/>
  <c r="AL44" i="12" s="1"/>
  <c r="M37" i="9"/>
  <c r="AL38" i="12" s="1"/>
  <c r="M36" i="9"/>
  <c r="AL37" i="12" s="1"/>
  <c r="M35" i="9"/>
  <c r="AL36" i="12" s="1"/>
  <c r="M34" i="9"/>
  <c r="AL35" i="12" s="1"/>
  <c r="M33" i="9"/>
  <c r="AL34" i="12" s="1"/>
  <c r="M30" i="9"/>
  <c r="AL31" i="12" s="1"/>
  <c r="M29" i="9"/>
  <c r="AL30" i="12" s="1"/>
  <c r="M28" i="9"/>
  <c r="AL29" i="12" s="1"/>
  <c r="M76" i="9"/>
  <c r="AL79" i="12" s="1"/>
  <c r="M75" i="9"/>
  <c r="AL78" i="12" s="1"/>
  <c r="M74" i="9"/>
  <c r="AL77" i="12" s="1"/>
  <c r="M7" i="9"/>
  <c r="AL8" i="12" s="1"/>
  <c r="M27" i="9"/>
  <c r="AL28" i="12" s="1"/>
  <c r="M44" i="9"/>
  <c r="AL46" i="12" s="1"/>
  <c r="M26" i="9"/>
  <c r="AL27" i="12" s="1"/>
  <c r="M25" i="9"/>
  <c r="AL26" i="12" s="1"/>
  <c r="M24" i="9"/>
  <c r="AL25" i="12" s="1"/>
  <c r="M41" i="9"/>
  <c r="AL43" i="12" s="1"/>
  <c r="M40" i="9"/>
  <c r="AL42" i="12" s="1"/>
  <c r="M23" i="9"/>
  <c r="AL24" i="12" s="1"/>
  <c r="M21" i="9"/>
  <c r="AL22" i="12" s="1"/>
  <c r="M20" i="9"/>
  <c r="AL21" i="12" s="1"/>
  <c r="M17" i="9"/>
  <c r="AL18" i="12" s="1"/>
  <c r="M16" i="9"/>
  <c r="AL17" i="12" s="1"/>
  <c r="M15" i="9"/>
  <c r="AL16" i="12" s="1"/>
  <c r="M22" i="9"/>
  <c r="AL23" i="12" s="1"/>
  <c r="M19" i="9"/>
  <c r="AL20" i="12" s="1"/>
  <c r="M18" i="9"/>
  <c r="AL19" i="12" s="1"/>
  <c r="M6" i="9"/>
  <c r="AL7" i="12" s="1"/>
  <c r="M5" i="9"/>
  <c r="AL6" i="12" s="1"/>
  <c r="M14" i="9"/>
  <c r="AL15" i="12" s="1"/>
  <c r="M13" i="9"/>
  <c r="AL14" i="12" s="1"/>
  <c r="M12" i="9"/>
  <c r="AL13" i="12" s="1"/>
  <c r="M11" i="9"/>
  <c r="AL12" i="12" s="1"/>
  <c r="M10" i="9"/>
  <c r="AL11" i="12" s="1"/>
  <c r="M9" i="9"/>
  <c r="AL10" i="12" s="1"/>
  <c r="M4" i="9"/>
  <c r="AL5" i="12" s="1"/>
  <c r="M3" i="9"/>
  <c r="AL4" i="12" s="1"/>
  <c r="M2" i="9"/>
  <c r="AL3" i="12" s="1"/>
  <c r="L82" i="9"/>
  <c r="AK85" i="12" s="1"/>
  <c r="L85" i="9"/>
  <c r="AK88" i="12" s="1"/>
  <c r="L58" i="9"/>
  <c r="AK60" i="12" s="1"/>
  <c r="L57" i="9"/>
  <c r="AK59" i="12" s="1"/>
  <c r="L56" i="9"/>
  <c r="AK58" i="12" s="1"/>
  <c r="L81" i="9"/>
  <c r="AK84" i="12" s="1"/>
  <c r="L55" i="9"/>
  <c r="AK57" i="12" s="1"/>
  <c r="L54" i="9"/>
  <c r="AK56" i="12" s="1"/>
  <c r="L84" i="9"/>
  <c r="AK87" i="12" s="1"/>
  <c r="L83" i="9"/>
  <c r="AK86" i="12" s="1"/>
  <c r="L8" i="9"/>
  <c r="AK9" i="12" s="1"/>
  <c r="L80" i="9"/>
  <c r="AK83" i="12" s="1"/>
  <c r="L79" i="9"/>
  <c r="AK82" i="12" s="1"/>
  <c r="L78" i="9"/>
  <c r="AK81" i="12" s="1"/>
  <c r="L77" i="9"/>
  <c r="AK80" i="12" s="1"/>
  <c r="L73" i="9"/>
  <c r="AK76" i="12" s="1"/>
  <c r="L72" i="9"/>
  <c r="AK75" i="12" s="1"/>
  <c r="L53" i="9"/>
  <c r="AK55" i="12" s="1"/>
  <c r="L52" i="9"/>
  <c r="AK54" i="12" s="1"/>
  <c r="L71" i="9"/>
  <c r="AK74" i="12" s="1"/>
  <c r="L70" i="9"/>
  <c r="AK73" i="12" s="1"/>
  <c r="L69" i="9"/>
  <c r="AK72" i="12" s="1"/>
  <c r="L39" i="9"/>
  <c r="AK40" i="12" s="1"/>
  <c r="L38" i="9"/>
  <c r="AK39" i="12" s="1"/>
  <c r="L67" i="9"/>
  <c r="AK69" i="12" s="1"/>
  <c r="L66" i="9"/>
  <c r="AK68" i="12" s="1"/>
  <c r="L65" i="9"/>
  <c r="AK67" i="12" s="1"/>
  <c r="L64" i="9"/>
  <c r="AK66" i="12" s="1"/>
  <c r="L63" i="9"/>
  <c r="AK65" i="12" s="1"/>
  <c r="L62" i="9"/>
  <c r="AK64" i="12" s="1"/>
  <c r="L61" i="9"/>
  <c r="AK63" i="12" s="1"/>
  <c r="L60" i="9"/>
  <c r="AK62" i="12" s="1"/>
  <c r="L59" i="9"/>
  <c r="AK61" i="12" s="1"/>
  <c r="L51" i="9"/>
  <c r="AK53" i="12" s="1"/>
  <c r="L50" i="9"/>
  <c r="AK52" i="12" s="1"/>
  <c r="L49" i="9"/>
  <c r="AK51" i="12" s="1"/>
  <c r="L48" i="9"/>
  <c r="AK50" i="12" s="1"/>
  <c r="L47" i="9"/>
  <c r="AK49" i="12" s="1"/>
  <c r="L46" i="9"/>
  <c r="AK48" i="12" s="1"/>
  <c r="L45" i="9"/>
  <c r="AK47" i="12" s="1"/>
  <c r="L43" i="9"/>
  <c r="AK45" i="12" s="1"/>
  <c r="L42" i="9"/>
  <c r="AK44" i="12" s="1"/>
  <c r="L37" i="9"/>
  <c r="AK38" i="12" s="1"/>
  <c r="L36" i="9"/>
  <c r="AK37" i="12" s="1"/>
  <c r="L35" i="9"/>
  <c r="AK36" i="12" s="1"/>
  <c r="L34" i="9"/>
  <c r="AK35" i="12" s="1"/>
  <c r="L33" i="9"/>
  <c r="AK34" i="12" s="1"/>
  <c r="L30" i="9"/>
  <c r="AK31" i="12" s="1"/>
  <c r="L29" i="9"/>
  <c r="AK30" i="12" s="1"/>
  <c r="L28" i="9"/>
  <c r="AK29" i="12" s="1"/>
  <c r="L76" i="9"/>
  <c r="AK79" i="12" s="1"/>
  <c r="L75" i="9"/>
  <c r="AK78" i="12" s="1"/>
  <c r="L74" i="9"/>
  <c r="AK77" i="12" s="1"/>
  <c r="L7" i="9"/>
  <c r="AK8" i="12" s="1"/>
  <c r="L27" i="9"/>
  <c r="AK28" i="12" s="1"/>
  <c r="L44" i="9"/>
  <c r="AK46" i="12" s="1"/>
  <c r="L26" i="9"/>
  <c r="AK27" i="12" s="1"/>
  <c r="L25" i="9"/>
  <c r="AK26" i="12" s="1"/>
  <c r="L24" i="9"/>
  <c r="AK25" i="12" s="1"/>
  <c r="L41" i="9"/>
  <c r="AK43" i="12" s="1"/>
  <c r="L40" i="9"/>
  <c r="AK42" i="12" s="1"/>
  <c r="L23" i="9"/>
  <c r="AK24" i="12" s="1"/>
  <c r="L21" i="9"/>
  <c r="AK22" i="12" s="1"/>
  <c r="L20" i="9"/>
  <c r="AK21" i="12" s="1"/>
  <c r="L17" i="9"/>
  <c r="AK18" i="12" s="1"/>
  <c r="L16" i="9"/>
  <c r="AK17" i="12" s="1"/>
  <c r="L15" i="9"/>
  <c r="AK16" i="12" s="1"/>
  <c r="L22" i="9"/>
  <c r="AK23" i="12" s="1"/>
  <c r="L19" i="9"/>
  <c r="AK20" i="12" s="1"/>
  <c r="L18" i="9"/>
  <c r="AK19" i="12" s="1"/>
  <c r="L6" i="9"/>
  <c r="AK7" i="12" s="1"/>
  <c r="L5" i="9"/>
  <c r="AK6" i="12" s="1"/>
  <c r="L14" i="9"/>
  <c r="AK15" i="12" s="1"/>
  <c r="L13" i="9"/>
  <c r="AK14" i="12" s="1"/>
  <c r="L12" i="9"/>
  <c r="AK13" i="12" s="1"/>
  <c r="L11" i="9"/>
  <c r="AK12" i="12" s="1"/>
  <c r="L10" i="9"/>
  <c r="AK11" i="12" s="1"/>
  <c r="L9" i="9"/>
  <c r="AK10" i="12" s="1"/>
  <c r="L4" i="9"/>
  <c r="AK5" i="12" s="1"/>
  <c r="L3" i="9"/>
  <c r="AK4" i="12" s="1"/>
  <c r="L2" i="9"/>
  <c r="AK3" i="12" s="1"/>
  <c r="K82" i="9"/>
  <c r="AJ85" i="12" s="1"/>
  <c r="K85" i="9"/>
  <c r="AJ88" i="12" s="1"/>
  <c r="K58" i="9"/>
  <c r="AJ60" i="12" s="1"/>
  <c r="K57" i="9"/>
  <c r="AJ59" i="12" s="1"/>
  <c r="K56" i="9"/>
  <c r="AJ58" i="12" s="1"/>
  <c r="K81" i="9"/>
  <c r="AJ84" i="12" s="1"/>
  <c r="K55" i="9"/>
  <c r="AJ57" i="12" s="1"/>
  <c r="K54" i="9"/>
  <c r="AJ56" i="12" s="1"/>
  <c r="K84" i="9"/>
  <c r="AJ87" i="12" s="1"/>
  <c r="K83" i="9"/>
  <c r="AJ86" i="12" s="1"/>
  <c r="K8" i="9"/>
  <c r="AJ9" i="12" s="1"/>
  <c r="K80" i="9"/>
  <c r="AJ83" i="12" s="1"/>
  <c r="K79" i="9"/>
  <c r="AJ82" i="12" s="1"/>
  <c r="K78" i="9"/>
  <c r="AJ81" i="12" s="1"/>
  <c r="K77" i="9"/>
  <c r="AJ80" i="12" s="1"/>
  <c r="K73" i="9"/>
  <c r="AJ76" i="12" s="1"/>
  <c r="K72" i="9"/>
  <c r="AJ75" i="12" s="1"/>
  <c r="K53" i="9"/>
  <c r="AJ55" i="12" s="1"/>
  <c r="K52" i="9"/>
  <c r="AJ54" i="12" s="1"/>
  <c r="K71" i="9"/>
  <c r="AJ74" i="12" s="1"/>
  <c r="K70" i="9"/>
  <c r="AJ73" i="12" s="1"/>
  <c r="K69" i="9"/>
  <c r="AJ72" i="12" s="1"/>
  <c r="K39" i="9"/>
  <c r="AJ40" i="12" s="1"/>
  <c r="K38" i="9"/>
  <c r="AJ39" i="12" s="1"/>
  <c r="K67" i="9"/>
  <c r="AJ69" i="12" s="1"/>
  <c r="K66" i="9"/>
  <c r="AJ68" i="12" s="1"/>
  <c r="K65" i="9"/>
  <c r="AJ67" i="12" s="1"/>
  <c r="K64" i="9"/>
  <c r="AJ66" i="12" s="1"/>
  <c r="K63" i="9"/>
  <c r="AJ65" i="12" s="1"/>
  <c r="K62" i="9"/>
  <c r="AJ64" i="12" s="1"/>
  <c r="K61" i="9"/>
  <c r="AJ63" i="12" s="1"/>
  <c r="K60" i="9"/>
  <c r="AJ62" i="12" s="1"/>
  <c r="K59" i="9"/>
  <c r="AJ61" i="12" s="1"/>
  <c r="K51" i="9"/>
  <c r="AJ53" i="12" s="1"/>
  <c r="K50" i="9"/>
  <c r="AJ52" i="12" s="1"/>
  <c r="K49" i="9"/>
  <c r="AJ51" i="12" s="1"/>
  <c r="K48" i="9"/>
  <c r="AJ50" i="12" s="1"/>
  <c r="K47" i="9"/>
  <c r="AJ49" i="12" s="1"/>
  <c r="K46" i="9"/>
  <c r="AJ48" i="12" s="1"/>
  <c r="K45" i="9"/>
  <c r="AJ47" i="12" s="1"/>
  <c r="K43" i="9"/>
  <c r="AJ45" i="12" s="1"/>
  <c r="K42" i="9"/>
  <c r="AJ44" i="12" s="1"/>
  <c r="K37" i="9"/>
  <c r="AJ38" i="12" s="1"/>
  <c r="K36" i="9"/>
  <c r="AJ37" i="12" s="1"/>
  <c r="K35" i="9"/>
  <c r="AJ36" i="12" s="1"/>
  <c r="K34" i="9"/>
  <c r="AJ35" i="12" s="1"/>
  <c r="K33" i="9"/>
  <c r="AJ34" i="12" s="1"/>
  <c r="K30" i="9"/>
  <c r="AJ31" i="12" s="1"/>
  <c r="K29" i="9"/>
  <c r="AJ30" i="12" s="1"/>
  <c r="K28" i="9"/>
  <c r="AJ29" i="12" s="1"/>
  <c r="K76" i="9"/>
  <c r="AJ79" i="12" s="1"/>
  <c r="K75" i="9"/>
  <c r="AJ78" i="12" s="1"/>
  <c r="K74" i="9"/>
  <c r="AJ77" i="12" s="1"/>
  <c r="K7" i="9"/>
  <c r="AJ8" i="12" s="1"/>
  <c r="K27" i="9"/>
  <c r="AJ28" i="12" s="1"/>
  <c r="K44" i="9"/>
  <c r="AJ46" i="12" s="1"/>
  <c r="K26" i="9"/>
  <c r="AJ27" i="12" s="1"/>
  <c r="K25" i="9"/>
  <c r="AJ26" i="12" s="1"/>
  <c r="K24" i="9"/>
  <c r="AJ25" i="12" s="1"/>
  <c r="K41" i="9"/>
  <c r="AJ43" i="12" s="1"/>
  <c r="K40" i="9"/>
  <c r="AJ42" i="12" s="1"/>
  <c r="K23" i="9"/>
  <c r="AJ24" i="12" s="1"/>
  <c r="K21" i="9"/>
  <c r="AJ22" i="12" s="1"/>
  <c r="K20" i="9"/>
  <c r="AJ21" i="12" s="1"/>
  <c r="K17" i="9"/>
  <c r="AJ18" i="12" s="1"/>
  <c r="K16" i="9"/>
  <c r="AJ17" i="12" s="1"/>
  <c r="K15" i="9"/>
  <c r="AJ16" i="12" s="1"/>
  <c r="K22" i="9"/>
  <c r="AJ23" i="12" s="1"/>
  <c r="K19" i="9"/>
  <c r="AJ20" i="12" s="1"/>
  <c r="K18" i="9"/>
  <c r="AJ19" i="12" s="1"/>
  <c r="K6" i="9"/>
  <c r="AJ7" i="12" s="1"/>
  <c r="K5" i="9"/>
  <c r="AJ6" i="12" s="1"/>
  <c r="K14" i="9"/>
  <c r="AJ15" i="12" s="1"/>
  <c r="K13" i="9"/>
  <c r="AJ14" i="12" s="1"/>
  <c r="K12" i="9"/>
  <c r="AJ13" i="12" s="1"/>
  <c r="K11" i="9"/>
  <c r="AJ12" i="12" s="1"/>
  <c r="K10" i="9"/>
  <c r="AJ11" i="12" s="1"/>
  <c r="K9" i="9"/>
  <c r="AJ10" i="12" s="1"/>
  <c r="K4" i="9"/>
  <c r="AJ5" i="12" s="1"/>
  <c r="K3" i="9"/>
  <c r="AJ4" i="12" s="1"/>
  <c r="K2" i="9"/>
  <c r="AJ3" i="12" s="1"/>
  <c r="J82" i="9"/>
  <c r="AI85" i="12" s="1"/>
  <c r="J85" i="9"/>
  <c r="AI88" i="12" s="1"/>
  <c r="J58" i="9"/>
  <c r="AI60" i="12" s="1"/>
  <c r="J57" i="9"/>
  <c r="AI59" i="12" s="1"/>
  <c r="J56" i="9"/>
  <c r="AI58" i="12" s="1"/>
  <c r="J81" i="9"/>
  <c r="AI84" i="12" s="1"/>
  <c r="J55" i="9"/>
  <c r="AI57" i="12" s="1"/>
  <c r="J54" i="9"/>
  <c r="AI56" i="12" s="1"/>
  <c r="J84" i="9"/>
  <c r="AI87" i="12" s="1"/>
  <c r="J83" i="9"/>
  <c r="AI86" i="12" s="1"/>
  <c r="J80" i="9"/>
  <c r="AI83" i="12" s="1"/>
  <c r="J79" i="9"/>
  <c r="AI82" i="12" s="1"/>
  <c r="J78" i="9"/>
  <c r="AI81" i="12" s="1"/>
  <c r="J77" i="9"/>
  <c r="AI80" i="12" s="1"/>
  <c r="J73" i="9"/>
  <c r="AI76" i="12" s="1"/>
  <c r="J72" i="9"/>
  <c r="AI75" i="12" s="1"/>
  <c r="J53" i="9"/>
  <c r="AI55" i="12" s="1"/>
  <c r="J52" i="9"/>
  <c r="AI54" i="12" s="1"/>
  <c r="J71" i="9"/>
  <c r="AI74" i="12" s="1"/>
  <c r="J70" i="9"/>
  <c r="AI73" i="12" s="1"/>
  <c r="J69" i="9"/>
  <c r="AI72" i="12" s="1"/>
  <c r="J39" i="9"/>
  <c r="AI40" i="12" s="1"/>
  <c r="J38" i="9"/>
  <c r="AI39" i="12" s="1"/>
  <c r="J67" i="9"/>
  <c r="AI69" i="12" s="1"/>
  <c r="J66" i="9"/>
  <c r="AI68" i="12" s="1"/>
  <c r="J65" i="9"/>
  <c r="AI67" i="12" s="1"/>
  <c r="J64" i="9"/>
  <c r="AI66" i="12" s="1"/>
  <c r="J63" i="9"/>
  <c r="AI65" i="12" s="1"/>
  <c r="J62" i="9"/>
  <c r="AI64" i="12" s="1"/>
  <c r="J61" i="9"/>
  <c r="AI63" i="12" s="1"/>
  <c r="J60" i="9"/>
  <c r="AI62" i="12" s="1"/>
  <c r="J59" i="9"/>
  <c r="AI61" i="12" s="1"/>
  <c r="J51" i="9"/>
  <c r="AI53" i="12" s="1"/>
  <c r="J50" i="9"/>
  <c r="AI52" i="12" s="1"/>
  <c r="J49" i="9"/>
  <c r="AI51" i="12" s="1"/>
  <c r="J48" i="9"/>
  <c r="AI50" i="12" s="1"/>
  <c r="J47" i="9"/>
  <c r="AI49" i="12" s="1"/>
  <c r="J46" i="9"/>
  <c r="AI48" i="12" s="1"/>
  <c r="J45" i="9"/>
  <c r="AI47" i="12" s="1"/>
  <c r="J43" i="9"/>
  <c r="AI45" i="12" s="1"/>
  <c r="J42" i="9"/>
  <c r="AI44" i="12" s="1"/>
  <c r="J37" i="9"/>
  <c r="AI38" i="12" s="1"/>
  <c r="J36" i="9"/>
  <c r="AI37" i="12" s="1"/>
  <c r="J35" i="9"/>
  <c r="AI36" i="12" s="1"/>
  <c r="J34" i="9"/>
  <c r="AI35" i="12" s="1"/>
  <c r="J33" i="9"/>
  <c r="AI34" i="12" s="1"/>
  <c r="J30" i="9"/>
  <c r="AI31" i="12" s="1"/>
  <c r="J29" i="9"/>
  <c r="AI30" i="12" s="1"/>
  <c r="J28" i="9"/>
  <c r="AI29" i="12" s="1"/>
  <c r="J76" i="9"/>
  <c r="AI79" i="12" s="1"/>
  <c r="J75" i="9"/>
  <c r="AI78" i="12" s="1"/>
  <c r="J74" i="9"/>
  <c r="AI77" i="12" s="1"/>
  <c r="J27" i="9"/>
  <c r="AI28" i="12" s="1"/>
  <c r="J44" i="9"/>
  <c r="AI46" i="12" s="1"/>
  <c r="J26" i="9"/>
  <c r="AI27" i="12" s="1"/>
  <c r="J25" i="9"/>
  <c r="AI26" i="12" s="1"/>
  <c r="J24" i="9"/>
  <c r="AI25" i="12" s="1"/>
  <c r="J41" i="9"/>
  <c r="AI43" i="12" s="1"/>
  <c r="J40" i="9"/>
  <c r="AI42" i="12" s="1"/>
  <c r="J23" i="9"/>
  <c r="AI24" i="12" s="1"/>
  <c r="J21" i="9"/>
  <c r="AI22" i="12" s="1"/>
  <c r="J20" i="9"/>
  <c r="AI21" i="12" s="1"/>
  <c r="J17" i="9"/>
  <c r="AI18" i="12" s="1"/>
  <c r="J16" i="9"/>
  <c r="AI17" i="12" s="1"/>
  <c r="J15" i="9"/>
  <c r="AI16" i="12" s="1"/>
  <c r="J22" i="9"/>
  <c r="AI23" i="12" s="1"/>
  <c r="J19" i="9"/>
  <c r="AI20" i="12" s="1"/>
  <c r="J18" i="9"/>
  <c r="AI19" i="12" s="1"/>
  <c r="J14" i="9"/>
  <c r="AI15" i="12" s="1"/>
  <c r="J13" i="9"/>
  <c r="AI14" i="12" s="1"/>
  <c r="J12" i="9"/>
  <c r="AI13" i="12" s="1"/>
  <c r="J11" i="9"/>
  <c r="AI12" i="12" s="1"/>
  <c r="I82" i="9"/>
  <c r="AH85" i="12" s="1"/>
  <c r="I85" i="9"/>
  <c r="AH88" i="12" s="1"/>
  <c r="I58" i="9"/>
  <c r="AH60" i="12" s="1"/>
  <c r="I57" i="9"/>
  <c r="AH59" i="12" s="1"/>
  <c r="I56" i="9"/>
  <c r="AH58" i="12" s="1"/>
  <c r="I81" i="9"/>
  <c r="AH84" i="12" s="1"/>
  <c r="I55" i="9"/>
  <c r="AH57" i="12" s="1"/>
  <c r="I54" i="9"/>
  <c r="AH56" i="12" s="1"/>
  <c r="I84" i="9"/>
  <c r="AH87" i="12" s="1"/>
  <c r="I83" i="9"/>
  <c r="AH86" i="12" s="1"/>
  <c r="I80" i="9"/>
  <c r="AH83" i="12" s="1"/>
  <c r="I79" i="9"/>
  <c r="AH82" i="12" s="1"/>
  <c r="I78" i="9"/>
  <c r="AH81" i="12" s="1"/>
  <c r="I77" i="9"/>
  <c r="AH80" i="12" s="1"/>
  <c r="I73" i="9"/>
  <c r="AH76" i="12" s="1"/>
  <c r="I72" i="9"/>
  <c r="AH75" i="12" s="1"/>
  <c r="I53" i="9"/>
  <c r="AH55" i="12" s="1"/>
  <c r="I52" i="9"/>
  <c r="AH54" i="12" s="1"/>
  <c r="I71" i="9"/>
  <c r="AH74" i="12" s="1"/>
  <c r="I70" i="9"/>
  <c r="AH73" i="12" s="1"/>
  <c r="I69" i="9"/>
  <c r="AH72" i="12" s="1"/>
  <c r="I39" i="9"/>
  <c r="AH40" i="12" s="1"/>
  <c r="I38" i="9"/>
  <c r="AH39" i="12" s="1"/>
  <c r="I67" i="9"/>
  <c r="AH69" i="12" s="1"/>
  <c r="I66" i="9"/>
  <c r="AH68" i="12" s="1"/>
  <c r="I65" i="9"/>
  <c r="AH67" i="12" s="1"/>
  <c r="I64" i="9"/>
  <c r="AH66" i="12" s="1"/>
  <c r="I63" i="9"/>
  <c r="AH65" i="12" s="1"/>
  <c r="I62" i="9"/>
  <c r="AH64" i="12" s="1"/>
  <c r="I61" i="9"/>
  <c r="AH63" i="12" s="1"/>
  <c r="I60" i="9"/>
  <c r="AH62" i="12" s="1"/>
  <c r="I59" i="9"/>
  <c r="AH61" i="12" s="1"/>
  <c r="I51" i="9"/>
  <c r="AH53" i="12" s="1"/>
  <c r="I50" i="9"/>
  <c r="AH52" i="12" s="1"/>
  <c r="I49" i="9"/>
  <c r="AH51" i="12" s="1"/>
  <c r="I48" i="9"/>
  <c r="AH50" i="12" s="1"/>
  <c r="I47" i="9"/>
  <c r="AH49" i="12" s="1"/>
  <c r="I46" i="9"/>
  <c r="AH48" i="12" s="1"/>
  <c r="I45" i="9"/>
  <c r="AH47" i="12" s="1"/>
  <c r="I43" i="9"/>
  <c r="AH45" i="12" s="1"/>
  <c r="I42" i="9"/>
  <c r="AH44" i="12" s="1"/>
  <c r="I37" i="9"/>
  <c r="AH38" i="12" s="1"/>
  <c r="I36" i="9"/>
  <c r="AH37" i="12" s="1"/>
  <c r="I35" i="9"/>
  <c r="AH36" i="12" s="1"/>
  <c r="I34" i="9"/>
  <c r="AH35" i="12" s="1"/>
  <c r="I33" i="9"/>
  <c r="AH34" i="12" s="1"/>
  <c r="I30" i="9"/>
  <c r="AH31" i="12" s="1"/>
  <c r="I29" i="9"/>
  <c r="AH30" i="12" s="1"/>
  <c r="I28" i="9"/>
  <c r="AH29" i="12" s="1"/>
  <c r="I76" i="9"/>
  <c r="AH79" i="12" s="1"/>
  <c r="I75" i="9"/>
  <c r="AH78" i="12" s="1"/>
  <c r="I74" i="9"/>
  <c r="AH77" i="12" s="1"/>
  <c r="I27" i="9"/>
  <c r="AH28" i="12" s="1"/>
  <c r="I44" i="9"/>
  <c r="AH46" i="12" s="1"/>
  <c r="I26" i="9"/>
  <c r="AH27" i="12" s="1"/>
  <c r="I25" i="9"/>
  <c r="AH26" i="12" s="1"/>
  <c r="I24" i="9"/>
  <c r="AH25" i="12" s="1"/>
  <c r="I41" i="9"/>
  <c r="AH43" i="12" s="1"/>
  <c r="I40" i="9"/>
  <c r="AH42" i="12" s="1"/>
  <c r="I23" i="9"/>
  <c r="AH24" i="12" s="1"/>
  <c r="I21" i="9"/>
  <c r="AH22" i="12" s="1"/>
  <c r="I20" i="9"/>
  <c r="AH21" i="12" s="1"/>
  <c r="I17" i="9"/>
  <c r="AH18" i="12" s="1"/>
  <c r="I16" i="9"/>
  <c r="AH17" i="12" s="1"/>
  <c r="I15" i="9"/>
  <c r="AH16" i="12" s="1"/>
  <c r="I22" i="9"/>
  <c r="AH23" i="12" s="1"/>
  <c r="I19" i="9"/>
  <c r="AH20" i="12" s="1"/>
  <c r="I18" i="9"/>
  <c r="AH19" i="12" s="1"/>
  <c r="I14" i="9"/>
  <c r="AH15" i="12" s="1"/>
  <c r="I13" i="9"/>
  <c r="AH14" i="12" s="1"/>
  <c r="I12" i="9"/>
  <c r="AH13" i="12" s="1"/>
  <c r="I11" i="9"/>
  <c r="AH12" i="12" s="1"/>
  <c r="H82" i="9"/>
  <c r="AG85" i="12" s="1"/>
  <c r="H85" i="9"/>
  <c r="AG88" i="12" s="1"/>
  <c r="H58" i="9"/>
  <c r="AG60" i="12" s="1"/>
  <c r="H57" i="9"/>
  <c r="AG59" i="12" s="1"/>
  <c r="H56" i="9"/>
  <c r="AG58" i="12" s="1"/>
  <c r="H81" i="9"/>
  <c r="AG84" i="12" s="1"/>
  <c r="H55" i="9"/>
  <c r="AG57" i="12" s="1"/>
  <c r="H54" i="9"/>
  <c r="AG56" i="12" s="1"/>
  <c r="H84" i="9"/>
  <c r="AG87" i="12" s="1"/>
  <c r="H83" i="9"/>
  <c r="AG86" i="12" s="1"/>
  <c r="H80" i="9"/>
  <c r="AG83" i="12" s="1"/>
  <c r="H79" i="9"/>
  <c r="AG82" i="12" s="1"/>
  <c r="H78" i="9"/>
  <c r="AG81" i="12" s="1"/>
  <c r="H77" i="9"/>
  <c r="AG80" i="12" s="1"/>
  <c r="H73" i="9"/>
  <c r="AG76" i="12" s="1"/>
  <c r="H72" i="9"/>
  <c r="AG75" i="12" s="1"/>
  <c r="H53" i="9"/>
  <c r="AG55" i="12" s="1"/>
  <c r="H52" i="9"/>
  <c r="AG54" i="12" s="1"/>
  <c r="H71" i="9"/>
  <c r="AG74" i="12" s="1"/>
  <c r="H70" i="9"/>
  <c r="AG73" i="12" s="1"/>
  <c r="H69" i="9"/>
  <c r="AG72" i="12" s="1"/>
  <c r="H39" i="9"/>
  <c r="AG40" i="12" s="1"/>
  <c r="H38" i="9"/>
  <c r="AG39" i="12" s="1"/>
  <c r="H67" i="9"/>
  <c r="AG69" i="12" s="1"/>
  <c r="H66" i="9"/>
  <c r="AG68" i="12" s="1"/>
  <c r="H65" i="9"/>
  <c r="AG67" i="12" s="1"/>
  <c r="H64" i="9"/>
  <c r="AG66" i="12" s="1"/>
  <c r="H63" i="9"/>
  <c r="AG65" i="12" s="1"/>
  <c r="H62" i="9"/>
  <c r="AG64" i="12" s="1"/>
  <c r="H61" i="9"/>
  <c r="AG63" i="12" s="1"/>
  <c r="H60" i="9"/>
  <c r="AG62" i="12" s="1"/>
  <c r="H59" i="9"/>
  <c r="AG61" i="12" s="1"/>
  <c r="H51" i="9"/>
  <c r="AG53" i="12" s="1"/>
  <c r="H50" i="9"/>
  <c r="AG52" i="12" s="1"/>
  <c r="H49" i="9"/>
  <c r="AG51" i="12" s="1"/>
  <c r="H48" i="9"/>
  <c r="AG50" i="12" s="1"/>
  <c r="H47" i="9"/>
  <c r="AG49" i="12" s="1"/>
  <c r="H46" i="9"/>
  <c r="AG48" i="12" s="1"/>
  <c r="H45" i="9"/>
  <c r="AG47" i="12" s="1"/>
  <c r="H43" i="9"/>
  <c r="AG45" i="12" s="1"/>
  <c r="H42" i="9"/>
  <c r="AG44" i="12" s="1"/>
  <c r="H37" i="9"/>
  <c r="AG38" i="12" s="1"/>
  <c r="H36" i="9"/>
  <c r="AG37" i="12" s="1"/>
  <c r="H35" i="9"/>
  <c r="AG36" i="12" s="1"/>
  <c r="H34" i="9"/>
  <c r="AG35" i="12" s="1"/>
  <c r="H33" i="9"/>
  <c r="AG34" i="12" s="1"/>
  <c r="H30" i="9"/>
  <c r="AG31" i="12" s="1"/>
  <c r="H29" i="9"/>
  <c r="AG30" i="12" s="1"/>
  <c r="H28" i="9"/>
  <c r="AG29" i="12" s="1"/>
  <c r="H76" i="9"/>
  <c r="AG79" i="12" s="1"/>
  <c r="H75" i="9"/>
  <c r="AG78" i="12" s="1"/>
  <c r="H74" i="9"/>
  <c r="AG77" i="12" s="1"/>
  <c r="H27" i="9"/>
  <c r="AG28" i="12" s="1"/>
  <c r="H44" i="9"/>
  <c r="AG46" i="12" s="1"/>
  <c r="H26" i="9"/>
  <c r="AG27" i="12" s="1"/>
  <c r="H25" i="9"/>
  <c r="AG26" i="12" s="1"/>
  <c r="H24" i="9"/>
  <c r="AG25" i="12" s="1"/>
  <c r="H41" i="9"/>
  <c r="AG43" i="12" s="1"/>
  <c r="H40" i="9"/>
  <c r="AG42" i="12" s="1"/>
  <c r="H23" i="9"/>
  <c r="AG24" i="12" s="1"/>
  <c r="H21" i="9"/>
  <c r="AG22" i="12" s="1"/>
  <c r="H20" i="9"/>
  <c r="AG21" i="12" s="1"/>
  <c r="H17" i="9"/>
  <c r="AG18" i="12" s="1"/>
  <c r="H16" i="9"/>
  <c r="AG17" i="12" s="1"/>
  <c r="H15" i="9"/>
  <c r="AG16" i="12" s="1"/>
  <c r="H22" i="9"/>
  <c r="AG23" i="12" s="1"/>
  <c r="H19" i="9"/>
  <c r="AG20" i="12" s="1"/>
  <c r="H18" i="9"/>
  <c r="AG19" i="12" s="1"/>
  <c r="H14" i="9"/>
  <c r="AG15" i="12" s="1"/>
  <c r="H13" i="9"/>
  <c r="AG14" i="12" s="1"/>
  <c r="H12" i="9"/>
  <c r="AG13" i="12" s="1"/>
  <c r="H11" i="9"/>
  <c r="AG12" i="12" s="1"/>
  <c r="G82" i="9"/>
  <c r="AF85" i="12" s="1"/>
  <c r="G85" i="9"/>
  <c r="AF88" i="12" s="1"/>
  <c r="G58" i="9"/>
  <c r="AF60" i="12" s="1"/>
  <c r="G57" i="9"/>
  <c r="AF59" i="12" s="1"/>
  <c r="G56" i="9"/>
  <c r="AF58" i="12" s="1"/>
  <c r="G81" i="9"/>
  <c r="AF84" i="12" s="1"/>
  <c r="G55" i="9"/>
  <c r="AF57" i="12" s="1"/>
  <c r="G54" i="9"/>
  <c r="AF56" i="12" s="1"/>
  <c r="G84" i="9"/>
  <c r="AF87" i="12" s="1"/>
  <c r="G83" i="9"/>
  <c r="AF86" i="12" s="1"/>
  <c r="G80" i="9"/>
  <c r="AF83" i="12" s="1"/>
  <c r="G79" i="9"/>
  <c r="AF82" i="12" s="1"/>
  <c r="G78" i="9"/>
  <c r="AF81" i="12" s="1"/>
  <c r="G77" i="9"/>
  <c r="AF80" i="12" s="1"/>
  <c r="G73" i="9"/>
  <c r="AF76" i="12" s="1"/>
  <c r="G72" i="9"/>
  <c r="AF75" i="12" s="1"/>
  <c r="G53" i="9"/>
  <c r="AF55" i="12" s="1"/>
  <c r="G52" i="9"/>
  <c r="AF54" i="12" s="1"/>
  <c r="G71" i="9"/>
  <c r="AF74" i="12" s="1"/>
  <c r="G70" i="9"/>
  <c r="AF73" i="12" s="1"/>
  <c r="G69" i="9"/>
  <c r="AF72" i="12" s="1"/>
  <c r="G39" i="9"/>
  <c r="AF40" i="12" s="1"/>
  <c r="G38" i="9"/>
  <c r="AF39" i="12" s="1"/>
  <c r="G67" i="9"/>
  <c r="AF69" i="12" s="1"/>
  <c r="G66" i="9"/>
  <c r="AF68" i="12" s="1"/>
  <c r="G65" i="9"/>
  <c r="AF67" i="12" s="1"/>
  <c r="G64" i="9"/>
  <c r="AF66" i="12" s="1"/>
  <c r="G63" i="9"/>
  <c r="AF65" i="12" s="1"/>
  <c r="G62" i="9"/>
  <c r="AF64" i="12" s="1"/>
  <c r="G61" i="9"/>
  <c r="AF63" i="12" s="1"/>
  <c r="G60" i="9"/>
  <c r="AF62" i="12" s="1"/>
  <c r="G59" i="9"/>
  <c r="AF61" i="12" s="1"/>
  <c r="G51" i="9"/>
  <c r="AF53" i="12" s="1"/>
  <c r="G50" i="9"/>
  <c r="AF52" i="12" s="1"/>
  <c r="G49" i="9"/>
  <c r="AF51" i="12" s="1"/>
  <c r="G48" i="9"/>
  <c r="AF50" i="12" s="1"/>
  <c r="G47" i="9"/>
  <c r="AF49" i="12" s="1"/>
  <c r="G46" i="9"/>
  <c r="AF48" i="12" s="1"/>
  <c r="G45" i="9"/>
  <c r="AF47" i="12" s="1"/>
  <c r="G43" i="9"/>
  <c r="AF45" i="12" s="1"/>
  <c r="G42" i="9"/>
  <c r="AF44" i="12" s="1"/>
  <c r="G37" i="9"/>
  <c r="AF38" i="12" s="1"/>
  <c r="G36" i="9"/>
  <c r="AF37" i="12" s="1"/>
  <c r="G35" i="9"/>
  <c r="AF36" i="12" s="1"/>
  <c r="G34" i="9"/>
  <c r="AF35" i="12" s="1"/>
  <c r="G33" i="9"/>
  <c r="AF34" i="12" s="1"/>
  <c r="G30" i="9"/>
  <c r="AF31" i="12" s="1"/>
  <c r="G29" i="9"/>
  <c r="AF30" i="12" s="1"/>
  <c r="G28" i="9"/>
  <c r="AF29" i="12" s="1"/>
  <c r="G76" i="9"/>
  <c r="AF79" i="12" s="1"/>
  <c r="G75" i="9"/>
  <c r="AF78" i="12" s="1"/>
  <c r="G74" i="9"/>
  <c r="AF77" i="12" s="1"/>
  <c r="G27" i="9"/>
  <c r="AF28" i="12" s="1"/>
  <c r="G44" i="9"/>
  <c r="AF46" i="12" s="1"/>
  <c r="G26" i="9"/>
  <c r="AF27" i="12" s="1"/>
  <c r="G25" i="9"/>
  <c r="AF26" i="12" s="1"/>
  <c r="G24" i="9"/>
  <c r="AF25" i="12" s="1"/>
  <c r="G41" i="9"/>
  <c r="AF43" i="12" s="1"/>
  <c r="G40" i="9"/>
  <c r="AF42" i="12" s="1"/>
  <c r="G23" i="9"/>
  <c r="AF24" i="12" s="1"/>
  <c r="G21" i="9"/>
  <c r="AF22" i="12" s="1"/>
  <c r="G20" i="9"/>
  <c r="AF21" i="12" s="1"/>
  <c r="G17" i="9"/>
  <c r="AF18" i="12" s="1"/>
  <c r="G16" i="9"/>
  <c r="AF17" i="12" s="1"/>
  <c r="G15" i="9"/>
  <c r="AF16" i="12" s="1"/>
  <c r="G22" i="9"/>
  <c r="AF23" i="12" s="1"/>
  <c r="G19" i="9"/>
  <c r="AF20" i="12" s="1"/>
  <c r="G18" i="9"/>
  <c r="AF19" i="12" s="1"/>
  <c r="G14" i="9"/>
  <c r="AF15" i="12" s="1"/>
  <c r="G13" i="9"/>
  <c r="AF14" i="12" s="1"/>
  <c r="G12" i="9"/>
  <c r="AF13" i="12" s="1"/>
  <c r="G11" i="9"/>
  <c r="AF12" i="12" s="1"/>
  <c r="F82" i="9"/>
  <c r="AE85" i="12" s="1"/>
  <c r="F85" i="9"/>
  <c r="AE88" i="12" s="1"/>
  <c r="F58" i="9"/>
  <c r="AE60" i="12" s="1"/>
  <c r="F57" i="9"/>
  <c r="AE59" i="12" s="1"/>
  <c r="F56" i="9"/>
  <c r="AE58" i="12" s="1"/>
  <c r="F81" i="9"/>
  <c r="AE84" i="12" s="1"/>
  <c r="F55" i="9"/>
  <c r="AE57" i="12" s="1"/>
  <c r="F54" i="9"/>
  <c r="AE56" i="12" s="1"/>
  <c r="F84" i="9"/>
  <c r="AE87" i="12" s="1"/>
  <c r="F83" i="9"/>
  <c r="AE86" i="12" s="1"/>
  <c r="F80" i="9"/>
  <c r="AE83" i="12" s="1"/>
  <c r="F79" i="9"/>
  <c r="AE82" i="12" s="1"/>
  <c r="F78" i="9"/>
  <c r="AE81" i="12" s="1"/>
  <c r="F77" i="9"/>
  <c r="AE80" i="12" s="1"/>
  <c r="F73" i="9"/>
  <c r="AE76" i="12" s="1"/>
  <c r="F72" i="9"/>
  <c r="AE75" i="12" s="1"/>
  <c r="F53" i="9"/>
  <c r="AE55" i="12" s="1"/>
  <c r="F52" i="9"/>
  <c r="AE54" i="12" s="1"/>
  <c r="F71" i="9"/>
  <c r="AE74" i="12" s="1"/>
  <c r="F70" i="9"/>
  <c r="AE73" i="12" s="1"/>
  <c r="F69" i="9"/>
  <c r="AE72" i="12" s="1"/>
  <c r="F39" i="9"/>
  <c r="AE40" i="12" s="1"/>
  <c r="F38" i="9"/>
  <c r="AE39" i="12" s="1"/>
  <c r="F67" i="9"/>
  <c r="AE69" i="12" s="1"/>
  <c r="F66" i="9"/>
  <c r="AE68" i="12" s="1"/>
  <c r="F65" i="9"/>
  <c r="AE67" i="12" s="1"/>
  <c r="F64" i="9"/>
  <c r="AE66" i="12" s="1"/>
  <c r="F63" i="9"/>
  <c r="AE65" i="12" s="1"/>
  <c r="F62" i="9"/>
  <c r="AE64" i="12" s="1"/>
  <c r="F61" i="9"/>
  <c r="AE63" i="12" s="1"/>
  <c r="F60" i="9"/>
  <c r="AE62" i="12" s="1"/>
  <c r="F59" i="9"/>
  <c r="AE61" i="12" s="1"/>
  <c r="F51" i="9"/>
  <c r="AE53" i="12" s="1"/>
  <c r="F50" i="9"/>
  <c r="AE52" i="12" s="1"/>
  <c r="F49" i="9"/>
  <c r="AE51" i="12" s="1"/>
  <c r="F48" i="9"/>
  <c r="AE50" i="12" s="1"/>
  <c r="F47" i="9"/>
  <c r="AE49" i="12" s="1"/>
  <c r="F46" i="9"/>
  <c r="AE48" i="12" s="1"/>
  <c r="F45" i="9"/>
  <c r="AE47" i="12" s="1"/>
  <c r="F43" i="9"/>
  <c r="AE45" i="12" s="1"/>
  <c r="F42" i="9"/>
  <c r="AE44" i="12" s="1"/>
  <c r="F37" i="9"/>
  <c r="AE38" i="12" s="1"/>
  <c r="F36" i="9"/>
  <c r="AE37" i="12" s="1"/>
  <c r="F35" i="9"/>
  <c r="AE36" i="12" s="1"/>
  <c r="F34" i="9"/>
  <c r="AE35" i="12" s="1"/>
  <c r="F33" i="9"/>
  <c r="AE34" i="12" s="1"/>
  <c r="F30" i="9"/>
  <c r="AE31" i="12" s="1"/>
  <c r="F29" i="9"/>
  <c r="AE30" i="12" s="1"/>
  <c r="F28" i="9"/>
  <c r="AE29" i="12" s="1"/>
  <c r="F76" i="9"/>
  <c r="AE79" i="12" s="1"/>
  <c r="F75" i="9"/>
  <c r="AE78" i="12" s="1"/>
  <c r="F74" i="9"/>
  <c r="AE77" i="12" s="1"/>
  <c r="F27" i="9"/>
  <c r="AE28" i="12" s="1"/>
  <c r="F44" i="9"/>
  <c r="AE46" i="12" s="1"/>
  <c r="F26" i="9"/>
  <c r="AE27" i="12" s="1"/>
  <c r="F25" i="9"/>
  <c r="AE26" i="12" s="1"/>
  <c r="F24" i="9"/>
  <c r="AE25" i="12" s="1"/>
  <c r="F41" i="9"/>
  <c r="AE43" i="12" s="1"/>
  <c r="F40" i="9"/>
  <c r="AE42" i="12" s="1"/>
  <c r="F23" i="9"/>
  <c r="AE24" i="12" s="1"/>
  <c r="F21" i="9"/>
  <c r="AE22" i="12" s="1"/>
  <c r="F20" i="9"/>
  <c r="AE21" i="12" s="1"/>
  <c r="F17" i="9"/>
  <c r="AE18" i="12" s="1"/>
  <c r="F16" i="9"/>
  <c r="AE17" i="12" s="1"/>
  <c r="F15" i="9"/>
  <c r="AE16" i="12" s="1"/>
  <c r="F22" i="9"/>
  <c r="AE23" i="12" s="1"/>
  <c r="F19" i="9"/>
  <c r="AE20" i="12" s="1"/>
  <c r="F18" i="9"/>
  <c r="AE19" i="12" s="1"/>
  <c r="F14" i="9"/>
  <c r="AE15" i="12" s="1"/>
  <c r="F13" i="9"/>
  <c r="AE14" i="12" s="1"/>
  <c r="F12" i="9"/>
  <c r="AE13" i="12" s="1"/>
  <c r="F11" i="9"/>
  <c r="AE12" i="12" s="1"/>
  <c r="E82" i="9"/>
  <c r="AD85" i="12" s="1"/>
  <c r="E85" i="9"/>
  <c r="AD88" i="12" s="1"/>
  <c r="E58" i="9"/>
  <c r="AD60" i="12" s="1"/>
  <c r="E57" i="9"/>
  <c r="AD59" i="12" s="1"/>
  <c r="E56" i="9"/>
  <c r="AD58" i="12" s="1"/>
  <c r="E81" i="9"/>
  <c r="AD84" i="12" s="1"/>
  <c r="E55" i="9"/>
  <c r="AD57" i="12" s="1"/>
  <c r="E54" i="9"/>
  <c r="AD56" i="12" s="1"/>
  <c r="E84" i="9"/>
  <c r="AD87" i="12" s="1"/>
  <c r="E83" i="9"/>
  <c r="AD86" i="12" s="1"/>
  <c r="E80" i="9"/>
  <c r="AD83" i="12" s="1"/>
  <c r="E79" i="9"/>
  <c r="AD82" i="12" s="1"/>
  <c r="E78" i="9"/>
  <c r="AD81" i="12" s="1"/>
  <c r="E77" i="9"/>
  <c r="AD80" i="12" s="1"/>
  <c r="E73" i="9"/>
  <c r="AD76" i="12" s="1"/>
  <c r="E72" i="9"/>
  <c r="AD75" i="12" s="1"/>
  <c r="E53" i="9"/>
  <c r="AD55" i="12" s="1"/>
  <c r="E52" i="9"/>
  <c r="AD54" i="12" s="1"/>
  <c r="E71" i="9"/>
  <c r="AD74" i="12" s="1"/>
  <c r="E70" i="9"/>
  <c r="AD73" i="12" s="1"/>
  <c r="E69" i="9"/>
  <c r="AD72" i="12" s="1"/>
  <c r="E39" i="9"/>
  <c r="AD40" i="12" s="1"/>
  <c r="E38" i="9"/>
  <c r="AD39" i="12" s="1"/>
  <c r="E67" i="9"/>
  <c r="AD69" i="12" s="1"/>
  <c r="E66" i="9"/>
  <c r="AD68" i="12" s="1"/>
  <c r="E65" i="9"/>
  <c r="AD67" i="12" s="1"/>
  <c r="E64" i="9"/>
  <c r="AD66" i="12" s="1"/>
  <c r="E63" i="9"/>
  <c r="AD65" i="12" s="1"/>
  <c r="E62" i="9"/>
  <c r="AD64" i="12" s="1"/>
  <c r="E61" i="9"/>
  <c r="AD63" i="12" s="1"/>
  <c r="E60" i="9"/>
  <c r="AD62" i="12" s="1"/>
  <c r="E59" i="9"/>
  <c r="AD61" i="12" s="1"/>
  <c r="E51" i="9"/>
  <c r="AD53" i="12" s="1"/>
  <c r="E50" i="9"/>
  <c r="AD52" i="12" s="1"/>
  <c r="E49" i="9"/>
  <c r="AD51" i="12" s="1"/>
  <c r="E48" i="9"/>
  <c r="AD50" i="12" s="1"/>
  <c r="E47" i="9"/>
  <c r="AD49" i="12" s="1"/>
  <c r="E46" i="9"/>
  <c r="AD48" i="12" s="1"/>
  <c r="E45" i="9"/>
  <c r="AD47" i="12" s="1"/>
  <c r="E43" i="9"/>
  <c r="AD45" i="12" s="1"/>
  <c r="E42" i="9"/>
  <c r="AD44" i="12" s="1"/>
  <c r="E37" i="9"/>
  <c r="AD38" i="12" s="1"/>
  <c r="E36" i="9"/>
  <c r="AD37" i="12" s="1"/>
  <c r="E35" i="9"/>
  <c r="AD36" i="12" s="1"/>
  <c r="E34" i="9"/>
  <c r="AD35" i="12" s="1"/>
  <c r="E33" i="9"/>
  <c r="AD34" i="12" s="1"/>
  <c r="E30" i="9"/>
  <c r="AD31" i="12" s="1"/>
  <c r="E29" i="9"/>
  <c r="AD30" i="12" s="1"/>
  <c r="E28" i="9"/>
  <c r="AD29" i="12" s="1"/>
  <c r="E76" i="9"/>
  <c r="AD79" i="12" s="1"/>
  <c r="E75" i="9"/>
  <c r="AD78" i="12" s="1"/>
  <c r="E74" i="9"/>
  <c r="AD77" i="12" s="1"/>
  <c r="E27" i="9"/>
  <c r="AD28" i="12" s="1"/>
  <c r="E44" i="9"/>
  <c r="AD46" i="12" s="1"/>
  <c r="E26" i="9"/>
  <c r="AD27" i="12" s="1"/>
  <c r="E25" i="9"/>
  <c r="AD26" i="12" s="1"/>
  <c r="E24" i="9"/>
  <c r="AD25" i="12" s="1"/>
  <c r="E41" i="9"/>
  <c r="AD43" i="12" s="1"/>
  <c r="E40" i="9"/>
  <c r="AD42" i="12" s="1"/>
  <c r="E23" i="9"/>
  <c r="AD24" i="12" s="1"/>
  <c r="E21" i="9"/>
  <c r="AD22" i="12" s="1"/>
  <c r="E20" i="9"/>
  <c r="AD21" i="12" s="1"/>
  <c r="E17" i="9"/>
  <c r="AD18" i="12" s="1"/>
  <c r="E16" i="9"/>
  <c r="AD17" i="12" s="1"/>
  <c r="E15" i="9"/>
  <c r="AD16" i="12" s="1"/>
  <c r="E22" i="9"/>
  <c r="AD23" i="12" s="1"/>
  <c r="E19" i="9"/>
  <c r="AD20" i="12" s="1"/>
  <c r="E18" i="9"/>
  <c r="AD19" i="12" s="1"/>
  <c r="E14" i="9"/>
  <c r="AD15" i="12" s="1"/>
  <c r="E13" i="9"/>
  <c r="AD14" i="12" s="1"/>
  <c r="E12" i="9"/>
  <c r="AD13" i="12" s="1"/>
  <c r="E11" i="9"/>
  <c r="AD12" i="12" s="1"/>
  <c r="D82" i="9"/>
  <c r="AC85" i="12" s="1"/>
  <c r="D85" i="9"/>
  <c r="AC88" i="12" s="1"/>
  <c r="D58" i="9"/>
  <c r="AC60" i="12" s="1"/>
  <c r="D57" i="9"/>
  <c r="AC59" i="12" s="1"/>
  <c r="D56" i="9"/>
  <c r="AC58" i="12" s="1"/>
  <c r="D81" i="9"/>
  <c r="AC84" i="12" s="1"/>
  <c r="D55" i="9"/>
  <c r="AC57" i="12" s="1"/>
  <c r="D54" i="9"/>
  <c r="AC56" i="12" s="1"/>
  <c r="D84" i="9"/>
  <c r="AC87" i="12" s="1"/>
  <c r="D83" i="9"/>
  <c r="AC86" i="12" s="1"/>
  <c r="D8" i="9"/>
  <c r="AC9" i="12" s="1"/>
  <c r="D80" i="9"/>
  <c r="AC83" i="12" s="1"/>
  <c r="D79" i="9"/>
  <c r="AC82" i="12" s="1"/>
  <c r="D78" i="9"/>
  <c r="AC81" i="12" s="1"/>
  <c r="D77" i="9"/>
  <c r="AC80" i="12" s="1"/>
  <c r="D73" i="9"/>
  <c r="AC76" i="12" s="1"/>
  <c r="D72" i="9"/>
  <c r="AC75" i="12" s="1"/>
  <c r="D53" i="9"/>
  <c r="AC55" i="12" s="1"/>
  <c r="D52" i="9"/>
  <c r="AC54" i="12" s="1"/>
  <c r="D71" i="9"/>
  <c r="AC74" i="12" s="1"/>
  <c r="D70" i="9"/>
  <c r="AC73" i="12" s="1"/>
  <c r="D69" i="9"/>
  <c r="AC72" i="12" s="1"/>
  <c r="D39" i="9"/>
  <c r="AC40" i="12" s="1"/>
  <c r="D38" i="9"/>
  <c r="AC39" i="12" s="1"/>
  <c r="D67" i="9"/>
  <c r="AC69" i="12" s="1"/>
  <c r="D66" i="9"/>
  <c r="AC68" i="12" s="1"/>
  <c r="D65" i="9"/>
  <c r="AC67" i="12" s="1"/>
  <c r="D64" i="9"/>
  <c r="AC66" i="12" s="1"/>
  <c r="D63" i="9"/>
  <c r="AC65" i="12" s="1"/>
  <c r="D62" i="9"/>
  <c r="AC64" i="12" s="1"/>
  <c r="D61" i="9"/>
  <c r="AC63" i="12" s="1"/>
  <c r="D60" i="9"/>
  <c r="AC62" i="12" s="1"/>
  <c r="D59" i="9"/>
  <c r="AC61" i="12" s="1"/>
  <c r="D51" i="9"/>
  <c r="AC53" i="12" s="1"/>
  <c r="D50" i="9"/>
  <c r="AC52" i="12" s="1"/>
  <c r="D49" i="9"/>
  <c r="AC51" i="12" s="1"/>
  <c r="D48" i="9"/>
  <c r="AC50" i="12" s="1"/>
  <c r="D47" i="9"/>
  <c r="AC49" i="12" s="1"/>
  <c r="D46" i="9"/>
  <c r="AC48" i="12" s="1"/>
  <c r="D45" i="9"/>
  <c r="AC47" i="12" s="1"/>
  <c r="D43" i="9"/>
  <c r="AC45" i="12" s="1"/>
  <c r="D42" i="9"/>
  <c r="AC44" i="12" s="1"/>
  <c r="D37" i="9"/>
  <c r="AC38" i="12" s="1"/>
  <c r="D36" i="9"/>
  <c r="AC37" i="12" s="1"/>
  <c r="D35" i="9"/>
  <c r="AC36" i="12" s="1"/>
  <c r="D34" i="9"/>
  <c r="AC35" i="12" s="1"/>
  <c r="D33" i="9"/>
  <c r="AC34" i="12" s="1"/>
  <c r="D30" i="9"/>
  <c r="AC31" i="12" s="1"/>
  <c r="D29" i="9"/>
  <c r="AC30" i="12" s="1"/>
  <c r="D28" i="9"/>
  <c r="AC29" i="12" s="1"/>
  <c r="D76" i="9"/>
  <c r="AC79" i="12" s="1"/>
  <c r="D75" i="9"/>
  <c r="AC78" i="12" s="1"/>
  <c r="D74" i="9"/>
  <c r="AC77" i="12" s="1"/>
  <c r="D7" i="9"/>
  <c r="AC8" i="12" s="1"/>
  <c r="D27" i="9"/>
  <c r="AC28" i="12" s="1"/>
  <c r="D44" i="9"/>
  <c r="AC46" i="12" s="1"/>
  <c r="D26" i="9"/>
  <c r="AC27" i="12" s="1"/>
  <c r="D25" i="9"/>
  <c r="AC26" i="12" s="1"/>
  <c r="D24" i="9"/>
  <c r="AC25" i="12" s="1"/>
  <c r="D41" i="9"/>
  <c r="AC43" i="12" s="1"/>
  <c r="D40" i="9"/>
  <c r="AC42" i="12" s="1"/>
  <c r="D23" i="9"/>
  <c r="AC24" i="12" s="1"/>
  <c r="D21" i="9"/>
  <c r="AC22" i="12" s="1"/>
  <c r="D20" i="9"/>
  <c r="AC21" i="12" s="1"/>
  <c r="D17" i="9"/>
  <c r="AC18" i="12" s="1"/>
  <c r="D16" i="9"/>
  <c r="AC17" i="12" s="1"/>
  <c r="D15" i="9"/>
  <c r="AC16" i="12" s="1"/>
  <c r="D22" i="9"/>
  <c r="AC23" i="12" s="1"/>
  <c r="D19" i="9"/>
  <c r="AC20" i="12" s="1"/>
  <c r="D18" i="9"/>
  <c r="AC19" i="12" s="1"/>
  <c r="D6" i="9"/>
  <c r="AC7" i="12" s="1"/>
  <c r="D5" i="9"/>
  <c r="AC6" i="12" s="1"/>
  <c r="D14" i="9"/>
  <c r="AC15" i="12" s="1"/>
  <c r="D13" i="9"/>
  <c r="AC14" i="12" s="1"/>
  <c r="D12" i="9"/>
  <c r="AC13" i="12" s="1"/>
  <c r="D11" i="9"/>
  <c r="AC12" i="12" s="1"/>
  <c r="D10" i="9"/>
  <c r="AC11" i="12" s="1"/>
  <c r="D9" i="9"/>
  <c r="AC10" i="12" s="1"/>
  <c r="D4" i="9"/>
  <c r="AC5" i="12" s="1"/>
  <c r="D3" i="9"/>
  <c r="AC4" i="12" s="1"/>
  <c r="D2" i="9"/>
  <c r="AC3" i="12" s="1"/>
  <c r="AN85" i="2"/>
  <c r="G85" i="2"/>
  <c r="R2" i="2" l="1"/>
  <c r="AL2" i="12"/>
  <c r="S2" i="12"/>
  <c r="AC2" i="1"/>
  <c r="BO2" i="1"/>
  <c r="M1" i="9"/>
  <c r="AH2" i="2"/>
  <c r="D13" i="3"/>
  <c r="D32" i="3"/>
  <c r="X11" i="9"/>
  <c r="BC12" i="1" s="1"/>
  <c r="AZ12" i="1"/>
  <c r="AZ23" i="1"/>
  <c r="AZ21" i="1"/>
  <c r="AZ43" i="1"/>
  <c r="AZ46" i="1"/>
  <c r="AZ79" i="1"/>
  <c r="AZ31" i="1"/>
  <c r="AZ37" i="1"/>
  <c r="AZ47" i="1"/>
  <c r="AZ51" i="1"/>
  <c r="AZ62" i="1"/>
  <c r="AZ66" i="1"/>
  <c r="AZ39" i="1"/>
  <c r="AZ75" i="1"/>
  <c r="AZ77" i="1"/>
  <c r="AZ84" i="1"/>
  <c r="AZ56" i="1"/>
  <c r="AZ59" i="1"/>
  <c r="X2" i="9"/>
  <c r="BC3" i="1" s="1"/>
  <c r="AZ13" i="1"/>
  <c r="AZ16" i="1"/>
  <c r="AZ22" i="1"/>
  <c r="AZ25" i="1"/>
  <c r="AZ28" i="1"/>
  <c r="AZ80" i="1"/>
  <c r="AZ34" i="1"/>
  <c r="AZ38" i="1"/>
  <c r="AZ48" i="1"/>
  <c r="AZ52" i="1"/>
  <c r="AZ63" i="1"/>
  <c r="AZ67" i="1"/>
  <c r="AZ40" i="1"/>
  <c r="AZ54" i="1"/>
  <c r="AZ81" i="1"/>
  <c r="AZ9" i="1"/>
  <c r="AZ57" i="1"/>
  <c r="AZ60" i="1"/>
  <c r="X3" i="9"/>
  <c r="BC4" i="1" s="1"/>
  <c r="X5" i="9"/>
  <c r="BC6" i="1" s="1"/>
  <c r="AZ10" i="1"/>
  <c r="AZ14" i="1"/>
  <c r="AZ19" i="1"/>
  <c r="AZ17" i="1"/>
  <c r="AZ24" i="1"/>
  <c r="AZ26" i="1"/>
  <c r="AZ8" i="1"/>
  <c r="AZ29" i="1"/>
  <c r="AZ35" i="1"/>
  <c r="AZ44" i="1"/>
  <c r="AZ49" i="1"/>
  <c r="AZ53" i="1"/>
  <c r="AZ64" i="1"/>
  <c r="AZ68" i="1"/>
  <c r="AZ73" i="1"/>
  <c r="AZ55" i="1"/>
  <c r="AZ82" i="1"/>
  <c r="AZ87" i="1"/>
  <c r="AZ85" i="1"/>
  <c r="X4" i="9"/>
  <c r="BC5" i="1" s="1"/>
  <c r="AZ11" i="1"/>
  <c r="AZ15" i="1"/>
  <c r="AZ20" i="1"/>
  <c r="AZ18" i="1"/>
  <c r="AZ42" i="1"/>
  <c r="AZ27" i="1"/>
  <c r="AZ78" i="1"/>
  <c r="AZ30" i="1"/>
  <c r="AZ36" i="1"/>
  <c r="AZ45" i="1"/>
  <c r="AZ50" i="1"/>
  <c r="AZ61" i="1"/>
  <c r="AZ65" i="1"/>
  <c r="AZ69" i="1"/>
  <c r="AZ74" i="1"/>
  <c r="AZ76" i="1"/>
  <c r="AZ83" i="1"/>
  <c r="AZ88" i="1"/>
  <c r="AZ58" i="1"/>
  <c r="AZ86" i="1"/>
  <c r="H85" i="2"/>
  <c r="D5" i="12"/>
  <c r="E5" i="12"/>
  <c r="D13" i="12"/>
  <c r="E13" i="12"/>
  <c r="E16" i="12"/>
  <c r="D16" i="12"/>
  <c r="E28" i="12"/>
  <c r="D28" i="12"/>
  <c r="E38" i="12"/>
  <c r="D38" i="12"/>
  <c r="D51" i="12"/>
  <c r="E51" i="12"/>
  <c r="E62" i="12"/>
  <c r="D62" i="12"/>
  <c r="E66" i="12"/>
  <c r="D66" i="12"/>
  <c r="E40" i="12"/>
  <c r="D40" i="12"/>
  <c r="D53" i="12"/>
  <c r="E53" i="12"/>
  <c r="D78" i="12"/>
  <c r="E78" i="12"/>
  <c r="E56" i="12"/>
  <c r="D56" i="12"/>
  <c r="D59" i="12"/>
  <c r="E59" i="12"/>
  <c r="E14" i="12"/>
  <c r="D14" i="12"/>
  <c r="D17" i="12"/>
  <c r="E17" i="12"/>
  <c r="E24" i="12"/>
  <c r="D24" i="12"/>
  <c r="E8" i="12"/>
  <c r="D8" i="12"/>
  <c r="D43" i="12"/>
  <c r="E43" i="12"/>
  <c r="E52" i="12"/>
  <c r="D52" i="12"/>
  <c r="D67" i="12"/>
  <c r="E67" i="12"/>
  <c r="E54" i="12"/>
  <c r="D54" i="12"/>
  <c r="D84" i="12"/>
  <c r="E84" i="12"/>
  <c r="D82" i="12"/>
  <c r="E82" i="12"/>
  <c r="E3" i="12"/>
  <c r="D3" i="12"/>
  <c r="D11" i="12"/>
  <c r="E11" i="12"/>
  <c r="D15" i="12"/>
  <c r="E15" i="12"/>
  <c r="E20" i="12"/>
  <c r="D20" i="12"/>
  <c r="E18" i="12"/>
  <c r="D18" i="12"/>
  <c r="D41" i="12"/>
  <c r="F41" i="12"/>
  <c r="G41" i="12"/>
  <c r="E41" i="12"/>
  <c r="D27" i="12"/>
  <c r="E27" i="12"/>
  <c r="E75" i="12"/>
  <c r="D75" i="12"/>
  <c r="E30" i="12"/>
  <c r="D30" i="12"/>
  <c r="E36" i="12"/>
  <c r="D36" i="12"/>
  <c r="E44" i="12"/>
  <c r="D44" i="12"/>
  <c r="D49" i="12"/>
  <c r="E49" i="12"/>
  <c r="E60" i="12"/>
  <c r="D60" i="12"/>
  <c r="E64" i="12"/>
  <c r="D64" i="12"/>
  <c r="E68" i="12"/>
  <c r="D68" i="12"/>
  <c r="G71" i="12"/>
  <c r="E71" i="12"/>
  <c r="D71" i="12"/>
  <c r="F71" i="12"/>
  <c r="E73" i="12"/>
  <c r="D73" i="12"/>
  <c r="D80" i="12"/>
  <c r="E80" i="12"/>
  <c r="E85" i="12"/>
  <c r="D85" i="12"/>
  <c r="D57" i="12"/>
  <c r="E57" i="12"/>
  <c r="E83" i="12"/>
  <c r="D83" i="12"/>
  <c r="D7" i="12"/>
  <c r="E7" i="12"/>
  <c r="E22" i="12"/>
  <c r="D22" i="12"/>
  <c r="D25" i="12"/>
  <c r="E25" i="12"/>
  <c r="E77" i="12"/>
  <c r="D77" i="12"/>
  <c r="E34" i="12"/>
  <c r="D34" i="12"/>
  <c r="D47" i="12"/>
  <c r="E47" i="12"/>
  <c r="D9" i="12"/>
  <c r="E9" i="12"/>
  <c r="E10" i="12"/>
  <c r="D10" i="12"/>
  <c r="D19" i="12"/>
  <c r="E19" i="12"/>
  <c r="E26" i="12"/>
  <c r="D26" i="12"/>
  <c r="D29" i="12"/>
  <c r="E29" i="12"/>
  <c r="D35" i="12"/>
  <c r="E35" i="12"/>
  <c r="E48" i="12"/>
  <c r="D48" i="12"/>
  <c r="D63" i="12"/>
  <c r="E63" i="12"/>
  <c r="D70" i="12"/>
  <c r="F70" i="12"/>
  <c r="G70" i="12"/>
  <c r="E70" i="12"/>
  <c r="E79" i="12"/>
  <c r="D79" i="12"/>
  <c r="D86" i="12"/>
  <c r="E86" i="12"/>
  <c r="E4" i="12"/>
  <c r="D4" i="12"/>
  <c r="E12" i="12"/>
  <c r="D12" i="12"/>
  <c r="E6" i="12"/>
  <c r="D6" i="12"/>
  <c r="D23" i="12"/>
  <c r="E23" i="12"/>
  <c r="D21" i="12"/>
  <c r="E21" i="12"/>
  <c r="E42" i="12"/>
  <c r="D42" i="12"/>
  <c r="D45" i="12"/>
  <c r="E45" i="12"/>
  <c r="D76" i="12"/>
  <c r="E76" i="12"/>
  <c r="D31" i="12"/>
  <c r="E31" i="12"/>
  <c r="D37" i="12"/>
  <c r="E37" i="12"/>
  <c r="E46" i="12"/>
  <c r="D46" i="12"/>
  <c r="E50" i="12"/>
  <c r="D50" i="12"/>
  <c r="D61" i="12"/>
  <c r="E61" i="12"/>
  <c r="D65" i="12"/>
  <c r="E65" i="12"/>
  <c r="D39" i="12"/>
  <c r="E39" i="12"/>
  <c r="D72" i="12"/>
  <c r="E72" i="12"/>
  <c r="D74" i="12"/>
  <c r="E74" i="12"/>
  <c r="E81" i="12"/>
  <c r="D81" i="12"/>
  <c r="D55" i="12"/>
  <c r="E55" i="12"/>
  <c r="E58" i="12"/>
  <c r="D58" i="12"/>
  <c r="V85" i="2"/>
  <c r="U85" i="2"/>
  <c r="E36" i="3" l="1"/>
  <c r="X85" i="12"/>
  <c r="E37" i="3"/>
  <c r="Y85" i="12"/>
  <c r="E23" i="3"/>
  <c r="I85" i="12"/>
  <c r="D14" i="3"/>
  <c r="D33" i="3"/>
  <c r="S2" i="2"/>
  <c r="AM2" i="12"/>
  <c r="T2" i="12"/>
  <c r="AD2" i="1"/>
  <c r="BP2" i="1"/>
  <c r="N1" i="9"/>
  <c r="AI2" i="2"/>
  <c r="BA37" i="1"/>
  <c r="F37" i="12"/>
  <c r="BA86" i="1"/>
  <c r="F86" i="12"/>
  <c r="F19" i="12"/>
  <c r="BA19" i="1"/>
  <c r="BA57" i="1"/>
  <c r="F57" i="12"/>
  <c r="BA49" i="1"/>
  <c r="F49" i="12"/>
  <c r="F11" i="12"/>
  <c r="BA11" i="1"/>
  <c r="G12" i="12"/>
  <c r="BB12" i="1"/>
  <c r="F5" i="12"/>
  <c r="BA5" i="1"/>
  <c r="BA46" i="1"/>
  <c r="F46" i="12"/>
  <c r="BB31" i="1"/>
  <c r="G31" i="12"/>
  <c r="F4" i="12"/>
  <c r="BA4" i="1"/>
  <c r="F26" i="12"/>
  <c r="BA26" i="1"/>
  <c r="BA10" i="1"/>
  <c r="F10" i="12"/>
  <c r="F77" i="12"/>
  <c r="BA77" i="1"/>
  <c r="F22" i="12"/>
  <c r="BA22" i="1"/>
  <c r="F85" i="12"/>
  <c r="BA85" i="1"/>
  <c r="F73" i="12"/>
  <c r="BA73" i="1"/>
  <c r="BA68" i="1"/>
  <c r="F68" i="12"/>
  <c r="BA60" i="1"/>
  <c r="F60" i="12"/>
  <c r="F44" i="12"/>
  <c r="BA44" i="1"/>
  <c r="BB27" i="1"/>
  <c r="G27" i="12"/>
  <c r="F18" i="12"/>
  <c r="BA18" i="1"/>
  <c r="BB15" i="1"/>
  <c r="G15" i="12"/>
  <c r="BB84" i="1"/>
  <c r="G84" i="12"/>
  <c r="F24" i="12"/>
  <c r="BA24" i="1"/>
  <c r="F56" i="12"/>
  <c r="BA56" i="1"/>
  <c r="BA66" i="1"/>
  <c r="F66" i="12"/>
  <c r="BA28" i="1"/>
  <c r="F28" i="12"/>
  <c r="G48" i="12"/>
  <c r="BB48" i="1"/>
  <c r="F7" i="12"/>
  <c r="BA7" i="1"/>
  <c r="BA72" i="1"/>
  <c r="F72" i="12"/>
  <c r="F9" i="12"/>
  <c r="BA9" i="1"/>
  <c r="G75" i="12"/>
  <c r="BB75" i="1"/>
  <c r="G20" i="12"/>
  <c r="BB20" i="1"/>
  <c r="G8" i="12"/>
  <c r="BB8" i="1"/>
  <c r="BB62" i="1"/>
  <c r="G62" i="12"/>
  <c r="G74" i="12"/>
  <c r="BB74" i="1"/>
  <c r="BB39" i="1"/>
  <c r="G39" i="12"/>
  <c r="G61" i="12"/>
  <c r="BB61" i="1"/>
  <c r="G45" i="12"/>
  <c r="BB45" i="1"/>
  <c r="BB21" i="1"/>
  <c r="G21" i="12"/>
  <c r="BA6" i="1"/>
  <c r="F6" i="12"/>
  <c r="F79" i="12"/>
  <c r="BA79" i="1"/>
  <c r="G63" i="12"/>
  <c r="BB63" i="1"/>
  <c r="BB35" i="1"/>
  <c r="G35" i="12"/>
  <c r="BB47" i="1"/>
  <c r="G47" i="12"/>
  <c r="F83" i="12"/>
  <c r="BA83" i="1"/>
  <c r="BA30" i="1"/>
  <c r="F30" i="12"/>
  <c r="BB67" i="1"/>
  <c r="G67" i="12"/>
  <c r="BB43" i="1"/>
  <c r="G43" i="12"/>
  <c r="BA14" i="1"/>
  <c r="F14" i="12"/>
  <c r="G53" i="12"/>
  <c r="BB53" i="1"/>
  <c r="BB51" i="1"/>
  <c r="G51" i="12"/>
  <c r="G13" i="12"/>
  <c r="BB13" i="1"/>
  <c r="BB81" i="1"/>
  <c r="G81" i="12"/>
  <c r="BA76" i="1"/>
  <c r="F76" i="12"/>
  <c r="BB50" i="1"/>
  <c r="G50" i="12"/>
  <c r="BA29" i="1"/>
  <c r="F29" i="12"/>
  <c r="F17" i="12"/>
  <c r="BA17" i="1"/>
  <c r="G16" i="12"/>
  <c r="BB16" i="1"/>
  <c r="BA74" i="1"/>
  <c r="F74" i="12"/>
  <c r="BA61" i="1"/>
  <c r="F61" i="12"/>
  <c r="F31" i="12"/>
  <c r="BA31" i="1"/>
  <c r="BA45" i="1"/>
  <c r="F45" i="12"/>
  <c r="G6" i="12"/>
  <c r="BB6" i="1"/>
  <c r="G26" i="12"/>
  <c r="BB26" i="1"/>
  <c r="G10" i="12"/>
  <c r="BB10" i="1"/>
  <c r="BB77" i="1"/>
  <c r="G77" i="12"/>
  <c r="G22" i="12"/>
  <c r="BB22" i="1"/>
  <c r="BB85" i="1"/>
  <c r="G85" i="12"/>
  <c r="BB73" i="1"/>
  <c r="BD73" i="1" s="1"/>
  <c r="G73" i="12"/>
  <c r="G68" i="12"/>
  <c r="BB68" i="1"/>
  <c r="G60" i="12"/>
  <c r="BB60" i="1"/>
  <c r="G44" i="12"/>
  <c r="BB44" i="1"/>
  <c r="BB30" i="1"/>
  <c r="G30" i="12"/>
  <c r="F27" i="12"/>
  <c r="BA27" i="1"/>
  <c r="G18" i="12"/>
  <c r="BB18" i="1"/>
  <c r="F15" i="12"/>
  <c r="BA15" i="1"/>
  <c r="G14" i="12"/>
  <c r="BB14" i="1"/>
  <c r="G56" i="12"/>
  <c r="BB56" i="1"/>
  <c r="BA53" i="1"/>
  <c r="F53" i="12"/>
  <c r="BA65" i="1"/>
  <c r="F65" i="12"/>
  <c r="F23" i="12"/>
  <c r="BA23" i="1"/>
  <c r="G36" i="12"/>
  <c r="BB36" i="1"/>
  <c r="BA82" i="1"/>
  <c r="F82" i="12"/>
  <c r="F78" i="12"/>
  <c r="BA78" i="1"/>
  <c r="BB42" i="1"/>
  <c r="BD42" i="1" s="1"/>
  <c r="G42" i="12"/>
  <c r="BB34" i="1"/>
  <c r="G34" i="12"/>
  <c r="BA80" i="1"/>
  <c r="F80" i="12"/>
  <c r="BB54" i="1"/>
  <c r="G54" i="12"/>
  <c r="F59" i="12"/>
  <c r="BA59" i="1"/>
  <c r="BB38" i="1"/>
  <c r="G38" i="12"/>
  <c r="BB55" i="1"/>
  <c r="G55" i="12"/>
  <c r="F55" i="12"/>
  <c r="BA55" i="1"/>
  <c r="F39" i="12"/>
  <c r="BA39" i="1"/>
  <c r="BB46" i="1"/>
  <c r="G46" i="12"/>
  <c r="F21" i="12"/>
  <c r="BA21" i="1"/>
  <c r="G4" i="12"/>
  <c r="BB4" i="1"/>
  <c r="G79" i="12"/>
  <c r="BB79" i="1"/>
  <c r="F63" i="12"/>
  <c r="BA63" i="1"/>
  <c r="F35" i="12"/>
  <c r="BA35" i="1"/>
  <c r="F47" i="12"/>
  <c r="BA47" i="1"/>
  <c r="G83" i="12"/>
  <c r="BB83" i="1"/>
  <c r="BA84" i="1"/>
  <c r="F84" i="12"/>
  <c r="F67" i="12"/>
  <c r="BA67" i="1"/>
  <c r="F43" i="12"/>
  <c r="BA43" i="1"/>
  <c r="G24" i="12"/>
  <c r="BB24" i="1"/>
  <c r="BB66" i="1"/>
  <c r="G66" i="12"/>
  <c r="F51" i="12"/>
  <c r="BA51" i="1"/>
  <c r="G28" i="12"/>
  <c r="BB28" i="1"/>
  <c r="F13" i="12"/>
  <c r="BA13" i="1"/>
  <c r="BB58" i="1"/>
  <c r="G58" i="12"/>
  <c r="F25" i="12"/>
  <c r="BA25" i="1"/>
  <c r="BA58" i="1"/>
  <c r="F58" i="12"/>
  <c r="F81" i="12"/>
  <c r="BA81" i="1"/>
  <c r="BA50" i="1"/>
  <c r="F50" i="12"/>
  <c r="BB37" i="1"/>
  <c r="G37" i="12"/>
  <c r="BB76" i="1"/>
  <c r="G76" i="12"/>
  <c r="BA42" i="1"/>
  <c r="F42" i="12"/>
  <c r="G23" i="12"/>
  <c r="BB23" i="1"/>
  <c r="BA12" i="1"/>
  <c r="F12" i="12"/>
  <c r="G86" i="12"/>
  <c r="BB86" i="1"/>
  <c r="BA48" i="1"/>
  <c r="F48" i="12"/>
  <c r="BB19" i="1"/>
  <c r="G19" i="12"/>
  <c r="BA34" i="1"/>
  <c r="F34" i="12"/>
  <c r="G7" i="12"/>
  <c r="BB7" i="1"/>
  <c r="BB80" i="1"/>
  <c r="G80" i="12"/>
  <c r="F64" i="12"/>
  <c r="BA64" i="1"/>
  <c r="F75" i="12"/>
  <c r="BA75" i="1"/>
  <c r="BA20" i="1"/>
  <c r="F20" i="12"/>
  <c r="G11" i="12"/>
  <c r="BB11" i="1"/>
  <c r="BA54" i="1"/>
  <c r="F54" i="12"/>
  <c r="F52" i="12"/>
  <c r="BA52" i="1"/>
  <c r="F8" i="12"/>
  <c r="BA8" i="1"/>
  <c r="BA40" i="1"/>
  <c r="F40" i="12"/>
  <c r="BA62" i="1"/>
  <c r="F62" i="12"/>
  <c r="BA38" i="1"/>
  <c r="F38" i="12"/>
  <c r="F16" i="12"/>
  <c r="BA16" i="1"/>
  <c r="G64" i="12"/>
  <c r="BB64" i="1"/>
  <c r="G52" i="12"/>
  <c r="BB52" i="1"/>
  <c r="G40" i="12"/>
  <c r="BB40" i="1"/>
  <c r="BB72" i="1"/>
  <c r="BD72" i="1" s="1"/>
  <c r="G72" i="12"/>
  <c r="G65" i="12"/>
  <c r="BB65" i="1"/>
  <c r="G29" i="12"/>
  <c r="BB29" i="1"/>
  <c r="BB9" i="1"/>
  <c r="G9" i="12"/>
  <c r="G25" i="12"/>
  <c r="BB25" i="1"/>
  <c r="BB57" i="1"/>
  <c r="G57" i="12"/>
  <c r="BB49" i="1"/>
  <c r="G49" i="12"/>
  <c r="F36" i="12"/>
  <c r="BA36" i="1"/>
  <c r="G82" i="12"/>
  <c r="BB82" i="1"/>
  <c r="G17" i="12"/>
  <c r="BB17" i="1"/>
  <c r="G59" i="12"/>
  <c r="BB59" i="1"/>
  <c r="G78" i="12"/>
  <c r="BB78" i="1"/>
  <c r="BB5" i="1"/>
  <c r="G5" i="12"/>
  <c r="BA3" i="1"/>
  <c r="F3" i="12"/>
  <c r="BB3" i="1"/>
  <c r="BD3" i="1" s="1"/>
  <c r="G3" i="12"/>
  <c r="G17" i="3"/>
  <c r="F17" i="3"/>
  <c r="E17" i="3"/>
  <c r="G16" i="3"/>
  <c r="F16" i="3"/>
  <c r="E16" i="3"/>
  <c r="V5" i="10"/>
  <c r="E3" i="3"/>
  <c r="G3" i="3"/>
  <c r="F3" i="3"/>
  <c r="P85" i="2"/>
  <c r="M85" i="2"/>
  <c r="N85" i="12" s="1"/>
  <c r="K85" i="2"/>
  <c r="L85" i="2"/>
  <c r="T85" i="2"/>
  <c r="O85" i="2"/>
  <c r="I85" i="2"/>
  <c r="J85" i="2"/>
  <c r="N85" i="2"/>
  <c r="P85" i="12" s="1"/>
  <c r="E24" i="3" l="1"/>
  <c r="J85" i="12"/>
  <c r="E35" i="3"/>
  <c r="W85" i="12"/>
  <c r="E27" i="3"/>
  <c r="M85" i="12"/>
  <c r="E26" i="3"/>
  <c r="L85" i="12"/>
  <c r="E31" i="3"/>
  <c r="R85" i="12"/>
  <c r="E25" i="3"/>
  <c r="K85" i="12"/>
  <c r="E30" i="3"/>
  <c r="Q85" i="12"/>
  <c r="T2" i="2"/>
  <c r="O1" i="9"/>
  <c r="AJ2" i="2"/>
  <c r="AN2" i="12"/>
  <c r="U2" i="12"/>
  <c r="AE2" i="1"/>
  <c r="BQ2" i="1"/>
  <c r="D15" i="3"/>
  <c r="D34" i="3"/>
  <c r="BE5" i="1"/>
  <c r="BD5" i="1"/>
  <c r="BE13" i="1"/>
  <c r="BD13" i="1"/>
  <c r="BE52" i="1"/>
  <c r="BD52" i="1"/>
  <c r="BE54" i="1"/>
  <c r="BD54" i="1"/>
  <c r="BE81" i="1"/>
  <c r="BD81" i="1"/>
  <c r="BE60" i="1"/>
  <c r="BD60" i="1"/>
  <c r="BE17" i="1"/>
  <c r="BD17" i="1"/>
  <c r="BE44" i="1"/>
  <c r="BD44" i="1"/>
  <c r="BE68" i="1"/>
  <c r="BD68" i="1"/>
  <c r="BE85" i="1"/>
  <c r="BD85" i="1"/>
  <c r="BE50" i="1"/>
  <c r="BD50" i="1"/>
  <c r="BE58" i="1"/>
  <c r="BD58" i="1"/>
  <c r="BE25" i="1"/>
  <c r="BD25" i="1"/>
  <c r="BE48" i="1"/>
  <c r="BD48" i="1"/>
  <c r="BE9" i="1"/>
  <c r="BD9" i="1"/>
  <c r="BE29" i="1"/>
  <c r="BD29" i="1"/>
  <c r="BE35" i="1"/>
  <c r="BD35" i="1"/>
  <c r="BE64" i="1"/>
  <c r="BD64" i="1"/>
  <c r="BE21" i="1"/>
  <c r="BD21" i="1"/>
  <c r="BE46" i="1"/>
  <c r="BD46" i="1"/>
  <c r="BE62" i="1"/>
  <c r="BD62" i="1"/>
  <c r="BE66" i="1"/>
  <c r="BD66" i="1"/>
  <c r="BE39" i="1"/>
  <c r="BD39" i="1"/>
  <c r="BE75" i="1"/>
  <c r="BD75" i="1"/>
  <c r="BE77" i="1"/>
  <c r="BD77" i="1"/>
  <c r="BE56" i="1"/>
  <c r="BD56" i="1"/>
  <c r="BE40" i="1"/>
  <c r="BD40" i="1"/>
  <c r="BE18" i="1"/>
  <c r="BD18" i="1"/>
  <c r="BE30" i="1"/>
  <c r="BD30" i="1"/>
  <c r="BE45" i="1"/>
  <c r="BD45" i="1"/>
  <c r="BE65" i="1"/>
  <c r="BD65" i="1"/>
  <c r="BE22" i="1"/>
  <c r="BD22" i="1"/>
  <c r="BE80" i="1"/>
  <c r="BD80" i="1"/>
  <c r="BE84" i="1"/>
  <c r="BD84" i="1"/>
  <c r="BE87" i="1"/>
  <c r="BD87" i="1"/>
  <c r="BE11" i="1"/>
  <c r="BD11" i="1"/>
  <c r="BE15" i="1"/>
  <c r="BD15" i="1"/>
  <c r="BE27" i="1"/>
  <c r="BD27" i="1"/>
  <c r="BE83" i="1"/>
  <c r="BD83" i="1"/>
  <c r="BE7" i="1"/>
  <c r="BD7" i="1"/>
  <c r="BE19" i="1"/>
  <c r="BD19" i="1"/>
  <c r="BE23" i="1"/>
  <c r="BD23" i="1"/>
  <c r="BE79" i="1"/>
  <c r="BD79" i="1"/>
  <c r="BE31" i="1"/>
  <c r="BD31" i="1"/>
  <c r="BE37" i="1"/>
  <c r="BD37" i="1"/>
  <c r="BE57" i="1"/>
  <c r="BD57" i="1"/>
  <c r="BE53" i="1"/>
  <c r="BD53" i="1"/>
  <c r="BE61" i="1"/>
  <c r="BD61" i="1"/>
  <c r="BE76" i="1"/>
  <c r="BD76" i="1"/>
  <c r="BE88" i="1"/>
  <c r="BD88" i="1"/>
  <c r="BE49" i="1"/>
  <c r="BD49" i="1"/>
  <c r="BE16" i="1"/>
  <c r="BD16" i="1"/>
  <c r="BE28" i="1"/>
  <c r="BD28" i="1"/>
  <c r="BE38" i="1"/>
  <c r="BD38" i="1"/>
  <c r="BE63" i="1"/>
  <c r="BD63" i="1"/>
  <c r="BE67" i="1"/>
  <c r="BD67" i="1"/>
  <c r="BE24" i="1"/>
  <c r="BD24" i="1"/>
  <c r="BE8" i="1"/>
  <c r="BD8" i="1"/>
  <c r="BE55" i="1"/>
  <c r="BD55" i="1"/>
  <c r="BE20" i="1"/>
  <c r="BD20" i="1"/>
  <c r="BE78" i="1"/>
  <c r="BD78" i="1"/>
  <c r="BE74" i="1"/>
  <c r="BD74" i="1"/>
  <c r="BE86" i="1"/>
  <c r="BD86" i="1"/>
  <c r="BE34" i="1"/>
  <c r="BD34" i="1"/>
  <c r="BE82" i="1"/>
  <c r="BD82" i="1"/>
  <c r="BE4" i="1"/>
  <c r="BD4" i="1"/>
  <c r="BE12" i="1"/>
  <c r="BD12" i="1"/>
  <c r="BE43" i="1"/>
  <c r="BD43" i="1"/>
  <c r="BE47" i="1"/>
  <c r="BD47" i="1"/>
  <c r="BE51" i="1"/>
  <c r="BD51" i="1"/>
  <c r="BE59" i="1"/>
  <c r="BD59" i="1"/>
  <c r="BE14" i="1"/>
  <c r="BD14" i="1"/>
  <c r="BE36" i="1"/>
  <c r="BD36" i="1"/>
  <c r="BE69" i="1"/>
  <c r="BD69" i="1"/>
  <c r="BE10" i="1"/>
  <c r="BD10" i="1"/>
  <c r="BE26" i="1"/>
  <c r="BD26" i="1"/>
  <c r="BE6" i="1"/>
  <c r="BD6" i="1"/>
  <c r="F10" i="3"/>
  <c r="E10" i="3"/>
  <c r="G10" i="3"/>
  <c r="G7" i="3"/>
  <c r="E7" i="3"/>
  <c r="F7" i="3"/>
  <c r="F6" i="3"/>
  <c r="E6" i="3"/>
  <c r="G6" i="3"/>
  <c r="E29" i="3"/>
  <c r="E28" i="3"/>
  <c r="E4" i="3"/>
  <c r="G4" i="3"/>
  <c r="F4" i="3"/>
  <c r="G15" i="3"/>
  <c r="E15" i="3"/>
  <c r="F15" i="3"/>
  <c r="E5" i="3"/>
  <c r="G5" i="3"/>
  <c r="F5" i="3"/>
  <c r="E11" i="3"/>
  <c r="F11" i="3"/>
  <c r="G11" i="3"/>
  <c r="BE3" i="1"/>
  <c r="R5" i="10"/>
  <c r="Z5" i="10" s="1"/>
  <c r="BE73" i="1"/>
  <c r="R15" i="10"/>
  <c r="Z15" i="10" s="1"/>
  <c r="BE42" i="1"/>
  <c r="R10" i="10"/>
  <c r="Z10" i="10" s="1"/>
  <c r="Q85" i="2"/>
  <c r="BC70" i="1"/>
  <c r="E32" i="3" l="1"/>
  <c r="F12" i="3" s="1"/>
  <c r="S85" i="12"/>
  <c r="D16" i="3"/>
  <c r="D35" i="3"/>
  <c r="U2" i="2"/>
  <c r="BR2" i="1"/>
  <c r="W2" i="12"/>
  <c r="P1" i="9"/>
  <c r="AK2" i="2"/>
  <c r="AO2" i="12"/>
  <c r="AF2" i="1"/>
  <c r="G9" i="3"/>
  <c r="F9" i="3"/>
  <c r="E9" i="3"/>
  <c r="E12" i="3"/>
  <c r="F8" i="3"/>
  <c r="E8" i="3"/>
  <c r="G8" i="3"/>
  <c r="BE70" i="1"/>
  <c r="G12" i="3" l="1"/>
  <c r="V2" i="2"/>
  <c r="AG2" i="1"/>
  <c r="BS2" i="1"/>
  <c r="Q1" i="9"/>
  <c r="AL2" i="2"/>
  <c r="AP2" i="12"/>
  <c r="X2" i="12"/>
  <c r="D17" i="3"/>
  <c r="D37" i="3" s="1"/>
  <c r="D36" i="3"/>
  <c r="S85" i="2"/>
  <c r="R85" i="2"/>
  <c r="E33" i="3" l="1"/>
  <c r="T85" i="12"/>
  <c r="E34" i="3"/>
  <c r="G14" i="3" s="1"/>
  <c r="U85" i="12"/>
  <c r="Y2" i="12"/>
  <c r="AH2" i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BT2" i="1"/>
  <c r="R1" i="9"/>
  <c r="AM2" i="2"/>
  <c r="AQ2" i="12"/>
  <c r="E14" i="3"/>
  <c r="F14" i="3"/>
  <c r="G13" i="3"/>
  <c r="F13" i="3"/>
  <c r="E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tc={180A1F1A-C303-44E7-B542-3A69BBCE17FC}</author>
    <author>tc={997AF5E7-8056-439D-B1CE-8639594C92E1}</author>
  </authors>
  <commentList>
    <comment ref="H1" authorId="0" shapeId="0" xr:uid="{180A1F1A-C303-44E7-B542-3A69BBCE17FC}">
      <text>
        <t>[Threaded comment]
Your version of Excel allows you to read this threaded comment; however, any edits to it will get removed if the file is opened in a newer version of Excel. Learn more: https://go.microsoft.com/fwlink/?linkid=870924
Comment:
    Put "Yes" where applicable to colour</t>
      </text>
    </comment>
    <comment ref="Y1" authorId="1" shapeId="0" xr:uid="{997AF5E7-8056-439D-B1CE-8639594C92E1}">
      <text>
        <t>[Threaded comment]
Your version of Excel allows you to read this threaded comment; however, any edits to it will get removed if the file is opened in a newer version of Excel. Learn more: https://go.microsoft.com/fwlink/?linkid=870924
Comment:
    Select status from the drop down menu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U7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Cela est-il arrivé ? Quand 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Y17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Comment cela pourra-t-il être atteint pendant cette période de rapport si les activités sont prévues pour la prochaine période ?</t>
        </r>
      </text>
    </comment>
  </commentList>
</comments>
</file>

<file path=xl/sharedStrings.xml><?xml version="1.0" encoding="utf-8"?>
<sst xmlns="http://schemas.openxmlformats.org/spreadsheetml/2006/main" count="1449" uniqueCount="108">
  <si>
    <t>Score</t>
  </si>
  <si>
    <t>N/A</t>
  </si>
  <si>
    <t>PLANNED</t>
  </si>
  <si>
    <t>Milestones</t>
  </si>
  <si>
    <t>L’OUTIL DE SUIVI OPÉRATIONNEL DES COALITIONS (OSOC)</t>
  </si>
  <si>
    <t>Remplir l’outil : Au moment de la planification</t>
  </si>
  <si>
    <r>
      <t>1. Commencez par la feuille nommée « </t>
    </r>
    <r>
      <rPr>
        <b/>
        <sz val="11"/>
        <color rgb="FFFF0000"/>
        <rFont val="Calibri"/>
        <family val="2"/>
        <scheme val="minor"/>
      </rPr>
      <t>Suivi résultats_priorité</t>
    </r>
    <r>
      <rPr>
        <sz val="11"/>
        <color theme="1"/>
        <rFont val="Calibri"/>
        <family val="2"/>
        <scheme val="minor"/>
      </rPr>
      <t> » pour définir vos résultats désirés, problèmes, indicateurs, étapes, chronologies, responsabilités et moyens de vérification.
2. Passez ensuite à la feuille nommée « </t>
    </r>
    <r>
      <rPr>
        <b/>
        <sz val="11"/>
        <color rgb="FFFF0000"/>
        <rFont val="Calibri"/>
        <family val="2"/>
        <scheme val="minor"/>
      </rPr>
      <t>Diagramme de Gantt</t>
    </r>
    <r>
      <rPr>
        <sz val="11"/>
        <color theme="1"/>
        <rFont val="Calibri"/>
        <family val="2"/>
        <scheme val="minor"/>
      </rPr>
      <t> » pour détailler les activités/tâches pour chaque domaine de résultats dont les responsabilités, le budget et les programmes.
3. Changez la date de début uniquement dans la cellule AP1 de la feuille nommée « </t>
    </r>
    <r>
      <rPr>
        <sz val="11"/>
        <color rgb="FFFF0000"/>
        <rFont val="Calibri"/>
        <family val="2"/>
        <scheme val="minor"/>
      </rPr>
      <t>Diagramme de Gantt</t>
    </r>
    <r>
      <rPr>
        <sz val="11"/>
        <color theme="1"/>
        <rFont val="Calibri"/>
        <family val="2"/>
        <scheme val="minor"/>
      </rPr>
      <t xml:space="preserve"> ». Elle est mise en relief en vert. Le reste des cellules va se remplir de manière automatique grâce aux formules du document.
4. </t>
    </r>
    <r>
      <rPr>
        <b/>
        <u/>
        <sz val="11"/>
        <color theme="1"/>
        <rFont val="Calibri"/>
        <family val="2"/>
        <scheme val="minor"/>
      </rPr>
      <t>NE MODIFIEZ PAS</t>
    </r>
    <r>
      <rPr>
        <sz val="11"/>
        <color theme="1"/>
        <rFont val="Calibri"/>
        <family val="2"/>
        <scheme val="minor"/>
      </rPr>
      <t xml:space="preserve"> les feuilles nommées « </t>
    </r>
    <r>
      <rPr>
        <sz val="11"/>
        <color rgb="FFFF0000"/>
        <rFont val="Calibri"/>
        <family val="2"/>
        <scheme val="minor"/>
      </rPr>
      <t>Statut_étapes_activité</t>
    </r>
    <r>
      <rPr>
        <sz val="11"/>
        <color theme="1"/>
        <rFont val="Calibri"/>
        <family val="2"/>
        <scheme val="minor"/>
      </rPr>
      <t> » et « </t>
    </r>
    <r>
      <rPr>
        <sz val="11"/>
        <color rgb="FFFF0000"/>
        <rFont val="Calibri"/>
        <family val="2"/>
        <scheme val="minor"/>
      </rPr>
      <t>TABLEAU DE BORD</t>
    </r>
    <r>
      <rPr>
        <sz val="11"/>
        <color theme="1"/>
        <rFont val="Calibri"/>
        <family val="2"/>
        <scheme val="minor"/>
      </rPr>
      <t xml:space="preserve"> » pour l’instant. Elles sont entièrement contrôlées par des formules.
</t>
    </r>
  </si>
  <si>
    <t>Remplir l’outil : Pendant la mise en place</t>
  </si>
  <si>
    <r>
      <t xml:space="preserve">1. Pendant la mise en place, de manière mensuelle, vérifiez les activités qui devaient être mises en place pendant le mois d’après le </t>
    </r>
    <r>
      <rPr>
        <b/>
        <sz val="11"/>
        <color theme="1"/>
        <rFont val="Calibri"/>
        <family val="2"/>
        <scheme val="minor"/>
      </rPr>
      <t>programme</t>
    </r>
    <r>
      <rPr>
        <sz val="11"/>
        <color theme="1"/>
        <rFont val="Calibri"/>
        <family val="2"/>
        <scheme val="minor"/>
      </rPr>
      <t xml:space="preserve"> dans les </t>
    </r>
    <r>
      <rPr>
        <sz val="11"/>
        <color rgb="FFFF0000"/>
        <rFont val="Calibri"/>
        <family val="2"/>
        <scheme val="minor"/>
      </rPr>
      <t>colonnes H-V</t>
    </r>
    <r>
      <rPr>
        <sz val="11"/>
        <color theme="1"/>
        <rFont val="Calibri"/>
        <family val="2"/>
        <scheme val="minor"/>
      </rPr>
      <t xml:space="preserve"> de la feuille « </t>
    </r>
    <r>
      <rPr>
        <sz val="11"/>
        <color rgb="FFFF0000"/>
        <rFont val="Calibri"/>
        <family val="2"/>
        <scheme val="minor"/>
      </rPr>
      <t>Diagramme de Gantt</t>
    </r>
    <r>
      <rPr>
        <sz val="11"/>
        <color theme="1"/>
        <rFont val="Calibri"/>
        <family val="2"/>
        <scheme val="minor"/>
      </rPr>
      <t xml:space="preserve"> ». Mettez ensuite à jour la zone de </t>
    </r>
    <r>
      <rPr>
        <b/>
        <sz val="11"/>
        <color theme="1"/>
        <rFont val="Calibri"/>
        <family val="2"/>
        <scheme val="minor"/>
      </rPr>
      <t>progrès</t>
    </r>
    <r>
      <rPr>
        <sz val="11"/>
        <color theme="1"/>
        <rFont val="Calibri"/>
        <family val="2"/>
        <scheme val="minor"/>
      </rPr>
      <t xml:space="preserve"> dans les </t>
    </r>
    <r>
      <rPr>
        <sz val="11"/>
        <color rgb="FFFF0000"/>
        <rFont val="Calibri"/>
        <family val="2"/>
        <scheme val="minor"/>
      </rPr>
      <t>colonnes Y-AM</t>
    </r>
    <r>
      <rPr>
        <sz val="11"/>
        <color theme="1"/>
        <rFont val="Calibri"/>
        <family val="2"/>
        <scheme val="minor"/>
      </rPr>
      <t xml:space="preserve"> de la même feuille. Pour ce faire, sélectionnez dans le menu déroulant si l’activité a été mise en place ou si elle est en cours. Indiquez aussi le </t>
    </r>
    <r>
      <rPr>
        <b/>
        <sz val="11"/>
        <color theme="1"/>
        <rFont val="Calibri"/>
        <family val="2"/>
        <scheme val="minor"/>
      </rPr>
      <t>montant dépensé</t>
    </r>
    <r>
      <rPr>
        <sz val="11"/>
        <color theme="1"/>
        <rFont val="Calibri"/>
        <family val="2"/>
        <scheme val="minor"/>
      </rPr>
      <t xml:space="preserve"> pour chaque activité conformément au plan dans la </t>
    </r>
    <r>
      <rPr>
        <sz val="11"/>
        <color rgb="FFFF0000"/>
        <rFont val="Calibri"/>
        <family val="2"/>
        <scheme val="minor"/>
      </rPr>
      <t>colonne AN</t>
    </r>
    <r>
      <rPr>
        <sz val="11"/>
        <color theme="1"/>
        <rFont val="Calibri"/>
        <family val="2"/>
        <scheme val="minor"/>
      </rPr>
      <t>.
2. Les activités sont liées aux zones de résultats dans la feuille nommée « </t>
    </r>
    <r>
      <rPr>
        <sz val="11"/>
        <color rgb="FFFF0000"/>
        <rFont val="Calibri"/>
        <family val="2"/>
        <scheme val="minor"/>
      </rPr>
      <t>Suivi résultats_priorité</t>
    </r>
    <r>
      <rPr>
        <sz val="11"/>
        <color theme="1"/>
        <rFont val="Calibri"/>
        <family val="2"/>
        <scheme val="minor"/>
      </rPr>
      <t> ». Insérer ce que vous avez accompli et qui contribue à l’</t>
    </r>
    <r>
      <rPr>
        <sz val="11"/>
        <color rgb="FFFF0000"/>
        <rFont val="Calibri"/>
        <family val="2"/>
        <scheme val="minor"/>
      </rPr>
      <t>étape mentionnée dans la colonne N</t>
    </r>
    <r>
      <rPr>
        <sz val="11"/>
        <color theme="1"/>
        <rFont val="Calibri"/>
        <family val="2"/>
        <scheme val="minor"/>
      </rPr>
      <t xml:space="preserve"> de la même feuille. </t>
    </r>
    <r>
      <rPr>
        <b/>
        <sz val="11"/>
        <color theme="1"/>
        <rFont val="Calibri"/>
        <family val="2"/>
        <scheme val="minor"/>
      </rPr>
      <t>Ils sont appelés les résultats d’activité des étapes</t>
    </r>
    <r>
      <rPr>
        <sz val="11"/>
        <color theme="1"/>
        <rFont val="Calibri"/>
        <family val="2"/>
        <scheme val="minor"/>
      </rPr>
      <t xml:space="preserve">. Indiquez-les dans les zones mensuelles et d’étapes concernées dans la </t>
    </r>
    <r>
      <rPr>
        <sz val="11"/>
        <color rgb="FFFF0000"/>
        <rFont val="Calibri"/>
        <family val="2"/>
        <scheme val="minor"/>
      </rPr>
      <t>colonne T jusqu’à AH</t>
    </r>
    <r>
      <rPr>
        <sz val="11"/>
        <color theme="1"/>
        <rFont val="Calibri"/>
        <family val="2"/>
        <scheme val="minor"/>
      </rPr>
      <t xml:space="preserve">.
3. Sélectionnez le </t>
    </r>
    <r>
      <rPr>
        <b/>
        <sz val="11"/>
        <color theme="1"/>
        <rFont val="Calibri"/>
        <family val="2"/>
        <scheme val="minor"/>
      </rPr>
      <t>statut</t>
    </r>
    <r>
      <rPr>
        <sz val="11"/>
        <color theme="1"/>
        <rFont val="Calibri"/>
        <family val="2"/>
        <scheme val="minor"/>
      </rPr>
      <t xml:space="preserve"> de chaque étape dans la</t>
    </r>
    <r>
      <rPr>
        <sz val="11"/>
        <color rgb="FFFF0000"/>
        <rFont val="Calibri"/>
        <family val="2"/>
        <scheme val="minor"/>
      </rPr>
      <t xml:space="preserve"> colonne R</t>
    </r>
    <r>
      <rPr>
        <sz val="11"/>
        <color theme="1"/>
        <rFont val="Calibri"/>
        <family val="2"/>
        <scheme val="minor"/>
      </rPr>
      <t xml:space="preserve"> de la feuille nommée « </t>
    </r>
    <r>
      <rPr>
        <sz val="11"/>
        <color rgb="FFFF0000"/>
        <rFont val="Calibri"/>
        <family val="2"/>
        <scheme val="minor"/>
      </rPr>
      <t>Suivi résultats_priorité</t>
    </r>
    <r>
      <rPr>
        <sz val="11"/>
        <color theme="1"/>
        <rFont val="Calibri"/>
        <family val="2"/>
        <scheme val="minor"/>
      </rPr>
      <t xml:space="preserve"> ». Sélectionnez dans le menu déroulant si l’étape est terminée, en cours ou non mise en place.
4. </t>
    </r>
    <r>
      <rPr>
        <b/>
        <u/>
        <sz val="11"/>
        <color theme="1"/>
        <rFont val="Calibri"/>
        <family val="2"/>
        <scheme val="minor"/>
      </rPr>
      <t>NE MODIFIEZ PAS</t>
    </r>
    <r>
      <rPr>
        <sz val="11"/>
        <color theme="1"/>
        <rFont val="Calibri"/>
        <family val="2"/>
        <scheme val="minor"/>
      </rPr>
      <t xml:space="preserve"> les</t>
    </r>
    <r>
      <rPr>
        <sz val="11"/>
        <color rgb="FFFF0000"/>
        <rFont val="Calibri"/>
        <family val="2"/>
        <scheme val="minor"/>
      </rPr>
      <t xml:space="preserve"> colonnes AZ-BT</t>
    </r>
    <r>
      <rPr>
        <sz val="11"/>
        <color theme="1"/>
        <rFont val="Calibri"/>
        <family val="2"/>
        <scheme val="minor"/>
      </rPr>
      <t xml:space="preserve"> de la feuille nommée «</t>
    </r>
    <r>
      <rPr>
        <sz val="11"/>
        <color rgb="FFFF0000"/>
        <rFont val="Calibri"/>
        <family val="2"/>
        <scheme val="minor"/>
      </rPr>
      <t> Suivi résultats_priorité </t>
    </r>
    <r>
      <rPr>
        <sz val="11"/>
        <color theme="1"/>
        <rFont val="Calibri"/>
        <family val="2"/>
        <scheme val="minor"/>
      </rPr>
      <t>». Elles sont entièrement contrôlées par des formules.</t>
    </r>
  </si>
  <si>
    <t>Rapport sur les progrès</t>
  </si>
  <si>
    <t>S/N</t>
  </si>
  <si>
    <t>Code de résultat</t>
  </si>
  <si>
    <t>Activités</t>
  </si>
  <si>
    <t>Zone de réponse</t>
  </si>
  <si>
    <t>Programme</t>
  </si>
  <si>
    <t>Progrès</t>
  </si>
  <si>
    <t>Budget cumulatif absorbé</t>
  </si>
  <si>
    <t>Commentaire sur les progrès de l’activité</t>
  </si>
  <si>
    <t>Localisation</t>
  </si>
  <si>
    <t>Responsable de l’activité</t>
  </si>
  <si>
    <t>Budget</t>
  </si>
  <si>
    <t>Mentionnez votre activité ici.</t>
  </si>
  <si>
    <t>CPN</t>
  </si>
  <si>
    <t>Mentionnez la localisation ici.</t>
  </si>
  <si>
    <t>Mentionnez les initiales.</t>
  </si>
  <si>
    <t>Yes</t>
  </si>
  <si>
    <t>SRMMP</t>
  </si>
  <si>
    <t>PF</t>
  </si>
  <si>
    <t>TOTAL</t>
  </si>
  <si>
    <t>Code</t>
  </si>
  <si>
    <t>Les priorités de la coalition</t>
  </si>
  <si>
    <t>Statut</t>
  </si>
  <si>
    <t>Note sur le statut des progrès</t>
  </si>
  <si>
    <t>Plan de travail</t>
  </si>
  <si>
    <t>Progrès de la chronologie</t>
  </si>
  <si>
    <t>Résultat désiré</t>
  </si>
  <si>
    <t>Problème</t>
  </si>
  <si>
    <t>Résultat/Indicateur</t>
  </si>
  <si>
    <t>Étape(s)</t>
  </si>
  <si>
    <t>Chronologie</t>
  </si>
  <si>
    <t>Organisation/Personne responsable</t>
  </si>
  <si>
    <t>Moyens de vérification</t>
  </si>
  <si>
    <t>Période de rapport</t>
  </si>
  <si>
    <t>Responsable</t>
  </si>
  <si>
    <t>Absorbé</t>
  </si>
  <si>
    <t>Solde/surplus/déficit</t>
  </si>
  <si>
    <t>% d'absorption</t>
  </si>
  <si>
    <t>Augmentation de la présence lors des CPN</t>
  </si>
  <si>
    <t>n</t>
  </si>
  <si>
    <t>Mentionnez vos notes ici.</t>
  </si>
  <si>
    <t>Augmentation de la présence lors de la 1ère CPN (avant 16 semaines (4 mois) de grossesse)</t>
  </si>
  <si>
    <t>1.1.1</t>
  </si>
  <si>
    <t>1.1.2</t>
  </si>
  <si>
    <t>1.1.3</t>
  </si>
  <si>
    <t>Intensification des systèmes de  redirection  communautaire au travers du SSC</t>
  </si>
  <si>
    <t>1.2.1</t>
  </si>
  <si>
    <t>1.2.2</t>
  </si>
  <si>
    <t>1.2.3</t>
  </si>
  <si>
    <t>Diminution des taux de grossesses chez les adolescentes</t>
  </si>
  <si>
    <t>2.1.1</t>
  </si>
  <si>
    <t>2.1.2</t>
  </si>
  <si>
    <t>2.1.3</t>
  </si>
  <si>
    <t>2.2.</t>
  </si>
  <si>
    <t>2.2.1</t>
  </si>
  <si>
    <t>Augmentation des services de redirection</t>
  </si>
  <si>
    <t>3.1.1</t>
  </si>
  <si>
    <t>3.2.1</t>
  </si>
  <si>
    <t>SN</t>
  </si>
  <si>
    <t>Activity</t>
  </si>
  <si>
    <t>Type</t>
  </si>
  <si>
    <t>Location</t>
  </si>
  <si>
    <t>Activity owner</t>
  </si>
  <si>
    <t>Absorbed</t>
  </si>
  <si>
    <t>Code CR</t>
  </si>
  <si>
    <t>Commentaires/parties de l’étape</t>
  </si>
  <si>
    <t>Étape</t>
  </si>
  <si>
    <t>FONDS REQUIS</t>
  </si>
  <si>
    <t xml:space="preserve">DÉPENSES </t>
  </si>
  <si>
    <t>TAUX DE DÉPENSES</t>
  </si>
  <si>
    <t>Trimestre 1</t>
  </si>
  <si>
    <t>Trimestre 2</t>
  </si>
  <si>
    <t>Trimestre 3</t>
  </si>
  <si>
    <t>Trimestre 4</t>
  </si>
  <si>
    <t>Activité</t>
  </si>
  <si>
    <t>Détails budgétaires</t>
  </si>
  <si>
    <t>Unité de mesure</t>
  </si>
  <si>
    <t>Unités</t>
  </si>
  <si>
    <t>Fréquence</t>
  </si>
  <si>
    <t>Coût unitaire</t>
  </si>
  <si>
    <t>Total</t>
  </si>
  <si>
    <t>Validation de la feuille d’évaluation</t>
  </si>
  <si>
    <t>Package conférence - jour entier</t>
  </si>
  <si>
    <t>pax</t>
  </si>
  <si>
    <t>Transport</t>
  </si>
  <si>
    <t>Pax</t>
  </si>
  <si>
    <t>Impression</t>
  </si>
  <si>
    <t>Sous-total</t>
  </si>
  <si>
    <t>OUI</t>
  </si>
  <si>
    <t>EN COURS</t>
  </si>
  <si>
    <t>Terminée</t>
  </si>
  <si>
    <t>En cours</t>
  </si>
  <si>
    <t>Non mise en place</t>
  </si>
  <si>
    <t>Mise en place</t>
  </si>
  <si>
    <t>Augmentation des redirections</t>
  </si>
  <si>
    <t>Augmentation de la présence lors des CPN </t>
  </si>
  <si>
    <t>Diminution des taux de grossesses chez les adolescentes </t>
  </si>
  <si>
    <t>Sorties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</si>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</sst>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-409]mmm\-yy;@"/>
    <numFmt numFmtId="166" formatCode="0.0"/>
    <numFmt numFmtId="167" formatCode="_(* #,##0_);_(* \(#,##0\);_(* &quot;-&quot;??_);_(@_)"/>
    <numFmt numFmtId="168" formatCode="_([$KES]\ * #,##0_);_([$KES]\ * \(#,##0\);_([$KES]\ * &quot;-&quot;_);_(@_)"/>
    <numFmt numFmtId="169" formatCode="[$-40C]mmm\-yy;@"/>
  </numFmts>
  <fonts count="3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Webdings"/>
      <family val="1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0"/>
      <name val="Webdings"/>
      <family val="1"/>
      <charset val="2"/>
    </font>
    <font>
      <b/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9" tint="-0.249977111117893"/>
      <name val="Berlin Sans FB Demi"/>
      <family val="2"/>
    </font>
    <font>
      <b/>
      <sz val="11"/>
      <color theme="0"/>
      <name val="Arial Rounded MT Bold"/>
      <family val="2"/>
    </font>
    <font>
      <b/>
      <sz val="18"/>
      <color theme="0"/>
      <name val="Webdings"/>
      <family val="1"/>
      <charset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  <font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2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8" borderId="8" xfId="0" applyFont="1" applyFill="1" applyBorder="1" applyAlignment="1">
      <alignment wrapText="1"/>
    </xf>
    <xf numFmtId="0" fontId="1" fillId="8" borderId="9" xfId="0" applyFont="1" applyFill="1" applyBorder="1" applyAlignment="1">
      <alignment wrapText="1"/>
    </xf>
    <xf numFmtId="0" fontId="1" fillId="8" borderId="11" xfId="0" applyFont="1" applyFill="1" applyBorder="1" applyAlignment="1">
      <alignment wrapText="1"/>
    </xf>
    <xf numFmtId="0" fontId="2" fillId="8" borderId="9" xfId="0" applyFont="1" applyFill="1" applyBorder="1" applyAlignment="1">
      <alignment wrapText="1"/>
    </xf>
    <xf numFmtId="0" fontId="2" fillId="8" borderId="10" xfId="0" applyFont="1" applyFill="1" applyBorder="1" applyAlignment="1">
      <alignment wrapText="1"/>
    </xf>
    <xf numFmtId="0" fontId="1" fillId="9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8" borderId="12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" xfId="0" applyBorder="1"/>
    <xf numFmtId="9" fontId="1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9" fontId="1" fillId="0" borderId="10" xfId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8" borderId="8" xfId="0" applyFont="1" applyFill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2" fillId="8" borderId="23" xfId="0" applyFont="1" applyFill="1" applyBorder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9" fontId="1" fillId="0" borderId="22" xfId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8" borderId="23" xfId="0" applyFont="1" applyFill="1" applyBorder="1" applyAlignment="1">
      <alignment wrapText="1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0" xfId="0" applyFont="1"/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167" fontId="1" fillId="7" borderId="1" xfId="0" applyNumberFormat="1" applyFont="1" applyFill="1" applyBorder="1"/>
    <xf numFmtId="0" fontId="0" fillId="0" borderId="0" xfId="0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" fillId="15" borderId="1" xfId="0" applyFont="1" applyFill="1" applyBorder="1" applyAlignment="1">
      <alignment vertical="center" wrapText="1"/>
    </xf>
    <xf numFmtId="0" fontId="1" fillId="15" borderId="1" xfId="0" applyFont="1" applyFill="1" applyBorder="1"/>
    <xf numFmtId="0" fontId="0" fillId="0" borderId="0" xfId="0" applyAlignment="1">
      <alignment horizontal="left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2" fillId="15" borderId="10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vertical="center" wrapText="1"/>
    </xf>
    <xf numFmtId="0" fontId="2" fillId="15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4" xfId="0" applyFont="1" applyBorder="1"/>
    <xf numFmtId="0" fontId="1" fillId="9" borderId="4" xfId="0" applyFont="1" applyFill="1" applyBorder="1" applyAlignment="1">
      <alignment vertical="center" wrapText="1"/>
    </xf>
    <xf numFmtId="0" fontId="1" fillId="0" borderId="55" xfId="0" applyFont="1" applyBorder="1"/>
    <xf numFmtId="0" fontId="1" fillId="0" borderId="6" xfId="0" applyFont="1" applyBorder="1"/>
    <xf numFmtId="0" fontId="1" fillId="15" borderId="6" xfId="0" applyFont="1" applyFill="1" applyBorder="1"/>
    <xf numFmtId="0" fontId="0" fillId="0" borderId="43" xfId="0" applyBorder="1"/>
    <xf numFmtId="0" fontId="1" fillId="0" borderId="6" xfId="0" applyFont="1" applyBorder="1" applyAlignment="1">
      <alignment wrapText="1"/>
    </xf>
    <xf numFmtId="0" fontId="0" fillId="15" borderId="1" xfId="0" applyFill="1" applyBorder="1"/>
    <xf numFmtId="0" fontId="0" fillId="15" borderId="6" xfId="0" applyFill="1" applyBorder="1"/>
    <xf numFmtId="9" fontId="1" fillId="0" borderId="0" xfId="0" applyNumberFormat="1" applyFont="1"/>
    <xf numFmtId="0" fontId="12" fillId="0" borderId="0" xfId="0" applyFont="1" applyAlignment="1">
      <alignment wrapText="1"/>
    </xf>
    <xf numFmtId="0" fontId="0" fillId="17" borderId="0" xfId="0" applyFill="1"/>
    <xf numFmtId="168" fontId="4" fillId="0" borderId="0" xfId="2" applyNumberFormat="1" applyFont="1"/>
    <xf numFmtId="0" fontId="19" fillId="0" borderId="0" xfId="0" applyFont="1" applyAlignment="1">
      <alignment vertical="center"/>
    </xf>
    <xf numFmtId="0" fontId="18" fillId="17" borderId="0" xfId="0" applyFont="1" applyFill="1" applyAlignment="1">
      <alignment horizontal="center"/>
    </xf>
    <xf numFmtId="9" fontId="0" fillId="0" borderId="0" xfId="0" applyNumberFormat="1" applyAlignment="1">
      <alignment wrapText="1"/>
    </xf>
    <xf numFmtId="0" fontId="0" fillId="0" borderId="0" xfId="0" applyAlignment="1">
      <alignment wrapText="1"/>
    </xf>
    <xf numFmtId="167" fontId="1" fillId="0" borderId="1" xfId="0" applyNumberFormat="1" applyFont="1" applyBorder="1" applyAlignment="1">
      <alignment horizontal="center" vertical="center" wrapText="1"/>
    </xf>
    <xf numFmtId="167" fontId="1" fillId="0" borderId="22" xfId="0" applyNumberFormat="1" applyFont="1" applyBorder="1" applyAlignment="1">
      <alignment horizontal="center" vertical="center" wrapText="1"/>
    </xf>
    <xf numFmtId="167" fontId="1" fillId="0" borderId="10" xfId="0" applyNumberFormat="1" applyFont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167" fontId="1" fillId="0" borderId="8" xfId="0" applyNumberFormat="1" applyFont="1" applyBorder="1" applyAlignment="1">
      <alignment horizontal="center" vertical="center" wrapText="1"/>
    </xf>
    <xf numFmtId="167" fontId="1" fillId="0" borderId="9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 wrapText="1"/>
    </xf>
    <xf numFmtId="0" fontId="1" fillId="0" borderId="57" xfId="0" applyFont="1" applyBorder="1"/>
    <xf numFmtId="0" fontId="1" fillId="0" borderId="57" xfId="0" quotePrefix="1" applyFont="1" applyBorder="1"/>
    <xf numFmtId="0" fontId="21" fillId="9" borderId="1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6" fontId="1" fillId="0" borderId="1" xfId="0" applyNumberFormat="1" applyFont="1" applyBorder="1"/>
    <xf numFmtId="167" fontId="1" fillId="0" borderId="1" xfId="2" applyNumberFormat="1" applyFont="1" applyFill="1" applyBorder="1"/>
    <xf numFmtId="0" fontId="4" fillId="5" borderId="0" xfId="0" applyFont="1" applyFill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2" fillId="15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0" fillId="7" borderId="0" xfId="0" applyFill="1"/>
    <xf numFmtId="0" fontId="3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28" fillId="0" borderId="1" xfId="0" applyFont="1" applyBorder="1"/>
    <xf numFmtId="169" fontId="2" fillId="7" borderId="1" xfId="0" applyNumberFormat="1" applyFont="1" applyFill="1" applyBorder="1" applyAlignment="1">
      <alignment vertical="center" wrapText="1"/>
    </xf>
    <xf numFmtId="169" fontId="2" fillId="16" borderId="1" xfId="0" applyNumberFormat="1" applyFont="1" applyFill="1" applyBorder="1" applyAlignment="1">
      <alignment vertical="center" wrapText="1"/>
    </xf>
    <xf numFmtId="169" fontId="2" fillId="7" borderId="1" xfId="0" applyNumberFormat="1" applyFont="1" applyFill="1" applyBorder="1" applyAlignment="1">
      <alignment horizontal="center" vertical="center" wrapText="1"/>
    </xf>
    <xf numFmtId="16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25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7" borderId="47" xfId="0" applyFont="1" applyFill="1" applyBorder="1" applyAlignment="1">
      <alignment horizontal="center"/>
    </xf>
    <xf numFmtId="0" fontId="2" fillId="7" borderId="48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0" fontId="2" fillId="11" borderId="47" xfId="0" applyFont="1" applyFill="1" applyBorder="1" applyAlignment="1">
      <alignment horizontal="center" wrapText="1"/>
    </xf>
    <xf numFmtId="0" fontId="2" fillId="11" borderId="48" xfId="0" applyFont="1" applyFill="1" applyBorder="1" applyAlignment="1">
      <alignment horizontal="center" wrapText="1"/>
    </xf>
    <xf numFmtId="0" fontId="2" fillId="11" borderId="37" xfId="0" applyFont="1" applyFill="1" applyBorder="1" applyAlignment="1">
      <alignment horizontal="center" wrapText="1"/>
    </xf>
    <xf numFmtId="0" fontId="2" fillId="7" borderId="36" xfId="0" applyFont="1" applyFill="1" applyBorder="1" applyAlignment="1">
      <alignment horizontal="center" wrapText="1"/>
    </xf>
    <xf numFmtId="0" fontId="2" fillId="7" borderId="37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  <xf numFmtId="0" fontId="5" fillId="11" borderId="27" xfId="0" applyFont="1" applyFill="1" applyBorder="1" applyAlignment="1">
      <alignment horizontal="center" vertical="center" wrapText="1"/>
    </xf>
    <xf numFmtId="0" fontId="5" fillId="11" borderId="26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5" fillId="11" borderId="28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13" borderId="23" xfId="0" applyFont="1" applyFill="1" applyBorder="1" applyAlignment="1">
      <alignment horizontal="center" vertical="center" wrapText="1"/>
    </xf>
    <xf numFmtId="0" fontId="1" fillId="15" borderId="23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13" borderId="26" xfId="0" applyFont="1" applyFill="1" applyBorder="1" applyAlignment="1">
      <alignment horizontal="center" vertical="center" wrapText="1"/>
    </xf>
    <xf numFmtId="0" fontId="1" fillId="13" borderId="29" xfId="0" applyFont="1" applyFill="1" applyBorder="1" applyAlignment="1">
      <alignment horizontal="center" vertical="center" wrapText="1"/>
    </xf>
    <xf numFmtId="0" fontId="1" fillId="15" borderId="34" xfId="0" applyFont="1" applyFill="1" applyBorder="1" applyAlignment="1">
      <alignment horizontal="center" vertical="center" wrapText="1"/>
    </xf>
    <xf numFmtId="0" fontId="1" fillId="13" borderId="10" xfId="0" applyFont="1" applyFill="1" applyBorder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center" vertical="top" wrapText="1"/>
    </xf>
    <xf numFmtId="0" fontId="1" fillId="10" borderId="8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2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top" wrapText="1"/>
    </xf>
    <xf numFmtId="0" fontId="1" fillId="10" borderId="16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horizontal="center" vertical="top" wrapText="1"/>
    </xf>
    <xf numFmtId="0" fontId="1" fillId="12" borderId="25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3" borderId="19" xfId="0" applyFont="1" applyFill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22" fillId="11" borderId="25" xfId="0" applyFont="1" applyFill="1" applyBorder="1" applyAlignment="1">
      <alignment horizontal="center" vertical="center" wrapText="1"/>
    </xf>
    <xf numFmtId="0" fontId="24" fillId="11" borderId="27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center" vertical="center" wrapText="1"/>
    </xf>
    <xf numFmtId="0" fontId="24" fillId="11" borderId="16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24" fillId="11" borderId="19" xfId="0" applyFont="1" applyFill="1" applyBorder="1" applyAlignment="1">
      <alignment horizontal="center" vertical="center" wrapText="1"/>
    </xf>
    <xf numFmtId="0" fontId="24" fillId="11" borderId="17" xfId="0" applyFont="1" applyFill="1" applyBorder="1" applyAlignment="1">
      <alignment horizontal="center" vertical="center" wrapText="1"/>
    </xf>
    <xf numFmtId="0" fontId="24" fillId="11" borderId="28" xfId="0" applyFont="1" applyFill="1" applyBorder="1" applyAlignment="1">
      <alignment horizontal="center" vertical="center" wrapText="1"/>
    </xf>
    <xf numFmtId="0" fontId="24" fillId="11" borderId="18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" fillId="12" borderId="50" xfId="0" applyFont="1" applyFill="1" applyBorder="1" applyAlignment="1">
      <alignment horizontal="center" vertical="center" wrapText="1"/>
    </xf>
    <xf numFmtId="0" fontId="1" fillId="12" borderId="51" xfId="0" applyFont="1" applyFill="1" applyBorder="1" applyAlignment="1">
      <alignment horizontal="center" vertical="center" wrapText="1"/>
    </xf>
    <xf numFmtId="0" fontId="1" fillId="10" borderId="25" xfId="0" applyFont="1" applyFill="1" applyBorder="1" applyAlignment="1">
      <alignment horizontal="center" vertical="center" wrapText="1"/>
    </xf>
    <xf numFmtId="0" fontId="1" fillId="10" borderId="46" xfId="0" applyFont="1" applyFill="1" applyBorder="1" applyAlignment="1">
      <alignment horizontal="center" vertical="center" wrapText="1"/>
    </xf>
    <xf numFmtId="0" fontId="1" fillId="13" borderId="52" xfId="0" applyFont="1" applyFill="1" applyBorder="1" applyAlignment="1">
      <alignment horizontal="center" vertical="center" wrapText="1"/>
    </xf>
    <xf numFmtId="0" fontId="1" fillId="15" borderId="11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5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wrapText="1"/>
    </xf>
    <xf numFmtId="0" fontId="2" fillId="7" borderId="26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4" fillId="15" borderId="12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14" borderId="45" xfId="0" applyFont="1" applyFill="1" applyBorder="1" applyAlignment="1">
      <alignment horizontal="center" vertical="center" wrapText="1"/>
    </xf>
    <xf numFmtId="0" fontId="5" fillId="14" borderId="56" xfId="0" applyFont="1" applyFill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5" fillId="14" borderId="18" xfId="0" applyFont="1" applyFill="1" applyBorder="1" applyAlignment="1">
      <alignment horizontal="center" vertical="center" wrapText="1"/>
    </xf>
    <xf numFmtId="0" fontId="20" fillId="17" borderId="0" xfId="0" applyFont="1" applyFill="1" applyAlignment="1">
      <alignment horizontal="center"/>
    </xf>
    <xf numFmtId="0" fontId="0" fillId="17" borderId="0" xfId="0" applyFill="1" applyAlignment="1">
      <alignment horizont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9" fillId="0" borderId="0" xfId="0" applyFont="1" applyAlignment="1">
      <alignment horizontal="left" vertical="center" wrapText="1"/>
    </xf>
    <xf numFmtId="169" fontId="1" fillId="0" borderId="0" xfId="0" applyNumberFormat="1" applyFont="1"/>
  </cellXfs>
  <cellStyles count="3">
    <cellStyle name="Comma" xfId="2" builtinId="3"/>
    <cellStyle name="Normal" xfId="0" builtinId="0"/>
    <cellStyle name="Percent" xfId="1" builtinId="5"/>
  </cellStyles>
  <dxfs count="42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C000"/>
      </font>
    </dxf>
    <dxf>
      <font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 tint="0.34998626667073579"/>
      </font>
      <fill>
        <patternFill patternType="gray125">
          <fgColor theme="0" tint="-0.2499465926084170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C000"/>
      </font>
    </dxf>
    <dxf>
      <font>
        <color rgb="FFFF0000"/>
      </font>
    </dxf>
    <dxf>
      <font>
        <color theme="0" tint="-0.499984740745262"/>
      </font>
    </dxf>
    <dxf>
      <font>
        <color theme="1" tint="0.34998626667073579"/>
      </font>
      <fill>
        <patternFill patternType="gray125">
          <fgColor theme="0" tint="-0.24994659260841701"/>
          <bgColor theme="0" tint="-0.14996795556505021"/>
        </patternFill>
      </fill>
    </dxf>
    <dxf>
      <font>
        <color rgb="FF00B0F0"/>
      </font>
      <fill>
        <patternFill>
          <fgColor rgb="FF00B0F0"/>
          <bgColor rgb="FF00B0F0"/>
        </patternFill>
      </fill>
    </dxf>
    <dxf>
      <font>
        <color rgb="FF00B0F0"/>
      </font>
      <fill>
        <patternFill>
          <fgColor rgb="FF00B0F0"/>
          <bgColor rgb="FF00B0F0"/>
        </patternFill>
      </fill>
    </dxf>
    <dxf>
      <font>
        <color rgb="FF00B0F0"/>
      </font>
      <fill>
        <patternFill>
          <fgColor rgb="FF00B0F0"/>
          <bgColor rgb="FF00B0F0"/>
        </patternFill>
      </fill>
    </dxf>
    <dxf>
      <font>
        <color rgb="FF00B0F0"/>
      </font>
      <fill>
        <patternFill>
          <fgColor rgb="FF00B0F0"/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F0"/>
      </font>
      <fill>
        <patternFill>
          <fgColor rgb="FF00B0F0"/>
          <bgColor rgb="FF00B0F0"/>
        </patternFill>
      </fill>
    </dxf>
    <dxf>
      <font>
        <color rgb="FF00B0F0"/>
      </font>
      <fill>
        <patternFill>
          <fgColor rgb="FF00B0F0"/>
          <bgColor rgb="FF00B0F0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C000"/>
      </font>
    </dxf>
    <dxf>
      <font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 tint="0.34998626667073579"/>
      </font>
      <fill>
        <patternFill patternType="gray125">
          <fgColor theme="0" tint="-0.24994659260841701"/>
          <bgColor theme="0" tint="-0.14996795556505021"/>
        </patternFill>
      </fill>
    </dxf>
    <dxf>
      <font>
        <color rgb="FF00B0F0"/>
      </font>
      <fill>
        <patternFill>
          <fgColor rgb="FF00B0F0"/>
          <bgColor rgb="FF00B0F0"/>
        </patternFill>
      </fill>
    </dxf>
    <dxf>
      <font>
        <color rgb="FF00B0F0"/>
      </font>
      <fill>
        <patternFill>
          <fgColor rgb="FF00B0F0"/>
          <bgColor rgb="FF00B0F0"/>
        </patternFill>
      </fill>
    </dxf>
    <dxf>
      <font>
        <color rgb="FF00B0F0"/>
      </font>
      <fill>
        <patternFill>
          <fgColor rgb="FF00B0F0"/>
          <bgColor rgb="FF00B0F0"/>
        </patternFill>
      </fill>
    </dxf>
  </dxfs>
  <tableStyles count="0" defaultTableStyle="TableStyleMedium2" defaultPivotStyle="PivotStyleLight16"/>
  <colors>
    <mruColors>
      <color rgb="FF33CC33"/>
      <color rgb="FF91CDA8"/>
      <color rgb="FFFFFF00"/>
      <color rgb="FF33CCFF"/>
      <color rgb="FF00FFFF"/>
      <color rgb="FF99FF66"/>
      <color rgb="FFFF9900"/>
      <color rgb="FFA50021"/>
      <color rgb="FFFF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Taux de mise en place de l’activité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Data!$E$2</c:f>
              <c:strCache>
                <c:ptCount val="1"/>
                <c:pt idx="0">
                  <c:v>Mise en place</c:v>
                </c:pt>
              </c:strCache>
            </c:strRef>
          </c:tx>
          <c:spPr>
            <a:solidFill>
              <a:srgbClr val="33CC33"/>
            </a:solidFill>
            <a:ln>
              <a:solidFill>
                <a:sysClr val="windowText" lastClr="000000"/>
              </a:solidFill>
              <a:prstDash val="sysDash"/>
            </a:ln>
            <a:effectLst/>
          </c:spPr>
          <c:invertIfNegative val="0"/>
          <c:cat>
            <c:numRef>
              <c:f>Data!$D$3:$D$17</c:f>
              <c:numCache>
                <c:formatCode>[$-40C]mmm\-yy;@</c:formatCode>
                <c:ptCount val="15"/>
                <c:pt idx="0">
                  <c:v>44197</c:v>
                </c:pt>
                <c:pt idx="1">
                  <c:v>44228</c:v>
                </c:pt>
                <c:pt idx="2">
                  <c:v>44259</c:v>
                </c:pt>
                <c:pt idx="3">
                  <c:v>44290</c:v>
                </c:pt>
                <c:pt idx="4">
                  <c:v>44321</c:v>
                </c:pt>
                <c:pt idx="5">
                  <c:v>44352</c:v>
                </c:pt>
                <c:pt idx="6">
                  <c:v>44383</c:v>
                </c:pt>
                <c:pt idx="7">
                  <c:v>44414</c:v>
                </c:pt>
                <c:pt idx="8">
                  <c:v>44445</c:v>
                </c:pt>
                <c:pt idx="9">
                  <c:v>44476</c:v>
                </c:pt>
                <c:pt idx="10">
                  <c:v>44507</c:v>
                </c:pt>
                <c:pt idx="11">
                  <c:v>44538</c:v>
                </c:pt>
                <c:pt idx="12">
                  <c:v>44569</c:v>
                </c:pt>
                <c:pt idx="13">
                  <c:v>44600</c:v>
                </c:pt>
                <c:pt idx="14">
                  <c:v>44631</c:v>
                </c:pt>
              </c:numCache>
            </c:numRef>
          </c:cat>
          <c:val>
            <c:numRef>
              <c:f>Data!$E$3:$E$17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4-457F-9C31-35DE64D987D3}"/>
            </c:ext>
          </c:extLst>
        </c:ser>
        <c:ser>
          <c:idx val="1"/>
          <c:order val="1"/>
          <c:tx>
            <c:strRef>
              <c:f>Data!$F$2</c:f>
              <c:strCache>
                <c:ptCount val="1"/>
                <c:pt idx="0">
                  <c:v>En cours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  <a:prstDash val="sysDash"/>
            </a:ln>
            <a:effectLst/>
          </c:spPr>
          <c:invertIfNegative val="0"/>
          <c:cat>
            <c:numRef>
              <c:f>Data!$D$3:$D$17</c:f>
              <c:numCache>
                <c:formatCode>[$-40C]mmm\-yy;@</c:formatCode>
                <c:ptCount val="15"/>
                <c:pt idx="0">
                  <c:v>44197</c:v>
                </c:pt>
                <c:pt idx="1">
                  <c:v>44228</c:v>
                </c:pt>
                <c:pt idx="2">
                  <c:v>44259</c:v>
                </c:pt>
                <c:pt idx="3">
                  <c:v>44290</c:v>
                </c:pt>
                <c:pt idx="4">
                  <c:v>44321</c:v>
                </c:pt>
                <c:pt idx="5">
                  <c:v>44352</c:v>
                </c:pt>
                <c:pt idx="6">
                  <c:v>44383</c:v>
                </c:pt>
                <c:pt idx="7">
                  <c:v>44414</c:v>
                </c:pt>
                <c:pt idx="8">
                  <c:v>44445</c:v>
                </c:pt>
                <c:pt idx="9">
                  <c:v>44476</c:v>
                </c:pt>
                <c:pt idx="10">
                  <c:v>44507</c:v>
                </c:pt>
                <c:pt idx="11">
                  <c:v>44538</c:v>
                </c:pt>
                <c:pt idx="12">
                  <c:v>44569</c:v>
                </c:pt>
                <c:pt idx="13">
                  <c:v>44600</c:v>
                </c:pt>
                <c:pt idx="14">
                  <c:v>44631</c:v>
                </c:pt>
              </c:numCache>
            </c:numRef>
          </c:cat>
          <c:val>
            <c:numRef>
              <c:f>Data!$F$3:$F$17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3-470B-AC70-E243B23E40E8}"/>
            </c:ext>
          </c:extLst>
        </c:ser>
        <c:ser>
          <c:idx val="2"/>
          <c:order val="2"/>
          <c:tx>
            <c:strRef>
              <c:f>Data!$G$2</c:f>
              <c:strCache>
                <c:ptCount val="1"/>
                <c:pt idx="0">
                  <c:v>Non mise en place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  <a:prstDash val="sysDash"/>
            </a:ln>
            <a:effectLst/>
          </c:spPr>
          <c:invertIfNegative val="0"/>
          <c:cat>
            <c:numRef>
              <c:f>Data!$D$3:$D$17</c:f>
              <c:numCache>
                <c:formatCode>[$-40C]mmm\-yy;@</c:formatCode>
                <c:ptCount val="15"/>
                <c:pt idx="0">
                  <c:v>44197</c:v>
                </c:pt>
                <c:pt idx="1">
                  <c:v>44228</c:v>
                </c:pt>
                <c:pt idx="2">
                  <c:v>44259</c:v>
                </c:pt>
                <c:pt idx="3">
                  <c:v>44290</c:v>
                </c:pt>
                <c:pt idx="4">
                  <c:v>44321</c:v>
                </c:pt>
                <c:pt idx="5">
                  <c:v>44352</c:v>
                </c:pt>
                <c:pt idx="6">
                  <c:v>44383</c:v>
                </c:pt>
                <c:pt idx="7">
                  <c:v>44414</c:v>
                </c:pt>
                <c:pt idx="8">
                  <c:v>44445</c:v>
                </c:pt>
                <c:pt idx="9">
                  <c:v>44476</c:v>
                </c:pt>
                <c:pt idx="10">
                  <c:v>44507</c:v>
                </c:pt>
                <c:pt idx="11">
                  <c:v>44538</c:v>
                </c:pt>
                <c:pt idx="12">
                  <c:v>44569</c:v>
                </c:pt>
                <c:pt idx="13">
                  <c:v>44600</c:v>
                </c:pt>
                <c:pt idx="14">
                  <c:v>44631</c:v>
                </c:pt>
              </c:numCache>
            </c:numRef>
          </c:cat>
          <c:val>
            <c:numRef>
              <c:f>Data!$G$3:$G$17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3-470B-AC70-E243B23E4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08469432"/>
        <c:axId val="608470088"/>
      </c:barChart>
      <c:dateAx>
        <c:axId val="608469432"/>
        <c:scaling>
          <c:orientation val="minMax"/>
        </c:scaling>
        <c:delete val="0"/>
        <c:axPos val="b"/>
        <c:numFmt formatCode="[$-40C]d\-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470088"/>
        <c:crosses val="autoZero"/>
        <c:auto val="1"/>
        <c:lblOffset val="100"/>
        <c:baseTimeUnit val="months"/>
      </c:dateAx>
      <c:valAx>
        <c:axId val="608470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4694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Progrès de l’étape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14"/>
            <c:spPr>
              <a:solidFill>
                <a:srgbClr val="00B050"/>
              </a:solidFill>
              <a:ln>
                <a:solidFill>
                  <a:sysClr val="windowText" lastClr="00000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BE-4787-9EF2-23757740C523}"/>
              </c:ext>
            </c:extLst>
          </c:dPt>
          <c:dPt>
            <c:idx val="1"/>
            <c:bubble3D val="0"/>
            <c:explosion val="12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  <a:prstDash val="sysDash"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BE-4787-9EF2-23757740C523}"/>
              </c:ext>
            </c:extLst>
          </c:dPt>
          <c:dPt>
            <c:idx val="2"/>
            <c:bubble3D val="0"/>
            <c:explosion val="13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9BE-4787-9EF2-23757740C52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Data!$D$42:$D$44</c:f>
              <c:strCache>
                <c:ptCount val="3"/>
                <c:pt idx="0">
                  <c:v>Terminée</c:v>
                </c:pt>
                <c:pt idx="1">
                  <c:v>En cours</c:v>
                </c:pt>
                <c:pt idx="2">
                  <c:v>Non mise en place</c:v>
                </c:pt>
              </c:strCache>
            </c:strRef>
          </c:cat>
          <c:val>
            <c:numRef>
              <c:f>Data!$E$42:$E$44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BE-4787-9EF2-23757740C52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Progrès de l’étape par résultats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Data!$E$52</c:f>
              <c:strCache>
                <c:ptCount val="1"/>
                <c:pt idx="0">
                  <c:v>Terminée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  <a:prstDash val="sys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Data!$D$53:$D$55</c:f>
              <c:strCache>
                <c:ptCount val="3"/>
                <c:pt idx="0">
                  <c:v>Augmentation de la présence lors des CPN </c:v>
                </c:pt>
                <c:pt idx="1">
                  <c:v>Diminution des taux de grossesses chez les adolescentes </c:v>
                </c:pt>
                <c:pt idx="2">
                  <c:v>Augmentation des redirections</c:v>
                </c:pt>
              </c:strCache>
            </c:strRef>
          </c:cat>
          <c:val>
            <c:numRef>
              <c:f>Data!$E$53:$E$55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A-4553-BAA8-13E2837D8B41}"/>
            </c:ext>
          </c:extLst>
        </c:ser>
        <c:ser>
          <c:idx val="1"/>
          <c:order val="1"/>
          <c:tx>
            <c:strRef>
              <c:f>Data!$F$52</c:f>
              <c:strCache>
                <c:ptCount val="1"/>
                <c:pt idx="0">
                  <c:v>En cours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  <a:prstDash val="sys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Data!$D$53:$D$55</c:f>
              <c:strCache>
                <c:ptCount val="3"/>
                <c:pt idx="0">
                  <c:v>Augmentation de la présence lors des CPN </c:v>
                </c:pt>
                <c:pt idx="1">
                  <c:v>Diminution des taux de grossesses chez les adolescentes </c:v>
                </c:pt>
                <c:pt idx="2">
                  <c:v>Augmentation des redirections</c:v>
                </c:pt>
              </c:strCache>
            </c:strRef>
          </c:cat>
          <c:val>
            <c:numRef>
              <c:f>Data!$F$53:$F$55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A-4553-BAA8-13E2837D8B41}"/>
            </c:ext>
          </c:extLst>
        </c:ser>
        <c:ser>
          <c:idx val="2"/>
          <c:order val="2"/>
          <c:tx>
            <c:strRef>
              <c:f>Data!$G$52</c:f>
              <c:strCache>
                <c:ptCount val="1"/>
                <c:pt idx="0">
                  <c:v>Non mise en place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  <a:prstDash val="sys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Data!$D$53:$D$55</c:f>
              <c:strCache>
                <c:ptCount val="3"/>
                <c:pt idx="0">
                  <c:v>Augmentation de la présence lors des CPN </c:v>
                </c:pt>
                <c:pt idx="1">
                  <c:v>Diminution des taux de grossesses chez les adolescentes </c:v>
                </c:pt>
                <c:pt idx="2">
                  <c:v>Augmentation des redirections</c:v>
                </c:pt>
              </c:strCache>
            </c:strRef>
          </c:cat>
          <c:val>
            <c:numRef>
              <c:f>Data!$G$53:$G$55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A-4553-BAA8-13E2837D8B4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2294976"/>
        <c:axId val="212295304"/>
      </c:barChart>
      <c:catAx>
        <c:axId val="212294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95304"/>
        <c:crosses val="autoZero"/>
        <c:auto val="1"/>
        <c:lblAlgn val="ctr"/>
        <c:lblOffset val="100"/>
        <c:noMultiLvlLbl val="0"/>
      </c:catAx>
      <c:valAx>
        <c:axId val="21229530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9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161926</xdr:rowOff>
    </xdr:from>
    <xdr:to>
      <xdr:col>4</xdr:col>
      <xdr:colOff>57150</xdr:colOff>
      <xdr:row>3</xdr:row>
      <xdr:rowOff>133351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09550" y="1009651"/>
          <a:ext cx="3038475" cy="323850"/>
        </a:xfrm>
        <a:prstGeom prst="leftArrow">
          <a:avLst>
            <a:gd name="adj1" fmla="val 50000"/>
            <a:gd name="adj2" fmla="val 11216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38099</xdr:colOff>
      <xdr:row>2</xdr:row>
      <xdr:rowOff>95251</xdr:rowOff>
    </xdr:from>
    <xdr:to>
      <xdr:col>19</xdr:col>
      <xdr:colOff>85724</xdr:colOff>
      <xdr:row>5</xdr:row>
      <xdr:rowOff>190501</xdr:rowOff>
    </xdr:to>
    <xdr:sp macro="" textlink="R5">
      <xdr:nvSpPr>
        <xdr:cNvPr id="17" name="Rounded Rectangle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7591424" y="485776"/>
          <a:ext cx="2219325" cy="6667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fld id="{EA451FC4-E7E0-4C45-B04E-8737545CE66F}" type="TxLink">
            <a:rPr lang="en-US" sz="2400" b="1" i="0" u="none" strike="noStrike">
              <a:solidFill>
                <a:srgbClr val="000000"/>
              </a:solidFill>
              <a:latin typeface="Bahnschrift SemiBold" panose="020B0502040204020203" pitchFamily="34" charset="0"/>
              <a:cs typeface="Calibri"/>
            </a:rPr>
            <a:pPr algn="l"/>
            <a:t> KES 52,000 </a:t>
          </a:fld>
          <a:endParaRPr lang="en-US" sz="240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1</xdr:col>
      <xdr:colOff>161925</xdr:colOff>
      <xdr:row>1</xdr:row>
      <xdr:rowOff>161925</xdr:rowOff>
    </xdr:from>
    <xdr:to>
      <xdr:col>9</xdr:col>
      <xdr:colOff>466725</xdr:colOff>
      <xdr:row>16</xdr:row>
      <xdr:rowOff>47625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257175</xdr:colOff>
      <xdr:row>3</xdr:row>
      <xdr:rowOff>38099</xdr:rowOff>
    </xdr:from>
    <xdr:to>
      <xdr:col>19</xdr:col>
      <xdr:colOff>571500</xdr:colOff>
      <xdr:row>5</xdr:row>
      <xdr:rowOff>95249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9982200" y="619124"/>
          <a:ext cx="314325" cy="3905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228600</xdr:colOff>
      <xdr:row>1</xdr:row>
      <xdr:rowOff>142875</xdr:rowOff>
    </xdr:from>
    <xdr:to>
      <xdr:col>26</xdr:col>
      <xdr:colOff>581025</xdr:colOff>
      <xdr:row>7</xdr:row>
      <xdr:rowOff>152400</xdr:rowOff>
    </xdr:to>
    <xdr:sp macro="" textlink="Z5">
      <xdr:nvSpPr>
        <xdr:cNvPr id="6" name="Explosion 1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3839825" y="333375"/>
          <a:ext cx="1571625" cy="1133475"/>
        </a:xfrm>
        <a:prstGeom prst="irregularSeal1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EBF233C-1B57-4A93-81D8-20947021E4E9}" type="TxLink">
            <a:rPr lang="en-US" sz="1800" b="1" i="0" u="none" strike="noStrike">
              <a:solidFill>
                <a:schemeClr val="bg1"/>
              </a:solidFill>
              <a:latin typeface="Bahnschrift SemiBold" panose="020B0502040204020203" pitchFamily="34" charset="0"/>
              <a:cs typeface="Calibri"/>
            </a:rPr>
            <a:pPr algn="ctr"/>
            <a:t>86.5%</a:t>
          </a:fld>
          <a:endParaRPr lang="en-US" sz="1800" b="1">
            <a:solidFill>
              <a:schemeClr val="bg1"/>
            </a:solidFill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24</xdr:col>
      <xdr:colOff>200026</xdr:colOff>
      <xdr:row>7</xdr:row>
      <xdr:rowOff>19051</xdr:rowOff>
    </xdr:from>
    <xdr:to>
      <xdr:col>27</xdr:col>
      <xdr:colOff>114300</xdr:colOff>
      <xdr:row>13</xdr:row>
      <xdr:rowOff>28575</xdr:rowOff>
    </xdr:to>
    <xdr:sp macro="" textlink="Z10">
      <xdr:nvSpPr>
        <xdr:cNvPr id="7" name="Explosion 1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3811251" y="1333501"/>
          <a:ext cx="1743074" cy="1171574"/>
        </a:xfrm>
        <a:prstGeom prst="irregularSeal1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21DBA4A7-FE89-43B1-B070-2FA24521A653}" type="TxLink">
            <a:rPr lang="en-US" sz="1800" b="1" i="0" u="none" strike="noStrike">
              <a:solidFill>
                <a:schemeClr val="bg1"/>
              </a:solidFill>
              <a:latin typeface="Bahnschrift SemiBold" panose="020B0502040204020203" pitchFamily="34" charset="0"/>
              <a:cs typeface="Calibri"/>
            </a:rPr>
            <a:pPr algn="l"/>
            <a:t>#DIV/0!</a:t>
          </a:fld>
          <a:endParaRPr lang="en-US" sz="1800" b="1">
            <a:solidFill>
              <a:schemeClr val="bg1"/>
            </a:solidFill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24</xdr:col>
      <xdr:colOff>200026</xdr:colOff>
      <xdr:row>12</xdr:row>
      <xdr:rowOff>47626</xdr:rowOff>
    </xdr:from>
    <xdr:to>
      <xdr:col>28</xdr:col>
      <xdr:colOff>85725</xdr:colOff>
      <xdr:row>18</xdr:row>
      <xdr:rowOff>85725</xdr:rowOff>
    </xdr:to>
    <xdr:sp macro="" textlink="Z15">
      <xdr:nvSpPr>
        <xdr:cNvPr id="8" name="Explosion 1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13811251" y="2333626"/>
          <a:ext cx="1914524" cy="1190624"/>
        </a:xfrm>
        <a:prstGeom prst="irregularSeal1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7400D75B-2ECB-413F-9F78-46716F8BE724}" type="TxLink">
            <a:rPr lang="en-US" sz="2000" b="1" i="0" u="none" strike="noStrike">
              <a:solidFill>
                <a:schemeClr val="bg1"/>
              </a:solidFill>
              <a:latin typeface="Bahnschrift SemiBold" panose="020B0502040204020203" pitchFamily="34" charset="0"/>
              <a:cs typeface="Calibri"/>
            </a:rPr>
            <a:pPr algn="l"/>
            <a:t>#DIV/0!</a:t>
          </a:fld>
          <a:endParaRPr lang="en-US" sz="2000" b="1">
            <a:solidFill>
              <a:schemeClr val="bg1"/>
            </a:solidFill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15</xdr:col>
      <xdr:colOff>180975</xdr:colOff>
      <xdr:row>3</xdr:row>
      <xdr:rowOff>95249</xdr:rowOff>
    </xdr:from>
    <xdr:to>
      <xdr:col>15</xdr:col>
      <xdr:colOff>495300</xdr:colOff>
      <xdr:row>5</xdr:row>
      <xdr:rowOff>133349</xdr:rowOff>
    </xdr:to>
    <xdr:sp macro="" textlink="">
      <xdr:nvSpPr>
        <xdr:cNvPr id="9" name="Right Arrow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124700" y="676274"/>
          <a:ext cx="314325" cy="3714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171450</xdr:colOff>
      <xdr:row>8</xdr:row>
      <xdr:rowOff>161925</xdr:rowOff>
    </xdr:from>
    <xdr:to>
      <xdr:col>15</xdr:col>
      <xdr:colOff>485775</xdr:colOff>
      <xdr:row>10</xdr:row>
      <xdr:rowOff>133350</xdr:rowOff>
    </xdr:to>
    <xdr:sp macro="" textlink="">
      <xdr:nvSpPr>
        <xdr:cNvPr id="10" name="Right Arrow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7115175" y="1666875"/>
          <a:ext cx="314325" cy="3524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171450</xdr:colOff>
      <xdr:row>13</xdr:row>
      <xdr:rowOff>142875</xdr:rowOff>
    </xdr:from>
    <xdr:to>
      <xdr:col>15</xdr:col>
      <xdr:colOff>542925</xdr:colOff>
      <xdr:row>15</xdr:row>
      <xdr:rowOff>114300</xdr:rowOff>
    </xdr:to>
    <xdr:sp macro="" textlink="">
      <xdr:nvSpPr>
        <xdr:cNvPr id="11" name="Right Arrow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7115175" y="2619375"/>
          <a:ext cx="371475" cy="3524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219075</xdr:colOff>
      <xdr:row>8</xdr:row>
      <xdr:rowOff>104775</xdr:rowOff>
    </xdr:from>
    <xdr:to>
      <xdr:col>19</xdr:col>
      <xdr:colOff>533400</xdr:colOff>
      <xdr:row>10</xdr:row>
      <xdr:rowOff>133350</xdr:rowOff>
    </xdr:to>
    <xdr:sp macro="" textlink="">
      <xdr:nvSpPr>
        <xdr:cNvPr id="12" name="Right Arrow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9944100" y="1609725"/>
          <a:ext cx="314325" cy="4095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247650</xdr:colOff>
      <xdr:row>13</xdr:row>
      <xdr:rowOff>133350</xdr:rowOff>
    </xdr:from>
    <xdr:to>
      <xdr:col>19</xdr:col>
      <xdr:colOff>561975</xdr:colOff>
      <xdr:row>15</xdr:row>
      <xdr:rowOff>104775</xdr:rowOff>
    </xdr:to>
    <xdr:sp macro="" textlink="">
      <xdr:nvSpPr>
        <xdr:cNvPr id="13" name="Right Arrow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9972675" y="2609850"/>
          <a:ext cx="314325" cy="3524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533400</xdr:colOff>
      <xdr:row>3</xdr:row>
      <xdr:rowOff>66675</xdr:rowOff>
    </xdr:from>
    <xdr:to>
      <xdr:col>24</xdr:col>
      <xdr:colOff>238125</xdr:colOff>
      <xdr:row>5</xdr:row>
      <xdr:rowOff>76200</xdr:rowOff>
    </xdr:to>
    <xdr:sp macro="" textlink="">
      <xdr:nvSpPr>
        <xdr:cNvPr id="14" name="Right Arrow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12925425" y="647700"/>
          <a:ext cx="314325" cy="342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533400</xdr:colOff>
      <xdr:row>9</xdr:row>
      <xdr:rowOff>38100</xdr:rowOff>
    </xdr:from>
    <xdr:to>
      <xdr:col>24</xdr:col>
      <xdr:colOff>238125</xdr:colOff>
      <xdr:row>11</xdr:row>
      <xdr:rowOff>0</xdr:rowOff>
    </xdr:to>
    <xdr:sp macro="" textlink="">
      <xdr:nvSpPr>
        <xdr:cNvPr id="15" name="Right Arrow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12925425" y="1733550"/>
          <a:ext cx="314325" cy="3524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495300</xdr:colOff>
      <xdr:row>13</xdr:row>
      <xdr:rowOff>161925</xdr:rowOff>
    </xdr:from>
    <xdr:to>
      <xdr:col>24</xdr:col>
      <xdr:colOff>200025</xdr:colOff>
      <xdr:row>15</xdr:row>
      <xdr:rowOff>133350</xdr:rowOff>
    </xdr:to>
    <xdr:sp macro="" textlink="">
      <xdr:nvSpPr>
        <xdr:cNvPr id="16" name="Right Arrow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11706225" y="2686050"/>
          <a:ext cx="314325" cy="3524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28576</xdr:colOff>
      <xdr:row>7</xdr:row>
      <xdr:rowOff>171449</xdr:rowOff>
    </xdr:from>
    <xdr:to>
      <xdr:col>19</xdr:col>
      <xdr:colOff>76200</xdr:colOff>
      <xdr:row>11</xdr:row>
      <xdr:rowOff>57149</xdr:rowOff>
    </xdr:to>
    <xdr:sp macro="" textlink="R10">
      <xdr:nvSpPr>
        <xdr:cNvPr id="19" name="Rounded Rectangle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7581901" y="1485899"/>
          <a:ext cx="2219324" cy="65722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fld id="{4D1DEE96-6448-4520-A723-AB3003CAAA87}" type="TxLink">
            <a:rPr lang="en-US" sz="2400" b="1" i="0" u="none" strike="noStrike">
              <a:solidFill>
                <a:srgbClr val="000000"/>
              </a:solidFill>
              <a:latin typeface="Bahnschrift SemiBold" panose="020B0502040204020203" pitchFamily="34" charset="0"/>
              <a:cs typeface="Calibri"/>
            </a:rPr>
            <a:pPr algn="l"/>
            <a:t> KES - </a:t>
          </a:fld>
          <a:endParaRPr lang="en-US" sz="240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16</xdr:col>
      <xdr:colOff>28575</xdr:colOff>
      <xdr:row>12</xdr:row>
      <xdr:rowOff>114301</xdr:rowOff>
    </xdr:from>
    <xdr:to>
      <xdr:col>19</xdr:col>
      <xdr:colOff>66675</xdr:colOff>
      <xdr:row>16</xdr:row>
      <xdr:rowOff>28575</xdr:rowOff>
    </xdr:to>
    <xdr:sp macro="" textlink="R15">
      <xdr:nvSpPr>
        <xdr:cNvPr id="20" name="Rounded Rectangle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7581900" y="2447926"/>
          <a:ext cx="2209800" cy="67627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fld id="{274E07C4-50AB-4FB2-B5BC-F3570DF844ED}" type="TxLink">
            <a:rPr lang="en-US" sz="2400" b="1" i="0" u="none" strike="noStrike">
              <a:solidFill>
                <a:srgbClr val="000000"/>
              </a:solidFill>
              <a:latin typeface="Bahnschrift SemiBold" panose="020B0502040204020203" pitchFamily="34" charset="0"/>
              <a:cs typeface="Calibri"/>
            </a:rPr>
            <a:pPr algn="l"/>
            <a:t> KES - </a:t>
          </a:fld>
          <a:endParaRPr lang="en-US" sz="240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20</xdr:col>
      <xdr:colOff>133350</xdr:colOff>
      <xdr:row>2</xdr:row>
      <xdr:rowOff>114300</xdr:rowOff>
    </xdr:from>
    <xdr:to>
      <xdr:col>23</xdr:col>
      <xdr:colOff>361950</xdr:colOff>
      <xdr:row>6</xdr:row>
      <xdr:rowOff>9525</xdr:rowOff>
    </xdr:to>
    <xdr:sp macro="" textlink="V5">
      <xdr:nvSpPr>
        <xdr:cNvPr id="22" name="Rounded Rectangle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/>
      </xdr:nvSpPr>
      <xdr:spPr>
        <a:xfrm>
          <a:off x="10467975" y="504825"/>
          <a:ext cx="2286000" cy="6667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61A058B1-A70C-4D26-8331-CC39F21DB52F}" type="TxLink">
            <a:rPr lang="en-US" sz="2000" b="1" i="0" u="none" strike="noStrike">
              <a:solidFill>
                <a:srgbClr val="000000"/>
              </a:solidFill>
              <a:latin typeface="Bahnschrift SemiBold" panose="020B0502040204020203" pitchFamily="34" charset="0"/>
              <a:cs typeface="Calibri"/>
            </a:rPr>
            <a:pPr algn="ctr"/>
            <a:t> KES 45,000 </a:t>
          </a:fld>
          <a:endParaRPr lang="en-US" sz="200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20</xdr:col>
      <xdr:colOff>161925</xdr:colOff>
      <xdr:row>8</xdr:row>
      <xdr:rowOff>19050</xdr:rowOff>
    </xdr:from>
    <xdr:to>
      <xdr:col>23</xdr:col>
      <xdr:colOff>390525</xdr:colOff>
      <xdr:row>11</xdr:row>
      <xdr:rowOff>85724</xdr:rowOff>
    </xdr:to>
    <xdr:sp macro="" textlink="V10">
      <xdr:nvSpPr>
        <xdr:cNvPr id="23" name="Rounded Rectangle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>
          <a:off x="10496550" y="1524000"/>
          <a:ext cx="2286000" cy="64769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C2DDCBDF-AC60-45FD-81B3-A7E2B55E51D5}" type="TxLink">
            <a:rPr lang="en-US" sz="2000" b="1" i="0" u="none" strike="noStrike">
              <a:solidFill>
                <a:srgbClr val="000000"/>
              </a:solidFill>
              <a:latin typeface="Bahnschrift SemiBold" panose="020B0502040204020203" pitchFamily="34" charset="0"/>
              <a:cs typeface="Calibri"/>
            </a:rPr>
            <a:pPr algn="ctr"/>
            <a:t> KES - </a:t>
          </a:fld>
          <a:endParaRPr lang="en-US" sz="200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20</xdr:col>
      <xdr:colOff>161925</xdr:colOff>
      <xdr:row>12</xdr:row>
      <xdr:rowOff>133351</xdr:rowOff>
    </xdr:from>
    <xdr:to>
      <xdr:col>23</xdr:col>
      <xdr:colOff>390525</xdr:colOff>
      <xdr:row>16</xdr:row>
      <xdr:rowOff>19051</xdr:rowOff>
    </xdr:to>
    <xdr:sp macro="" textlink="V15">
      <xdr:nvSpPr>
        <xdr:cNvPr id="24" name="Rounded Rectangle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/>
      </xdr:nvSpPr>
      <xdr:spPr>
        <a:xfrm>
          <a:off x="10496550" y="2466976"/>
          <a:ext cx="2286000" cy="6477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A880C15A-7E4B-424F-8A0D-60A2D20ECC53}" type="TxLink">
            <a:rPr lang="en-US" sz="2000" b="1" i="0" u="none" strike="noStrike">
              <a:solidFill>
                <a:srgbClr val="000000"/>
              </a:solidFill>
              <a:latin typeface="Bahnschrift SemiBold" panose="020B0502040204020203" pitchFamily="34" charset="0"/>
              <a:cs typeface="Calibri"/>
            </a:rPr>
            <a:pPr algn="ctr"/>
            <a:t> KES - </a:t>
          </a:fld>
          <a:endParaRPr lang="en-US" sz="200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1</xdr:col>
      <xdr:colOff>161925</xdr:colOff>
      <xdr:row>17</xdr:row>
      <xdr:rowOff>19050</xdr:rowOff>
    </xdr:from>
    <xdr:to>
      <xdr:col>9</xdr:col>
      <xdr:colOff>466725</xdr:colOff>
      <xdr:row>31</xdr:row>
      <xdr:rowOff>95250</xdr:rowOff>
    </xdr:to>
    <xdr:graphicFrame macro="">
      <xdr:nvGraphicFramePr>
        <xdr:cNvPr id="25" name="Chart 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171449</xdr:colOff>
      <xdr:row>18</xdr:row>
      <xdr:rowOff>0</xdr:rowOff>
    </xdr:from>
    <xdr:to>
      <xdr:col>21</xdr:col>
      <xdr:colOff>657224</xdr:colOff>
      <xdr:row>31</xdr:row>
      <xdr:rowOff>47625</xdr:rowOff>
    </xdr:to>
    <xdr:graphicFrame macro="">
      <xdr:nvGraphicFramePr>
        <xdr:cNvPr id="26" name="Chart 2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19049</xdr:colOff>
      <xdr:row>23</xdr:row>
      <xdr:rowOff>0</xdr:rowOff>
    </xdr:from>
    <xdr:to>
      <xdr:col>13</xdr:col>
      <xdr:colOff>495299</xdr:colOff>
      <xdr:row>27</xdr:row>
      <xdr:rowOff>85725</xdr:rowOff>
    </xdr:to>
    <xdr:sp macro="" textlink="">
      <xdr:nvSpPr>
        <xdr:cNvPr id="27" name="Chevron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/>
      </xdr:nvSpPr>
      <xdr:spPr>
        <a:xfrm>
          <a:off x="5391149" y="4391025"/>
          <a:ext cx="828675" cy="847725"/>
        </a:xfrm>
        <a:prstGeom prst="chevron">
          <a:avLst>
            <a:gd name="adj" fmla="val 9790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udie Okwaro" id="{5F21F156-7A41-459B-8AC9-A7A040048995}" userId="Soudie Okwaro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1-01-11T12:53:52.57" personId="{5F21F156-7A41-459B-8AC9-A7A040048995}" id="{180A1F1A-C303-44E7-B542-3A69BBCE17FC}">
    <text>Put "Yes" where applicable to colour</text>
  </threadedComment>
  <threadedComment ref="Y1" dT="2021-01-11T12:54:26.86" personId="{5F21F156-7A41-459B-8AC9-A7A040048995}" id="{997AF5E7-8056-439D-B1CE-8639594C92E1}">
    <text>Select status from the drop down menu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workbookViewId="0">
      <selection activeCell="B6" sqref="B6"/>
    </sheetView>
  </sheetViews>
  <sheetFormatPr defaultColWidth="9.1796875" defaultRowHeight="10.5" x14ac:dyDescent="0.25"/>
  <cols>
    <col min="1" max="2" width="9.1796875" style="57" customWidth="1"/>
    <col min="3" max="3" width="12.453125" style="1" customWidth="1"/>
    <col min="4" max="16384" width="9.1796875" style="57"/>
  </cols>
  <sheetData>
    <row r="1" spans="1:7" x14ac:dyDescent="0.25">
      <c r="C1" s="57"/>
    </row>
    <row r="2" spans="1:7" x14ac:dyDescent="0.25">
      <c r="B2" s="57" t="s">
        <v>0</v>
      </c>
      <c r="C2" s="4" t="s">
        <v>106</v>
      </c>
      <c r="E2" s="57" t="s">
        <v>102</v>
      </c>
      <c r="F2" s="57" t="s">
        <v>100</v>
      </c>
      <c r="G2" s="57" t="s">
        <v>101</v>
      </c>
    </row>
    <row r="3" spans="1:7" x14ac:dyDescent="0.25">
      <c r="B3" s="57" t="s">
        <v>97</v>
      </c>
      <c r="C3" s="135"/>
      <c r="D3" s="324">
        <f>'Diagramme de Gantt'!H2</f>
        <v>44197</v>
      </c>
      <c r="E3" s="91" t="str">
        <f>IFERROR(F23/E23,"")</f>
        <v/>
      </c>
      <c r="F3" s="91" t="str">
        <f>IFERROR(G23/E23,"")</f>
        <v/>
      </c>
      <c r="G3" s="91" t="str">
        <f>IFERROR(H23/E23,"")</f>
        <v/>
      </c>
    </row>
    <row r="4" spans="1:7" x14ac:dyDescent="0.25">
      <c r="B4" s="57" t="s">
        <v>98</v>
      </c>
      <c r="C4" s="135"/>
      <c r="D4" s="324">
        <f>D3+31</f>
        <v>44228</v>
      </c>
      <c r="E4" s="91">
        <f t="shared" ref="E4:E17" si="0">IFERROR(F24/E24,"")</f>
        <v>0</v>
      </c>
      <c r="F4" s="91">
        <f t="shared" ref="F4:F17" si="1">IFERROR(G24/E24,"")</f>
        <v>0</v>
      </c>
      <c r="G4" s="91">
        <f t="shared" ref="G4:G17" si="2">IFERROR(H24/E24,"")</f>
        <v>0</v>
      </c>
    </row>
    <row r="5" spans="1:7" x14ac:dyDescent="0.25">
      <c r="B5" s="57" t="s">
        <v>107</v>
      </c>
      <c r="C5" s="135"/>
      <c r="D5" s="324">
        <f t="shared" ref="D5:D17" si="3">D4+31</f>
        <v>44259</v>
      </c>
      <c r="E5" s="91">
        <f t="shared" si="0"/>
        <v>0</v>
      </c>
      <c r="F5" s="91">
        <f t="shared" si="1"/>
        <v>0</v>
      </c>
      <c r="G5" s="91">
        <f t="shared" si="2"/>
        <v>0</v>
      </c>
    </row>
    <row r="6" spans="1:7" x14ac:dyDescent="0.25">
      <c r="C6" s="135"/>
      <c r="D6" s="324">
        <f t="shared" si="3"/>
        <v>44290</v>
      </c>
      <c r="E6" s="91">
        <f t="shared" si="0"/>
        <v>0</v>
      </c>
      <c r="F6" s="91">
        <f t="shared" si="1"/>
        <v>0</v>
      </c>
      <c r="G6" s="91">
        <f t="shared" si="2"/>
        <v>0</v>
      </c>
    </row>
    <row r="7" spans="1:7" x14ac:dyDescent="0.25">
      <c r="C7" s="135"/>
      <c r="D7" s="324">
        <f t="shared" si="3"/>
        <v>44321</v>
      </c>
      <c r="E7" s="91" t="str">
        <f t="shared" si="0"/>
        <v/>
      </c>
      <c r="F7" s="91" t="str">
        <f t="shared" si="1"/>
        <v/>
      </c>
      <c r="G7" s="91" t="str">
        <f t="shared" si="2"/>
        <v/>
      </c>
    </row>
    <row r="8" spans="1:7" ht="14.5" x14ac:dyDescent="0.25">
      <c r="A8" s="57" t="s">
        <v>99</v>
      </c>
      <c r="B8" s="323"/>
      <c r="C8" s="135"/>
      <c r="D8" s="324">
        <f t="shared" si="3"/>
        <v>44352</v>
      </c>
      <c r="E8" s="91">
        <f t="shared" si="0"/>
        <v>0</v>
      </c>
      <c r="F8" s="91">
        <f t="shared" si="1"/>
        <v>0</v>
      </c>
      <c r="G8" s="91">
        <f t="shared" si="2"/>
        <v>0</v>
      </c>
    </row>
    <row r="9" spans="1:7" ht="14.5" x14ac:dyDescent="0.25">
      <c r="A9" s="57" t="s">
        <v>100</v>
      </c>
      <c r="B9" s="323"/>
      <c r="C9" s="135"/>
      <c r="D9" s="324">
        <f t="shared" si="3"/>
        <v>44383</v>
      </c>
      <c r="E9" s="91">
        <f t="shared" si="0"/>
        <v>0</v>
      </c>
      <c r="F9" s="91">
        <f t="shared" si="1"/>
        <v>0</v>
      </c>
      <c r="G9" s="91">
        <f t="shared" si="2"/>
        <v>0</v>
      </c>
    </row>
    <row r="10" spans="1:7" ht="14.5" x14ac:dyDescent="0.25">
      <c r="A10" s="57" t="s">
        <v>101</v>
      </c>
      <c r="B10" s="323"/>
      <c r="C10" s="135"/>
      <c r="D10" s="324">
        <f t="shared" si="3"/>
        <v>44414</v>
      </c>
      <c r="E10" s="91" t="str">
        <f t="shared" si="0"/>
        <v/>
      </c>
      <c r="F10" s="91" t="str">
        <f t="shared" si="1"/>
        <v/>
      </c>
      <c r="G10" s="91" t="str">
        <f t="shared" si="2"/>
        <v/>
      </c>
    </row>
    <row r="11" spans="1:7" x14ac:dyDescent="0.25">
      <c r="A11" s="57" t="s">
        <v>1</v>
      </c>
      <c r="C11" s="135"/>
      <c r="D11" s="324">
        <f t="shared" si="3"/>
        <v>44445</v>
      </c>
      <c r="E11" s="91" t="str">
        <f t="shared" si="0"/>
        <v/>
      </c>
      <c r="F11" s="91" t="str">
        <f t="shared" si="1"/>
        <v/>
      </c>
      <c r="G11" s="91" t="str">
        <f t="shared" si="2"/>
        <v/>
      </c>
    </row>
    <row r="12" spans="1:7" x14ac:dyDescent="0.25">
      <c r="C12" s="135"/>
      <c r="D12" s="324">
        <f t="shared" si="3"/>
        <v>44476</v>
      </c>
      <c r="E12" s="91">
        <f t="shared" si="0"/>
        <v>0</v>
      </c>
      <c r="F12" s="91">
        <f t="shared" si="1"/>
        <v>0</v>
      </c>
      <c r="G12" s="91">
        <f t="shared" si="2"/>
        <v>0</v>
      </c>
    </row>
    <row r="13" spans="1:7" x14ac:dyDescent="0.25">
      <c r="C13" s="135"/>
      <c r="D13" s="324">
        <f t="shared" si="3"/>
        <v>44507</v>
      </c>
      <c r="E13" s="91" t="str">
        <f t="shared" si="0"/>
        <v/>
      </c>
      <c r="F13" s="91" t="str">
        <f t="shared" si="1"/>
        <v/>
      </c>
      <c r="G13" s="91" t="str">
        <f t="shared" si="2"/>
        <v/>
      </c>
    </row>
    <row r="14" spans="1:7" x14ac:dyDescent="0.25">
      <c r="C14" s="135"/>
      <c r="D14" s="324">
        <f t="shared" si="3"/>
        <v>44538</v>
      </c>
      <c r="E14" s="91" t="str">
        <f t="shared" si="0"/>
        <v/>
      </c>
      <c r="F14" s="91" t="str">
        <f t="shared" si="1"/>
        <v/>
      </c>
      <c r="G14" s="91" t="str">
        <f t="shared" si="2"/>
        <v/>
      </c>
    </row>
    <row r="15" spans="1:7" x14ac:dyDescent="0.25">
      <c r="C15" s="135"/>
      <c r="D15" s="324">
        <f t="shared" si="3"/>
        <v>44569</v>
      </c>
      <c r="E15" s="91" t="str">
        <f t="shared" si="0"/>
        <v/>
      </c>
      <c r="F15" s="91" t="str">
        <f t="shared" si="1"/>
        <v/>
      </c>
      <c r="G15" s="91" t="str">
        <f t="shared" si="2"/>
        <v/>
      </c>
    </row>
    <row r="16" spans="1:7" x14ac:dyDescent="0.25">
      <c r="C16" s="135"/>
      <c r="D16" s="324">
        <f t="shared" si="3"/>
        <v>44600</v>
      </c>
      <c r="E16" s="91" t="str">
        <f t="shared" si="0"/>
        <v/>
      </c>
      <c r="F16" s="91" t="str">
        <f t="shared" si="1"/>
        <v/>
      </c>
      <c r="G16" s="91" t="str">
        <f t="shared" si="2"/>
        <v/>
      </c>
    </row>
    <row r="17" spans="3:8" x14ac:dyDescent="0.25">
      <c r="C17" s="135"/>
      <c r="D17" s="324">
        <f t="shared" si="3"/>
        <v>44631</v>
      </c>
      <c r="E17" s="91" t="str">
        <f t="shared" si="0"/>
        <v/>
      </c>
      <c r="F17" s="91" t="str">
        <f t="shared" si="1"/>
        <v/>
      </c>
      <c r="G17" s="91" t="str">
        <f t="shared" si="2"/>
        <v/>
      </c>
    </row>
    <row r="18" spans="3:8" x14ac:dyDescent="0.25">
      <c r="C18" s="135"/>
    </row>
    <row r="19" spans="3:8" x14ac:dyDescent="0.25">
      <c r="C19" s="135"/>
    </row>
    <row r="20" spans="3:8" x14ac:dyDescent="0.25">
      <c r="C20" s="135"/>
      <c r="D20" s="57" t="s">
        <v>12</v>
      </c>
    </row>
    <row r="21" spans="3:8" x14ac:dyDescent="0.25">
      <c r="C21" s="135"/>
    </row>
    <row r="22" spans="3:8" x14ac:dyDescent="0.25">
      <c r="C22" s="135"/>
      <c r="E22" s="57" t="s">
        <v>2</v>
      </c>
      <c r="F22" s="57" t="s">
        <v>102</v>
      </c>
      <c r="G22" s="57" t="s">
        <v>100</v>
      </c>
      <c r="H22" s="57" t="s">
        <v>101</v>
      </c>
    </row>
    <row r="23" spans="3:8" x14ac:dyDescent="0.25">
      <c r="C23" s="135"/>
      <c r="D23" s="324">
        <f>D3</f>
        <v>44197</v>
      </c>
      <c r="E23" s="57">
        <f>'Diagramme de Gantt'!$H$85</f>
        <v>0</v>
      </c>
      <c r="F23" s="57">
        <f>'Diagramme de Gantt'!$Y$85</f>
        <v>0</v>
      </c>
      <c r="G23" s="57">
        <f>'Diagramme de Gantt'!$Y$86</f>
        <v>0</v>
      </c>
      <c r="H23" s="57">
        <f>'Diagramme de Gantt'!$Y$87</f>
        <v>0</v>
      </c>
    </row>
    <row r="24" spans="3:8" x14ac:dyDescent="0.25">
      <c r="C24" s="135"/>
      <c r="D24" s="324">
        <f t="shared" ref="D24:D37" si="4">D4</f>
        <v>44228</v>
      </c>
      <c r="E24" s="57">
        <f>'Diagramme de Gantt'!$I$85</f>
        <v>1</v>
      </c>
      <c r="F24" s="57">
        <f>'Diagramme de Gantt'!$Z$85</f>
        <v>0</v>
      </c>
      <c r="G24" s="57">
        <f>'Diagramme de Gantt'!$Z$86</f>
        <v>0</v>
      </c>
      <c r="H24" s="57">
        <f>'Diagramme de Gantt'!$Z$87</f>
        <v>0</v>
      </c>
    </row>
    <row r="25" spans="3:8" x14ac:dyDescent="0.25">
      <c r="C25" s="135"/>
      <c r="D25" s="324">
        <f t="shared" si="4"/>
        <v>44259</v>
      </c>
      <c r="E25" s="57">
        <f>'Diagramme de Gantt'!$J$85</f>
        <v>1</v>
      </c>
      <c r="F25" s="57">
        <f>'Diagramme de Gantt'!$AA$85</f>
        <v>0</v>
      </c>
      <c r="G25" s="57">
        <f>'Diagramme de Gantt'!$AA$86</f>
        <v>0</v>
      </c>
      <c r="H25" s="57">
        <f>'Diagramme de Gantt'!$AA$87</f>
        <v>0</v>
      </c>
    </row>
    <row r="26" spans="3:8" x14ac:dyDescent="0.25">
      <c r="C26" s="135"/>
      <c r="D26" s="324">
        <f t="shared" si="4"/>
        <v>44290</v>
      </c>
      <c r="E26" s="57">
        <f>'Diagramme de Gantt'!$K$85</f>
        <v>1</v>
      </c>
      <c r="F26" s="57">
        <f>'Diagramme de Gantt'!$AB$85</f>
        <v>0</v>
      </c>
      <c r="G26" s="57">
        <f>'Diagramme de Gantt'!$AB$86</f>
        <v>0</v>
      </c>
      <c r="H26" s="57">
        <f>'Diagramme de Gantt'!$AB$87</f>
        <v>0</v>
      </c>
    </row>
    <row r="27" spans="3:8" x14ac:dyDescent="0.25">
      <c r="C27" s="135"/>
      <c r="D27" s="324">
        <f t="shared" si="4"/>
        <v>44321</v>
      </c>
      <c r="E27" s="57">
        <f>'Diagramme de Gantt'!$L$85</f>
        <v>0</v>
      </c>
      <c r="F27" s="57">
        <f>'Diagramme de Gantt'!$AC$85</f>
        <v>0</v>
      </c>
      <c r="G27" s="57">
        <f>'Diagramme de Gantt'!$AC$86</f>
        <v>0</v>
      </c>
      <c r="H27" s="57">
        <f>'Diagramme de Gantt'!$AC$87</f>
        <v>0</v>
      </c>
    </row>
    <row r="28" spans="3:8" x14ac:dyDescent="0.25">
      <c r="C28" s="135"/>
      <c r="D28" s="324">
        <f t="shared" si="4"/>
        <v>44352</v>
      </c>
      <c r="E28" s="57">
        <f>'Diagramme de Gantt'!$M$85</f>
        <v>1</v>
      </c>
      <c r="F28" s="57">
        <f>'Diagramme de Gantt'!$AD$85</f>
        <v>0</v>
      </c>
      <c r="G28" s="57">
        <f>'Diagramme de Gantt'!$AD$86</f>
        <v>0</v>
      </c>
      <c r="H28" s="57">
        <f>'Diagramme de Gantt'!$AD$87</f>
        <v>0</v>
      </c>
    </row>
    <row r="29" spans="3:8" x14ac:dyDescent="0.25">
      <c r="C29" s="135"/>
      <c r="D29" s="324">
        <f t="shared" si="4"/>
        <v>44383</v>
      </c>
      <c r="E29" s="57">
        <f>'Diagramme de Gantt'!$M$85</f>
        <v>1</v>
      </c>
      <c r="F29" s="57">
        <f>'Diagramme de Gantt'!$AE$85</f>
        <v>0</v>
      </c>
      <c r="G29" s="57">
        <f>'Diagramme de Gantt'!$AE$86</f>
        <v>0</v>
      </c>
      <c r="H29" s="57">
        <f>'Diagramme de Gantt'!$AE$87</f>
        <v>0</v>
      </c>
    </row>
    <row r="30" spans="3:8" x14ac:dyDescent="0.25">
      <c r="C30" s="135"/>
      <c r="D30" s="324">
        <f t="shared" si="4"/>
        <v>44414</v>
      </c>
      <c r="E30" s="57">
        <f>'Diagramme de Gantt'!$O$85</f>
        <v>0</v>
      </c>
      <c r="F30" s="57">
        <f>'Diagramme de Gantt'!$AF$85</f>
        <v>0</v>
      </c>
      <c r="G30" s="57">
        <f>'Diagramme de Gantt'!$AF$86</f>
        <v>0</v>
      </c>
      <c r="H30" s="57">
        <f>'Diagramme de Gantt'!$AF$87</f>
        <v>0</v>
      </c>
    </row>
    <row r="31" spans="3:8" x14ac:dyDescent="0.25">
      <c r="C31" s="135"/>
      <c r="D31" s="324">
        <f t="shared" si="4"/>
        <v>44445</v>
      </c>
      <c r="E31" s="57">
        <f>'Diagramme de Gantt'!$P$85</f>
        <v>0</v>
      </c>
      <c r="F31" s="57">
        <f>'Diagramme de Gantt'!$AG$85</f>
        <v>0</v>
      </c>
      <c r="G31" s="57">
        <f>'Diagramme de Gantt'!$AG$86</f>
        <v>0</v>
      </c>
      <c r="H31" s="57">
        <f>'Diagramme de Gantt'!$AG$87</f>
        <v>0</v>
      </c>
    </row>
    <row r="32" spans="3:8" x14ac:dyDescent="0.25">
      <c r="C32" s="135"/>
      <c r="D32" s="324">
        <f t="shared" si="4"/>
        <v>44476</v>
      </c>
      <c r="E32" s="57">
        <f>'Diagramme de Gantt'!$Q$85</f>
        <v>1</v>
      </c>
      <c r="F32" s="57">
        <f>'Diagramme de Gantt'!$AH$85</f>
        <v>0</v>
      </c>
      <c r="G32" s="57">
        <f>'Diagramme de Gantt'!$AH$86</f>
        <v>0</v>
      </c>
      <c r="H32" s="57">
        <f>'Diagramme de Gantt'!$AH$87</f>
        <v>0</v>
      </c>
    </row>
    <row r="33" spans="3:8" x14ac:dyDescent="0.25">
      <c r="C33" s="135"/>
      <c r="D33" s="324">
        <f t="shared" si="4"/>
        <v>44507</v>
      </c>
      <c r="E33" s="57">
        <f>'Diagramme de Gantt'!$R$85</f>
        <v>0</v>
      </c>
      <c r="F33" s="57">
        <f>'Diagramme de Gantt'!$AI$85</f>
        <v>0</v>
      </c>
      <c r="G33" s="57">
        <f>'Diagramme de Gantt'!$AI$86</f>
        <v>0</v>
      </c>
      <c r="H33" s="57">
        <f>'Diagramme de Gantt'!$AI$87</f>
        <v>0</v>
      </c>
    </row>
    <row r="34" spans="3:8" x14ac:dyDescent="0.25">
      <c r="C34" s="135"/>
      <c r="D34" s="324">
        <f t="shared" si="4"/>
        <v>44538</v>
      </c>
      <c r="E34" s="57">
        <f>'Diagramme de Gantt'!$S$85</f>
        <v>0</v>
      </c>
      <c r="F34" s="57">
        <f>'Diagramme de Gantt'!$AJ$85</f>
        <v>0</v>
      </c>
      <c r="G34" s="57">
        <f>'Diagramme de Gantt'!$AJ$86</f>
        <v>0</v>
      </c>
      <c r="H34" s="57">
        <f>'Diagramme de Gantt'!$AJ$87</f>
        <v>0</v>
      </c>
    </row>
    <row r="35" spans="3:8" x14ac:dyDescent="0.25">
      <c r="C35" s="135"/>
      <c r="D35" s="324">
        <f t="shared" si="4"/>
        <v>44569</v>
      </c>
      <c r="E35" s="57">
        <f>'Diagramme de Gantt'!$T$85</f>
        <v>0</v>
      </c>
      <c r="F35" s="57">
        <f>'Diagramme de Gantt'!$AK$85</f>
        <v>0</v>
      </c>
      <c r="G35" s="57">
        <f>'Diagramme de Gantt'!$AK$86</f>
        <v>0</v>
      </c>
      <c r="H35" s="57">
        <f>'Diagramme de Gantt'!$AK$87</f>
        <v>0</v>
      </c>
    </row>
    <row r="36" spans="3:8" x14ac:dyDescent="0.25">
      <c r="C36" s="135"/>
      <c r="D36" s="324">
        <f t="shared" si="4"/>
        <v>44600</v>
      </c>
      <c r="E36" s="57">
        <f>'Diagramme de Gantt'!$U$85</f>
        <v>0</v>
      </c>
      <c r="F36" s="57">
        <f>'Diagramme de Gantt'!$AL$85</f>
        <v>0</v>
      </c>
      <c r="G36" s="57">
        <f>'Diagramme de Gantt'!$AL$86</f>
        <v>0</v>
      </c>
      <c r="H36" s="57">
        <f>'Diagramme de Gantt'!$AL$87</f>
        <v>0</v>
      </c>
    </row>
    <row r="37" spans="3:8" x14ac:dyDescent="0.25">
      <c r="C37" s="135"/>
      <c r="D37" s="324">
        <f t="shared" si="4"/>
        <v>44631</v>
      </c>
      <c r="E37" s="57">
        <f>'Diagramme de Gantt'!$V$85</f>
        <v>0</v>
      </c>
      <c r="F37" s="57">
        <f>'Diagramme de Gantt'!$AM$85</f>
        <v>0</v>
      </c>
      <c r="G37" s="57">
        <f>'Diagramme de Gantt'!$AM$86</f>
        <v>0</v>
      </c>
      <c r="H37" s="57">
        <f>'Diagramme de Gantt'!$AM$87</f>
        <v>0</v>
      </c>
    </row>
    <row r="38" spans="3:8" x14ac:dyDescent="0.25">
      <c r="C38" s="135"/>
    </row>
    <row r="39" spans="3:8" x14ac:dyDescent="0.25">
      <c r="C39" s="135"/>
    </row>
    <row r="40" spans="3:8" x14ac:dyDescent="0.25">
      <c r="C40" s="135"/>
      <c r="D40" s="57" t="s">
        <v>3</v>
      </c>
    </row>
    <row r="41" spans="3:8" x14ac:dyDescent="0.25">
      <c r="C41" s="135"/>
    </row>
    <row r="42" spans="3:8" x14ac:dyDescent="0.25">
      <c r="C42" s="135"/>
      <c r="D42" s="57" t="s">
        <v>99</v>
      </c>
      <c r="E42" s="57">
        <f>COUNTIF(Statut_étapes_activité!$AW$3:$AW$88,"Completed")</f>
        <v>0</v>
      </c>
    </row>
    <row r="43" spans="3:8" x14ac:dyDescent="0.25">
      <c r="C43" s="135"/>
      <c r="D43" s="57" t="s">
        <v>100</v>
      </c>
      <c r="E43" s="57">
        <f>COUNTIF(Statut_étapes_activité!$AW$3:$AW$88,"In Progress")</f>
        <v>0</v>
      </c>
    </row>
    <row r="44" spans="3:8" x14ac:dyDescent="0.25">
      <c r="C44" s="135"/>
      <c r="D44" s="57" t="s">
        <v>101</v>
      </c>
      <c r="E44" s="57">
        <f>COUNTIF(Statut_étapes_activité!$AW$3:$AW$88,"Not done")</f>
        <v>0</v>
      </c>
    </row>
    <row r="45" spans="3:8" x14ac:dyDescent="0.25">
      <c r="C45" s="135"/>
    </row>
    <row r="46" spans="3:8" x14ac:dyDescent="0.25">
      <c r="C46" s="120"/>
      <c r="E46" s="57" t="str">
        <f>D42</f>
        <v>Terminée</v>
      </c>
      <c r="F46" s="57" t="str">
        <f>D43</f>
        <v>En cours</v>
      </c>
      <c r="G46" s="57" t="str">
        <f>D44</f>
        <v>Non mise en place</v>
      </c>
    </row>
    <row r="47" spans="3:8" x14ac:dyDescent="0.25">
      <c r="C47" s="8"/>
      <c r="D47" s="57" t="s">
        <v>104</v>
      </c>
      <c r="E47" s="57">
        <f>COUNTIF(Statut_étapes_activité!$AW$3:$AW$40,"Completed")</f>
        <v>0</v>
      </c>
      <c r="F47" s="57">
        <f>COUNTIF(Statut_étapes_activité!$AW$3:$AW$40,"In Progress")</f>
        <v>0</v>
      </c>
      <c r="G47" s="57">
        <f>COUNTIF(Statut_étapes_activité!$AW$3:$AW$40,"Not done")</f>
        <v>0</v>
      </c>
    </row>
    <row r="48" spans="3:8" x14ac:dyDescent="0.25">
      <c r="C48" s="135"/>
      <c r="D48" s="57" t="s">
        <v>105</v>
      </c>
      <c r="E48" s="57">
        <f>COUNTIF(Statut_étapes_activité!$AW$42:$AW$69,"Completed")</f>
        <v>0</v>
      </c>
      <c r="F48" s="57">
        <f>COUNTIF(Statut_étapes_activité!$AW$42:$AW$69,"In Progress")</f>
        <v>0</v>
      </c>
      <c r="G48" s="57">
        <f>COUNTIF(Statut_étapes_activité!$AW$42:$AW$69,"Not done")</f>
        <v>0</v>
      </c>
    </row>
    <row r="49" spans="3:12" x14ac:dyDescent="0.25">
      <c r="C49" s="135"/>
      <c r="D49" s="57" t="s">
        <v>103</v>
      </c>
      <c r="E49" s="57">
        <f>COUNTIF(Statut_étapes_activité!$AW$69:$AW$88,"Completed")</f>
        <v>0</v>
      </c>
      <c r="F49" s="57">
        <f>COUNTIF(Statut_étapes_activité!$AW$69:$AW$88,"In Progress")</f>
        <v>0</v>
      </c>
      <c r="G49" s="57">
        <f>COUNTIF(Statut_étapes_activité!$AW$69:$AW$88,"Not done")</f>
        <v>0</v>
      </c>
    </row>
    <row r="50" spans="3:12" x14ac:dyDescent="0.25">
      <c r="C50" s="135"/>
    </row>
    <row r="51" spans="3:12" x14ac:dyDescent="0.25">
      <c r="C51" s="135"/>
    </row>
    <row r="52" spans="3:12" x14ac:dyDescent="0.25">
      <c r="C52" s="135"/>
      <c r="E52" s="57" t="str">
        <f>E46</f>
        <v>Terminée</v>
      </c>
      <c r="F52" s="57" t="str">
        <f t="shared" ref="F52:G52" si="5">F46</f>
        <v>En cours</v>
      </c>
      <c r="G52" s="57" t="str">
        <f t="shared" si="5"/>
        <v>Non mise en place</v>
      </c>
    </row>
    <row r="53" spans="3:12" x14ac:dyDescent="0.25">
      <c r="C53" s="135"/>
      <c r="D53" s="57" t="str">
        <f>D47</f>
        <v>Augmentation de la présence lors des CPN </v>
      </c>
      <c r="E53" s="91" t="e">
        <f>E47/SUM($E$47:$G$47)</f>
        <v>#DIV/0!</v>
      </c>
      <c r="F53" s="91" t="e">
        <f t="shared" ref="F53:G53" si="6">F47/SUM($E$47:$G$47)</f>
        <v>#DIV/0!</v>
      </c>
      <c r="G53" s="91" t="e">
        <f t="shared" si="6"/>
        <v>#DIV/0!</v>
      </c>
    </row>
    <row r="54" spans="3:12" x14ac:dyDescent="0.25">
      <c r="C54" s="135"/>
      <c r="D54" s="57" t="str">
        <f t="shared" ref="D54:D55" si="7">D48</f>
        <v>Diminution des taux de grossesses chez les adolescentes </v>
      </c>
      <c r="E54" s="91" t="e">
        <f>E48/SUM($E$48:$G$48)</f>
        <v>#DIV/0!</v>
      </c>
      <c r="F54" s="91" t="e">
        <f t="shared" ref="F54:G54" si="8">F48/SUM($E$48:$G$48)</f>
        <v>#DIV/0!</v>
      </c>
      <c r="G54" s="91" t="e">
        <f t="shared" si="8"/>
        <v>#DIV/0!</v>
      </c>
    </row>
    <row r="55" spans="3:12" x14ac:dyDescent="0.25">
      <c r="C55" s="135"/>
      <c r="D55" s="57" t="str">
        <f t="shared" si="7"/>
        <v>Augmentation des redirections</v>
      </c>
      <c r="E55" s="91" t="e">
        <f>E49/SUM($E$49:$G$49)</f>
        <v>#DIV/0!</v>
      </c>
      <c r="F55" s="91" t="e">
        <f t="shared" ref="F55:G55" si="9">F49/SUM($E$49:$G$49)</f>
        <v>#DIV/0!</v>
      </c>
      <c r="G55" s="91" t="e">
        <f t="shared" si="9"/>
        <v>#DIV/0!</v>
      </c>
    </row>
    <row r="56" spans="3:12" x14ac:dyDescent="0.25">
      <c r="C56" s="135"/>
    </row>
    <row r="57" spans="3:12" x14ac:dyDescent="0.25">
      <c r="C57" s="135"/>
    </row>
    <row r="58" spans="3:12" ht="14.5" x14ac:dyDescent="0.25">
      <c r="C58" s="135"/>
      <c r="L58" s="323"/>
    </row>
    <row r="59" spans="3:12" ht="14.5" x14ac:dyDescent="0.25">
      <c r="C59" s="135"/>
      <c r="L59" s="323"/>
    </row>
    <row r="60" spans="3:12" ht="14.5" x14ac:dyDescent="0.25">
      <c r="C60" s="135"/>
      <c r="L60" s="323"/>
    </row>
    <row r="61" spans="3:12" x14ac:dyDescent="0.25">
      <c r="C61" s="135"/>
    </row>
    <row r="62" spans="3:12" x14ac:dyDescent="0.25">
      <c r="C62" s="135"/>
    </row>
    <row r="63" spans="3:12" x14ac:dyDescent="0.25">
      <c r="C63" s="135"/>
    </row>
    <row r="64" spans="3:12" x14ac:dyDescent="0.25">
      <c r="C64" s="135"/>
    </row>
    <row r="65" spans="3:3" x14ac:dyDescent="0.25">
      <c r="C65" s="135"/>
    </row>
    <row r="66" spans="3:3" x14ac:dyDescent="0.25">
      <c r="C66" s="135"/>
    </row>
    <row r="67" spans="3:3" x14ac:dyDescent="0.25">
      <c r="C67" s="135"/>
    </row>
    <row r="68" spans="3:3" x14ac:dyDescent="0.25">
      <c r="C68" s="135"/>
    </row>
    <row r="69" spans="3:3" x14ac:dyDescent="0.25">
      <c r="C69" s="135"/>
    </row>
    <row r="70" spans="3:3" x14ac:dyDescent="0.25">
      <c r="C70" s="135"/>
    </row>
    <row r="71" spans="3:3" x14ac:dyDescent="0.25">
      <c r="C71" s="8"/>
    </row>
    <row r="72" spans="3:3" x14ac:dyDescent="0.25">
      <c r="C72" s="135"/>
    </row>
    <row r="73" spans="3:3" x14ac:dyDescent="0.25">
      <c r="C73" s="135"/>
    </row>
    <row r="74" spans="3:3" x14ac:dyDescent="0.25">
      <c r="C74" s="135"/>
    </row>
    <row r="75" spans="3:3" x14ac:dyDescent="0.25">
      <c r="C75" s="135"/>
    </row>
    <row r="76" spans="3:3" x14ac:dyDescent="0.25">
      <c r="C76" s="135"/>
    </row>
    <row r="77" spans="3:3" x14ac:dyDescent="0.25">
      <c r="C77" s="135"/>
    </row>
    <row r="78" spans="3:3" x14ac:dyDescent="0.25">
      <c r="C78" s="135"/>
    </row>
    <row r="79" spans="3:3" x14ac:dyDescent="0.25">
      <c r="C79" s="135"/>
    </row>
    <row r="80" spans="3:3" ht="11" thickBot="1" x14ac:dyDescent="0.3">
      <c r="C80" s="136"/>
    </row>
  </sheetData>
  <mergeCells count="3">
    <mergeCell ref="C3:C45"/>
    <mergeCell ref="C48:C70"/>
    <mergeCell ref="C72:C80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A904-C340-4B86-9D5E-8D3416CB51B3}">
  <dimension ref="B2:L45"/>
  <sheetViews>
    <sheetView showGridLines="0" topLeftCell="A16" zoomScale="134" zoomScaleNormal="110" workbookViewId="0">
      <selection activeCell="B26" sqref="B26:L38"/>
    </sheetView>
  </sheetViews>
  <sheetFormatPr defaultColWidth="9.1796875" defaultRowHeight="14.5" x14ac:dyDescent="0.35"/>
  <cols>
    <col min="1" max="1" width="3.1796875" customWidth="1"/>
    <col min="2" max="12" width="14.54296875" customWidth="1"/>
  </cols>
  <sheetData>
    <row r="2" spans="2:12" x14ac:dyDescent="0.35">
      <c r="B2" s="147" t="s">
        <v>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2:12" x14ac:dyDescent="0.35"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5" spans="2:12" ht="18.5" x14ac:dyDescent="0.45">
      <c r="B5" s="137" t="s">
        <v>5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2:12" ht="9.75" customHeight="1" x14ac:dyDescent="0.35">
      <c r="B6" s="138" t="s">
        <v>6</v>
      </c>
      <c r="C6" s="139"/>
      <c r="D6" s="139"/>
      <c r="E6" s="139"/>
      <c r="F6" s="139"/>
      <c r="G6" s="139"/>
      <c r="H6" s="139"/>
      <c r="I6" s="139"/>
      <c r="J6" s="139"/>
      <c r="K6" s="139"/>
      <c r="L6" s="140"/>
    </row>
    <row r="7" spans="2:12" ht="9.75" customHeight="1" x14ac:dyDescent="0.3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2:12" ht="9.75" customHeight="1" x14ac:dyDescent="0.35">
      <c r="B8" s="141"/>
      <c r="C8" s="142"/>
      <c r="D8" s="142"/>
      <c r="E8" s="142"/>
      <c r="F8" s="142"/>
      <c r="G8" s="142"/>
      <c r="H8" s="142"/>
      <c r="I8" s="142"/>
      <c r="J8" s="142"/>
      <c r="K8" s="142"/>
      <c r="L8" s="143"/>
    </row>
    <row r="9" spans="2:12" ht="9.75" customHeight="1" x14ac:dyDescent="0.35">
      <c r="B9" s="141"/>
      <c r="C9" s="142"/>
      <c r="D9" s="142"/>
      <c r="E9" s="142"/>
      <c r="F9" s="142"/>
      <c r="G9" s="142"/>
      <c r="H9" s="142"/>
      <c r="I9" s="142"/>
      <c r="J9" s="142"/>
      <c r="K9" s="142"/>
      <c r="L9" s="143"/>
    </row>
    <row r="10" spans="2:12" ht="9.75" customHeight="1" x14ac:dyDescent="0.35">
      <c r="B10" s="141"/>
      <c r="C10" s="142"/>
      <c r="D10" s="142"/>
      <c r="E10" s="142"/>
      <c r="F10" s="142"/>
      <c r="G10" s="142"/>
      <c r="H10" s="142"/>
      <c r="I10" s="142"/>
      <c r="J10" s="142"/>
      <c r="K10" s="142"/>
      <c r="L10" s="143"/>
    </row>
    <row r="11" spans="2:12" ht="9.75" customHeight="1" x14ac:dyDescent="0.35">
      <c r="B11" s="141"/>
      <c r="C11" s="142"/>
      <c r="D11" s="142"/>
      <c r="E11" s="142"/>
      <c r="F11" s="142"/>
      <c r="G11" s="142"/>
      <c r="H11" s="142"/>
      <c r="I11" s="142"/>
      <c r="J11" s="142"/>
      <c r="K11" s="142"/>
      <c r="L11" s="143"/>
    </row>
    <row r="12" spans="2:12" ht="9.75" customHeight="1" x14ac:dyDescent="0.35">
      <c r="B12" s="141"/>
      <c r="C12" s="142"/>
      <c r="D12" s="142"/>
      <c r="E12" s="142"/>
      <c r="F12" s="142"/>
      <c r="G12" s="142"/>
      <c r="H12" s="142"/>
      <c r="I12" s="142"/>
      <c r="J12" s="142"/>
      <c r="K12" s="142"/>
      <c r="L12" s="143"/>
    </row>
    <row r="13" spans="2:12" ht="9.75" customHeight="1" x14ac:dyDescent="0.35">
      <c r="B13" s="141"/>
      <c r="C13" s="142"/>
      <c r="D13" s="142"/>
      <c r="E13" s="142"/>
      <c r="F13" s="142"/>
      <c r="G13" s="142"/>
      <c r="H13" s="142"/>
      <c r="I13" s="142"/>
      <c r="J13" s="142"/>
      <c r="K13" s="142"/>
      <c r="L13" s="143"/>
    </row>
    <row r="14" spans="2:12" ht="9.75" customHeight="1" x14ac:dyDescent="0.35">
      <c r="B14" s="141"/>
      <c r="C14" s="142"/>
      <c r="D14" s="142"/>
      <c r="E14" s="142"/>
      <c r="F14" s="142"/>
      <c r="G14" s="142"/>
      <c r="H14" s="142"/>
      <c r="I14" s="142"/>
      <c r="J14" s="142"/>
      <c r="K14" s="142"/>
      <c r="L14" s="143"/>
    </row>
    <row r="15" spans="2:12" ht="9.75" customHeight="1" x14ac:dyDescent="0.35">
      <c r="B15" s="141"/>
      <c r="C15" s="142"/>
      <c r="D15" s="142"/>
      <c r="E15" s="142"/>
      <c r="F15" s="142"/>
      <c r="G15" s="142"/>
      <c r="H15" s="142"/>
      <c r="I15" s="142"/>
      <c r="J15" s="142"/>
      <c r="K15" s="142"/>
      <c r="L15" s="143"/>
    </row>
    <row r="16" spans="2:12" ht="9.75" customHeight="1" x14ac:dyDescent="0.35">
      <c r="B16" s="141"/>
      <c r="C16" s="142"/>
      <c r="D16" s="142"/>
      <c r="E16" s="142"/>
      <c r="F16" s="142"/>
      <c r="G16" s="142"/>
      <c r="H16" s="142"/>
      <c r="I16" s="142"/>
      <c r="J16" s="142"/>
      <c r="K16" s="142"/>
      <c r="L16" s="143"/>
    </row>
    <row r="17" spans="2:12" ht="9.75" customHeight="1" x14ac:dyDescent="0.35">
      <c r="B17" s="141"/>
      <c r="C17" s="142"/>
      <c r="D17" s="142"/>
      <c r="E17" s="142"/>
      <c r="F17" s="142"/>
      <c r="G17" s="142"/>
      <c r="H17" s="142"/>
      <c r="I17" s="142"/>
      <c r="J17" s="142"/>
      <c r="K17" s="142"/>
      <c r="L17" s="143"/>
    </row>
    <row r="18" spans="2:12" ht="9.75" customHeight="1" x14ac:dyDescent="0.35">
      <c r="B18" s="141"/>
      <c r="C18" s="142"/>
      <c r="D18" s="142"/>
      <c r="E18" s="142"/>
      <c r="F18" s="142"/>
      <c r="G18" s="142"/>
      <c r="H18" s="142"/>
      <c r="I18" s="142"/>
      <c r="J18" s="142"/>
      <c r="K18" s="142"/>
      <c r="L18" s="143"/>
    </row>
    <row r="19" spans="2:12" ht="9.75" customHeight="1" x14ac:dyDescent="0.35">
      <c r="B19" s="141"/>
      <c r="C19" s="142"/>
      <c r="D19" s="142"/>
      <c r="E19" s="142"/>
      <c r="F19" s="142"/>
      <c r="G19" s="142"/>
      <c r="H19" s="142"/>
      <c r="I19" s="142"/>
      <c r="J19" s="142"/>
      <c r="K19" s="142"/>
      <c r="L19" s="143"/>
    </row>
    <row r="20" spans="2:12" ht="9.75" customHeight="1" x14ac:dyDescent="0.35">
      <c r="B20" s="141"/>
      <c r="C20" s="142"/>
      <c r="D20" s="142"/>
      <c r="E20" s="142"/>
      <c r="F20" s="142"/>
      <c r="G20" s="142"/>
      <c r="H20" s="142"/>
      <c r="I20" s="142"/>
      <c r="J20" s="142"/>
      <c r="K20" s="142"/>
      <c r="L20" s="143"/>
    </row>
    <row r="21" spans="2:12" ht="9.75" customHeight="1" x14ac:dyDescent="0.35">
      <c r="B21" s="141"/>
      <c r="C21" s="142"/>
      <c r="D21" s="142"/>
      <c r="E21" s="142"/>
      <c r="F21" s="142"/>
      <c r="G21" s="142"/>
      <c r="H21" s="142"/>
      <c r="I21" s="142"/>
      <c r="J21" s="142"/>
      <c r="K21" s="142"/>
      <c r="L21" s="143"/>
    </row>
    <row r="22" spans="2:12" ht="9.75" customHeight="1" x14ac:dyDescent="0.35">
      <c r="B22" s="141"/>
      <c r="C22" s="142"/>
      <c r="D22" s="142"/>
      <c r="E22" s="142"/>
      <c r="F22" s="142"/>
      <c r="G22" s="142"/>
      <c r="H22" s="142"/>
      <c r="I22" s="142"/>
      <c r="J22" s="142"/>
      <c r="K22" s="142"/>
      <c r="L22" s="143"/>
    </row>
    <row r="23" spans="2:12" ht="9.75" customHeight="1" x14ac:dyDescent="0.35">
      <c r="B23" s="144"/>
      <c r="C23" s="145"/>
      <c r="D23" s="145"/>
      <c r="E23" s="145"/>
      <c r="F23" s="145"/>
      <c r="G23" s="145"/>
      <c r="H23" s="145"/>
      <c r="I23" s="145"/>
      <c r="J23" s="145"/>
      <c r="K23" s="145"/>
      <c r="L23" s="146"/>
    </row>
    <row r="25" spans="2:12" ht="18.5" x14ac:dyDescent="0.45">
      <c r="B25" s="137" t="s">
        <v>7</v>
      </c>
      <c r="C25" s="137"/>
      <c r="D25" s="137"/>
      <c r="E25" s="137"/>
      <c r="F25" s="137"/>
      <c r="G25" s="137"/>
      <c r="H25" s="137"/>
      <c r="I25" s="137"/>
      <c r="J25" s="137"/>
      <c r="K25" s="137"/>
      <c r="L25" s="137"/>
    </row>
    <row r="26" spans="2:12" x14ac:dyDescent="0.35">
      <c r="B26" s="138" t="s">
        <v>8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40"/>
    </row>
    <row r="27" spans="2:12" x14ac:dyDescent="0.35"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3"/>
    </row>
    <row r="28" spans="2:12" x14ac:dyDescent="0.35">
      <c r="B28" s="141"/>
      <c r="C28" s="142"/>
      <c r="D28" s="142"/>
      <c r="E28" s="142"/>
      <c r="F28" s="142"/>
      <c r="G28" s="142"/>
      <c r="H28" s="142"/>
      <c r="I28" s="142"/>
      <c r="J28" s="142"/>
      <c r="K28" s="142"/>
      <c r="L28" s="143"/>
    </row>
    <row r="29" spans="2:12" x14ac:dyDescent="0.35">
      <c r="B29" s="141"/>
      <c r="C29" s="142"/>
      <c r="D29" s="142"/>
      <c r="E29" s="142"/>
      <c r="F29" s="142"/>
      <c r="G29" s="142"/>
      <c r="H29" s="142"/>
      <c r="I29" s="142"/>
      <c r="J29" s="142"/>
      <c r="K29" s="142"/>
      <c r="L29" s="143"/>
    </row>
    <row r="30" spans="2:12" x14ac:dyDescent="0.35">
      <c r="B30" s="141"/>
      <c r="C30" s="142"/>
      <c r="D30" s="142"/>
      <c r="E30" s="142"/>
      <c r="F30" s="142"/>
      <c r="G30" s="142"/>
      <c r="H30" s="142"/>
      <c r="I30" s="142"/>
      <c r="J30" s="142"/>
      <c r="K30" s="142"/>
      <c r="L30" s="143"/>
    </row>
    <row r="31" spans="2:12" x14ac:dyDescent="0.35">
      <c r="B31" s="141"/>
      <c r="C31" s="142"/>
      <c r="D31" s="142"/>
      <c r="E31" s="142"/>
      <c r="F31" s="142"/>
      <c r="G31" s="142"/>
      <c r="H31" s="142"/>
      <c r="I31" s="142"/>
      <c r="J31" s="142"/>
      <c r="K31" s="142"/>
      <c r="L31" s="143"/>
    </row>
    <row r="32" spans="2:12" x14ac:dyDescent="0.35">
      <c r="B32" s="141"/>
      <c r="C32" s="142"/>
      <c r="D32" s="142"/>
      <c r="E32" s="142"/>
      <c r="F32" s="142"/>
      <c r="G32" s="142"/>
      <c r="H32" s="142"/>
      <c r="I32" s="142"/>
      <c r="J32" s="142"/>
      <c r="K32" s="142"/>
      <c r="L32" s="143"/>
    </row>
    <row r="33" spans="2:12" x14ac:dyDescent="0.35">
      <c r="B33" s="141"/>
      <c r="C33" s="142"/>
      <c r="D33" s="142"/>
      <c r="E33" s="142"/>
      <c r="F33" s="142"/>
      <c r="G33" s="142"/>
      <c r="H33" s="142"/>
      <c r="I33" s="142"/>
      <c r="J33" s="142"/>
      <c r="K33" s="142"/>
      <c r="L33" s="143"/>
    </row>
    <row r="34" spans="2:12" x14ac:dyDescent="0.35">
      <c r="B34" s="141"/>
      <c r="C34" s="142"/>
      <c r="D34" s="142"/>
      <c r="E34" s="142"/>
      <c r="F34" s="142"/>
      <c r="G34" s="142"/>
      <c r="H34" s="142"/>
      <c r="I34" s="142"/>
      <c r="J34" s="142"/>
      <c r="K34" s="142"/>
      <c r="L34" s="143"/>
    </row>
    <row r="35" spans="2:12" x14ac:dyDescent="0.35">
      <c r="B35" s="141"/>
      <c r="C35" s="142"/>
      <c r="D35" s="142"/>
      <c r="E35" s="142"/>
      <c r="F35" s="142"/>
      <c r="G35" s="142"/>
      <c r="H35" s="142"/>
      <c r="I35" s="142"/>
      <c r="J35" s="142"/>
      <c r="K35" s="142"/>
      <c r="L35" s="143"/>
    </row>
    <row r="36" spans="2:12" x14ac:dyDescent="0.35">
      <c r="B36" s="141"/>
      <c r="C36" s="142"/>
      <c r="D36" s="142"/>
      <c r="E36" s="142"/>
      <c r="F36" s="142"/>
      <c r="G36" s="142"/>
      <c r="H36" s="142"/>
      <c r="I36" s="142"/>
      <c r="J36" s="142"/>
      <c r="K36" s="142"/>
      <c r="L36" s="143"/>
    </row>
    <row r="37" spans="2:12" x14ac:dyDescent="0.35">
      <c r="B37" s="141"/>
      <c r="C37" s="142"/>
      <c r="D37" s="142"/>
      <c r="E37" s="142"/>
      <c r="F37" s="142"/>
      <c r="G37" s="142"/>
      <c r="H37" s="142"/>
      <c r="I37" s="142"/>
      <c r="J37" s="142"/>
      <c r="K37" s="142"/>
      <c r="L37" s="143"/>
    </row>
    <row r="38" spans="2:12" x14ac:dyDescent="0.35">
      <c r="B38" s="144"/>
      <c r="C38" s="145"/>
      <c r="D38" s="145"/>
      <c r="E38" s="145"/>
      <c r="F38" s="145"/>
      <c r="G38" s="145"/>
      <c r="H38" s="145"/>
      <c r="I38" s="145"/>
      <c r="J38" s="145"/>
      <c r="K38" s="145"/>
      <c r="L38" s="146"/>
    </row>
    <row r="40" spans="2:12" ht="18.5" x14ac:dyDescent="0.45">
      <c r="B40" s="137" t="s">
        <v>9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</row>
    <row r="41" spans="2:12" x14ac:dyDescent="0.35">
      <c r="B41" s="138"/>
      <c r="C41" s="139"/>
      <c r="D41" s="139"/>
      <c r="E41" s="139"/>
      <c r="F41" s="139"/>
      <c r="G41" s="139"/>
      <c r="H41" s="139"/>
      <c r="I41" s="139"/>
      <c r="J41" s="139"/>
      <c r="K41" s="139"/>
      <c r="L41" s="140"/>
    </row>
    <row r="42" spans="2:12" x14ac:dyDescent="0.35">
      <c r="B42" s="141"/>
      <c r="C42" s="142"/>
      <c r="D42" s="142"/>
      <c r="E42" s="142"/>
      <c r="F42" s="142"/>
      <c r="G42" s="142"/>
      <c r="H42" s="142"/>
      <c r="I42" s="142"/>
      <c r="J42" s="142"/>
      <c r="K42" s="142"/>
      <c r="L42" s="143"/>
    </row>
    <row r="43" spans="2:12" x14ac:dyDescent="0.35">
      <c r="B43" s="141"/>
      <c r="C43" s="142"/>
      <c r="D43" s="142"/>
      <c r="E43" s="142"/>
      <c r="F43" s="142"/>
      <c r="G43" s="142"/>
      <c r="H43" s="142"/>
      <c r="I43" s="142"/>
      <c r="J43" s="142"/>
      <c r="K43" s="142"/>
      <c r="L43" s="143"/>
    </row>
    <row r="44" spans="2:12" x14ac:dyDescent="0.35">
      <c r="B44" s="141"/>
      <c r="C44" s="142"/>
      <c r="D44" s="142"/>
      <c r="E44" s="142"/>
      <c r="F44" s="142"/>
      <c r="G44" s="142"/>
      <c r="H44" s="142"/>
      <c r="I44" s="142"/>
      <c r="J44" s="142"/>
      <c r="K44" s="142"/>
      <c r="L44" s="143"/>
    </row>
    <row r="45" spans="2:12" x14ac:dyDescent="0.35">
      <c r="B45" s="144"/>
      <c r="C45" s="145"/>
      <c r="D45" s="145"/>
      <c r="E45" s="145"/>
      <c r="F45" s="145"/>
      <c r="G45" s="145"/>
      <c r="H45" s="145"/>
      <c r="I45" s="145"/>
      <c r="J45" s="145"/>
      <c r="K45" s="145"/>
      <c r="L45" s="146"/>
    </row>
  </sheetData>
  <mergeCells count="7">
    <mergeCell ref="B40:L40"/>
    <mergeCell ref="B41:L45"/>
    <mergeCell ref="B2:L3"/>
    <mergeCell ref="B6:L23"/>
    <mergeCell ref="B5:L5"/>
    <mergeCell ref="B25:L25"/>
    <mergeCell ref="B26:L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O87"/>
  <sheetViews>
    <sheetView showGridLines="0" tabSelected="1" zoomScale="50" zoomScaleNormal="5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AE3" sqref="AE3"/>
    </sheetView>
  </sheetViews>
  <sheetFormatPr defaultColWidth="9.1796875" defaultRowHeight="14.5" x14ac:dyDescent="0.35"/>
  <cols>
    <col min="1" max="2" width="4.1796875" customWidth="1"/>
    <col min="3" max="3" width="16" customWidth="1"/>
    <col min="4" max="4" width="15.26953125" customWidth="1"/>
    <col min="5" max="5" width="8.26953125" customWidth="1"/>
    <col min="6" max="6" width="16.81640625" style="54" customWidth="1"/>
    <col min="7" max="7" width="9.54296875" bestFit="1" customWidth="1"/>
    <col min="8" max="8" width="6.26953125" style="1" bestFit="1" customWidth="1"/>
    <col min="9" max="9" width="6.1796875" style="1" bestFit="1" customWidth="1"/>
    <col min="10" max="10" width="6.26953125" style="1" bestFit="1" customWidth="1"/>
    <col min="11" max="11" width="5.7265625" style="1" bestFit="1" customWidth="1"/>
    <col min="12" max="12" width="6.1796875" style="1" bestFit="1" customWidth="1"/>
    <col min="13" max="13" width="5.7265625" style="1" bestFit="1" customWidth="1"/>
    <col min="14" max="14" width="5.7265625" bestFit="1" customWidth="1"/>
    <col min="15" max="15" width="6.1796875" bestFit="1" customWidth="1"/>
    <col min="16" max="16" width="6.453125" bestFit="1" customWidth="1"/>
    <col min="17" max="17" width="5.7265625" bestFit="1" customWidth="1"/>
    <col min="18" max="19" width="6" bestFit="1" customWidth="1"/>
    <col min="20" max="20" width="6.26953125" bestFit="1" customWidth="1"/>
    <col min="21" max="21" width="6.1796875" bestFit="1" customWidth="1"/>
    <col min="22" max="22" width="6.26953125" bestFit="1" customWidth="1"/>
    <col min="23" max="24" width="1.26953125" customWidth="1"/>
    <col min="25" max="25" width="6.26953125" style="1" bestFit="1" customWidth="1"/>
    <col min="26" max="26" width="6.1796875" style="1" bestFit="1" customWidth="1"/>
    <col min="27" max="27" width="6.26953125" style="1" bestFit="1" customWidth="1"/>
    <col min="28" max="28" width="5.7265625" style="1" bestFit="1" customWidth="1"/>
    <col min="29" max="29" width="6.1796875" style="1" bestFit="1" customWidth="1"/>
    <col min="30" max="31" width="5.7265625" style="1" bestFit="1" customWidth="1"/>
    <col min="32" max="32" width="6.1796875" style="1" bestFit="1" customWidth="1"/>
    <col min="33" max="33" width="6.453125" style="1" bestFit="1" customWidth="1"/>
    <col min="34" max="34" width="5.7265625" style="1" bestFit="1" customWidth="1"/>
    <col min="35" max="36" width="6" style="1" bestFit="1" customWidth="1"/>
    <col min="37" max="37" width="6.26953125" bestFit="1" customWidth="1"/>
    <col min="38" max="38" width="6.1796875" bestFit="1" customWidth="1"/>
    <col min="39" max="39" width="6.26953125" bestFit="1" customWidth="1"/>
    <col min="40" max="40" width="16.81640625" customWidth="1"/>
    <col min="41" max="41" width="64.26953125" style="57" customWidth="1"/>
  </cols>
  <sheetData>
    <row r="1" spans="1:41" s="26" customFormat="1" ht="15" customHeight="1" x14ac:dyDescent="0.35">
      <c r="A1" s="151" t="s">
        <v>10</v>
      </c>
      <c r="B1" s="111" t="s">
        <v>11</v>
      </c>
      <c r="C1" s="151" t="s">
        <v>12</v>
      </c>
      <c r="D1" s="155" t="s">
        <v>13</v>
      </c>
      <c r="E1" s="66"/>
      <c r="F1" s="66"/>
      <c r="G1" s="66"/>
      <c r="H1" s="153" t="s">
        <v>14</v>
      </c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2"/>
      <c r="X1" s="152"/>
      <c r="Y1" s="154" t="s">
        <v>15</v>
      </c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0" t="s">
        <v>16</v>
      </c>
      <c r="AO1" s="148" t="s">
        <v>17</v>
      </c>
    </row>
    <row r="2" spans="1:41" s="26" customFormat="1" x14ac:dyDescent="0.35">
      <c r="A2" s="151"/>
      <c r="B2" s="112"/>
      <c r="C2" s="151"/>
      <c r="D2" s="156"/>
      <c r="E2" s="66" t="s">
        <v>18</v>
      </c>
      <c r="F2" s="66" t="s">
        <v>19</v>
      </c>
      <c r="G2" s="66" t="s">
        <v>20</v>
      </c>
      <c r="H2" s="132">
        <v>44197</v>
      </c>
      <c r="I2" s="131">
        <f>H2+31</f>
        <v>44228</v>
      </c>
      <c r="J2" s="131">
        <f t="shared" ref="J2:V2" si="0">I2+31</f>
        <v>44259</v>
      </c>
      <c r="K2" s="131">
        <f t="shared" si="0"/>
        <v>44290</v>
      </c>
      <c r="L2" s="131">
        <f t="shared" si="0"/>
        <v>44321</v>
      </c>
      <c r="M2" s="131">
        <f t="shared" si="0"/>
        <v>44352</v>
      </c>
      <c r="N2" s="131">
        <f t="shared" si="0"/>
        <v>44383</v>
      </c>
      <c r="O2" s="131">
        <f t="shared" si="0"/>
        <v>44414</v>
      </c>
      <c r="P2" s="131">
        <f t="shared" si="0"/>
        <v>44445</v>
      </c>
      <c r="Q2" s="131">
        <f t="shared" si="0"/>
        <v>44476</v>
      </c>
      <c r="R2" s="131">
        <f t="shared" si="0"/>
        <v>44507</v>
      </c>
      <c r="S2" s="131">
        <f t="shared" si="0"/>
        <v>44538</v>
      </c>
      <c r="T2" s="131">
        <f t="shared" si="0"/>
        <v>44569</v>
      </c>
      <c r="U2" s="131">
        <f t="shared" si="0"/>
        <v>44600</v>
      </c>
      <c r="V2" s="131">
        <f t="shared" si="0"/>
        <v>44631</v>
      </c>
      <c r="W2" s="152"/>
      <c r="X2" s="152"/>
      <c r="Y2" s="131">
        <f>H2</f>
        <v>44197</v>
      </c>
      <c r="Z2" s="131">
        <f t="shared" ref="Z2:AM2" si="1">I2</f>
        <v>44228</v>
      </c>
      <c r="AA2" s="131">
        <f t="shared" si="1"/>
        <v>44259</v>
      </c>
      <c r="AB2" s="131">
        <f t="shared" si="1"/>
        <v>44290</v>
      </c>
      <c r="AC2" s="131">
        <f t="shared" si="1"/>
        <v>44321</v>
      </c>
      <c r="AD2" s="131">
        <f t="shared" si="1"/>
        <v>44352</v>
      </c>
      <c r="AE2" s="131">
        <f t="shared" si="1"/>
        <v>44383</v>
      </c>
      <c r="AF2" s="131">
        <f t="shared" si="1"/>
        <v>44414</v>
      </c>
      <c r="AG2" s="131">
        <f t="shared" si="1"/>
        <v>44445</v>
      </c>
      <c r="AH2" s="131">
        <f t="shared" si="1"/>
        <v>44476</v>
      </c>
      <c r="AI2" s="131">
        <f t="shared" si="1"/>
        <v>44507</v>
      </c>
      <c r="AJ2" s="131">
        <f t="shared" si="1"/>
        <v>44538</v>
      </c>
      <c r="AK2" s="131">
        <f t="shared" si="1"/>
        <v>44569</v>
      </c>
      <c r="AL2" s="131">
        <f t="shared" si="1"/>
        <v>44600</v>
      </c>
      <c r="AM2" s="131">
        <f t="shared" si="1"/>
        <v>44631</v>
      </c>
      <c r="AN2" s="150"/>
      <c r="AO2" s="149"/>
    </row>
    <row r="3" spans="1:41" ht="22" x14ac:dyDescent="0.35">
      <c r="A3" s="25">
        <v>1</v>
      </c>
      <c r="B3" s="113">
        <v>1</v>
      </c>
      <c r="C3" s="130" t="s">
        <v>21</v>
      </c>
      <c r="D3" s="25" t="s">
        <v>22</v>
      </c>
      <c r="E3" s="130" t="s">
        <v>23</v>
      </c>
      <c r="F3" s="130" t="s">
        <v>24</v>
      </c>
      <c r="G3" s="114"/>
      <c r="H3" s="60"/>
      <c r="I3" s="60" t="s">
        <v>25</v>
      </c>
      <c r="J3" s="60"/>
      <c r="K3" s="60"/>
      <c r="L3" s="60"/>
      <c r="M3" s="60"/>
      <c r="N3" s="118"/>
      <c r="O3" s="60"/>
      <c r="P3" s="60"/>
      <c r="Q3" s="60"/>
      <c r="R3" s="60"/>
      <c r="S3" s="60"/>
      <c r="T3" s="60"/>
      <c r="U3" s="60"/>
      <c r="V3" s="60"/>
      <c r="W3" s="152"/>
      <c r="X3" s="152"/>
      <c r="Y3" s="6"/>
      <c r="Z3" s="6" t="s">
        <v>97</v>
      </c>
      <c r="AA3" s="6" t="s">
        <v>107</v>
      </c>
      <c r="AB3" s="6" t="s">
        <v>107</v>
      </c>
      <c r="AC3" s="6" t="s">
        <v>107</v>
      </c>
      <c r="AD3" s="6" t="s">
        <v>107</v>
      </c>
      <c r="AE3" s="6" t="s">
        <v>98</v>
      </c>
      <c r="AF3" s="6" t="s">
        <v>97</v>
      </c>
      <c r="AG3" s="6"/>
      <c r="AH3" s="6"/>
      <c r="AI3" s="6"/>
      <c r="AJ3" s="6"/>
      <c r="AK3" s="6"/>
      <c r="AL3" s="6"/>
      <c r="AM3" s="6"/>
      <c r="AN3" s="31"/>
      <c r="AO3" s="106"/>
    </row>
    <row r="4" spans="1:41" x14ac:dyDescent="0.35">
      <c r="A4" s="25">
        <v>2</v>
      </c>
      <c r="B4" s="113">
        <v>1.1000000000000001</v>
      </c>
      <c r="C4" s="130" t="s">
        <v>21</v>
      </c>
      <c r="D4" s="25" t="s">
        <v>26</v>
      </c>
      <c r="E4" s="130" t="s">
        <v>23</v>
      </c>
      <c r="F4" s="130" t="s">
        <v>24</v>
      </c>
      <c r="G4" s="114">
        <v>12000</v>
      </c>
      <c r="H4" s="60"/>
      <c r="I4" s="60"/>
      <c r="J4" s="60"/>
      <c r="K4" s="60" t="s">
        <v>25</v>
      </c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152"/>
      <c r="X4" s="152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31">
        <v>11000</v>
      </c>
      <c r="AO4" s="106"/>
    </row>
    <row r="5" spans="1:41" x14ac:dyDescent="0.35">
      <c r="A5" s="25">
        <v>3</v>
      </c>
      <c r="B5" s="113">
        <v>1</v>
      </c>
      <c r="C5" s="130" t="s">
        <v>21</v>
      </c>
      <c r="D5" s="25" t="s">
        <v>27</v>
      </c>
      <c r="E5" s="130" t="s">
        <v>23</v>
      </c>
      <c r="F5" s="130" t="s">
        <v>24</v>
      </c>
      <c r="G5" s="114">
        <v>30000</v>
      </c>
      <c r="H5" s="60"/>
      <c r="I5" s="60"/>
      <c r="J5" s="60" t="s">
        <v>25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152"/>
      <c r="X5" s="152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31">
        <v>30000</v>
      </c>
      <c r="AO5" s="106"/>
    </row>
    <row r="6" spans="1:41" x14ac:dyDescent="0.35">
      <c r="A6" s="25">
        <v>4</v>
      </c>
      <c r="B6" s="113">
        <v>1</v>
      </c>
      <c r="C6" s="130" t="s">
        <v>21</v>
      </c>
      <c r="D6" s="25" t="s">
        <v>26</v>
      </c>
      <c r="E6" s="130" t="s">
        <v>23</v>
      </c>
      <c r="F6" s="130" t="s">
        <v>24</v>
      </c>
      <c r="G6" s="114">
        <v>0</v>
      </c>
      <c r="H6" s="60"/>
      <c r="I6" s="60"/>
      <c r="J6" s="60"/>
      <c r="K6" s="60"/>
      <c r="L6" s="60"/>
      <c r="M6" s="60" t="s">
        <v>25</v>
      </c>
      <c r="N6" s="60"/>
      <c r="O6" s="60"/>
      <c r="P6" s="60"/>
      <c r="Q6" s="60"/>
      <c r="R6" s="60"/>
      <c r="S6" s="60"/>
      <c r="T6" s="60"/>
      <c r="U6" s="60"/>
      <c r="V6" s="60"/>
      <c r="W6" s="152"/>
      <c r="X6" s="152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1"/>
      <c r="AO6" s="106"/>
    </row>
    <row r="7" spans="1:41" x14ac:dyDescent="0.35">
      <c r="A7" s="25">
        <v>5</v>
      </c>
      <c r="B7" s="113">
        <v>1.1000000000000001</v>
      </c>
      <c r="C7" s="130" t="s">
        <v>21</v>
      </c>
      <c r="D7" s="25" t="s">
        <v>27</v>
      </c>
      <c r="E7" s="130" t="s">
        <v>23</v>
      </c>
      <c r="F7" s="130" t="s">
        <v>24</v>
      </c>
      <c r="G7" s="114">
        <v>10000</v>
      </c>
      <c r="H7" s="60"/>
      <c r="I7" s="60"/>
      <c r="J7" s="60"/>
      <c r="K7" s="60"/>
      <c r="L7" s="60"/>
      <c r="M7" s="60"/>
      <c r="N7" s="60"/>
      <c r="O7" s="60"/>
      <c r="P7" s="60"/>
      <c r="Q7" s="60" t="s">
        <v>25</v>
      </c>
      <c r="R7" s="60"/>
      <c r="S7" s="60"/>
      <c r="T7" s="60"/>
      <c r="U7" s="60"/>
      <c r="V7" s="60"/>
      <c r="W7" s="152"/>
      <c r="X7" s="152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1">
        <v>4000</v>
      </c>
      <c r="AO7" s="106"/>
    </row>
    <row r="8" spans="1:41" x14ac:dyDescent="0.35">
      <c r="A8" s="25"/>
      <c r="B8" s="113"/>
      <c r="C8" s="25"/>
      <c r="D8" s="25"/>
      <c r="E8" s="25"/>
      <c r="F8" s="53"/>
      <c r="G8" s="114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152"/>
      <c r="X8" s="152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31"/>
      <c r="AO8" s="106"/>
    </row>
    <row r="9" spans="1:41" x14ac:dyDescent="0.35">
      <c r="A9" s="25"/>
      <c r="B9" s="113"/>
      <c r="C9" s="25"/>
      <c r="D9" s="25"/>
      <c r="E9" s="25"/>
      <c r="F9" s="53"/>
      <c r="G9" s="114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152"/>
      <c r="X9" s="152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31"/>
      <c r="AO9" s="106"/>
    </row>
    <row r="10" spans="1:41" x14ac:dyDescent="0.35">
      <c r="A10" s="25"/>
      <c r="B10" s="113"/>
      <c r="C10" s="25"/>
      <c r="D10" s="25"/>
      <c r="E10" s="25"/>
      <c r="F10" s="53"/>
      <c r="G10" s="114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152"/>
      <c r="X10" s="152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31"/>
      <c r="AO10" s="106"/>
    </row>
    <row r="11" spans="1:41" x14ac:dyDescent="0.35">
      <c r="A11" s="25"/>
      <c r="B11" s="113"/>
      <c r="C11" s="25"/>
      <c r="D11" s="25"/>
      <c r="E11" s="25"/>
      <c r="F11" s="53"/>
      <c r="G11" s="114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152"/>
      <c r="X11" s="152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31"/>
      <c r="AO11" s="106"/>
    </row>
    <row r="12" spans="1:41" x14ac:dyDescent="0.35">
      <c r="A12" s="25"/>
      <c r="B12" s="113"/>
      <c r="C12" s="25"/>
      <c r="D12" s="25"/>
      <c r="E12" s="25"/>
      <c r="F12" s="53"/>
      <c r="G12" s="114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152"/>
      <c r="X12" s="152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31"/>
      <c r="AO12" s="106"/>
    </row>
    <row r="13" spans="1:41" x14ac:dyDescent="0.35">
      <c r="A13" s="25"/>
      <c r="B13" s="113"/>
      <c r="C13" s="25"/>
      <c r="D13" s="25"/>
      <c r="E13" s="25"/>
      <c r="F13" s="53"/>
      <c r="G13" s="114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152"/>
      <c r="X13" s="152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31"/>
      <c r="AO13" s="106"/>
    </row>
    <row r="14" spans="1:41" x14ac:dyDescent="0.35">
      <c r="A14" s="25"/>
      <c r="B14" s="113"/>
      <c r="C14" s="25"/>
      <c r="D14" s="25"/>
      <c r="E14" s="25"/>
      <c r="F14" s="53"/>
      <c r="G14" s="114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152"/>
      <c r="X14" s="152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1"/>
      <c r="AO14" s="106"/>
    </row>
    <row r="15" spans="1:41" x14ac:dyDescent="0.35">
      <c r="A15" s="25"/>
      <c r="B15" s="113"/>
      <c r="C15" s="25"/>
      <c r="D15" s="25"/>
      <c r="E15" s="25"/>
      <c r="F15" s="53"/>
      <c r="G15" s="114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152"/>
      <c r="X15" s="152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31"/>
      <c r="AO15" s="106"/>
    </row>
    <row r="16" spans="1:41" x14ac:dyDescent="0.35">
      <c r="A16" s="25"/>
      <c r="B16" s="113"/>
      <c r="C16" s="25"/>
      <c r="D16" s="25"/>
      <c r="E16" s="25"/>
      <c r="F16" s="53"/>
      <c r="G16" s="114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152"/>
      <c r="X16" s="152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31"/>
      <c r="AO16" s="106"/>
    </row>
    <row r="17" spans="1:41" x14ac:dyDescent="0.35">
      <c r="A17" s="25"/>
      <c r="B17" s="113"/>
      <c r="C17" s="25"/>
      <c r="D17" s="25"/>
      <c r="E17" s="25"/>
      <c r="F17" s="53"/>
      <c r="G17" s="114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152"/>
      <c r="X17" s="152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31"/>
      <c r="AO17" s="106"/>
    </row>
    <row r="18" spans="1:41" x14ac:dyDescent="0.35">
      <c r="A18" s="25"/>
      <c r="B18" s="113"/>
      <c r="C18" s="25"/>
      <c r="D18" s="25"/>
      <c r="E18" s="25"/>
      <c r="F18" s="53"/>
      <c r="G18" s="114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152"/>
      <c r="X18" s="152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1"/>
      <c r="AO18" s="106"/>
    </row>
    <row r="19" spans="1:41" x14ac:dyDescent="0.35">
      <c r="A19" s="25"/>
      <c r="B19" s="113"/>
      <c r="C19" s="25"/>
      <c r="D19" s="25"/>
      <c r="E19" s="25"/>
      <c r="F19" s="53"/>
      <c r="G19" s="114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152"/>
      <c r="X19" s="152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31"/>
      <c r="AO19" s="106"/>
    </row>
    <row r="20" spans="1:41" x14ac:dyDescent="0.35">
      <c r="A20" s="25"/>
      <c r="B20" s="113"/>
      <c r="C20" s="25"/>
      <c r="D20" s="25"/>
      <c r="E20" s="25"/>
      <c r="F20" s="53"/>
      <c r="G20" s="114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152"/>
      <c r="X20" s="152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1"/>
      <c r="AO20" s="106"/>
    </row>
    <row r="21" spans="1:41" x14ac:dyDescent="0.35">
      <c r="A21" s="25"/>
      <c r="B21" s="113"/>
      <c r="C21" s="25"/>
      <c r="D21" s="25"/>
      <c r="E21" s="25"/>
      <c r="F21" s="53"/>
      <c r="G21" s="114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152"/>
      <c r="X21" s="152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31"/>
      <c r="AO21" s="106"/>
    </row>
    <row r="22" spans="1:41" x14ac:dyDescent="0.35">
      <c r="A22" s="25"/>
      <c r="B22" s="113"/>
      <c r="C22" s="25"/>
      <c r="D22" s="25"/>
      <c r="E22" s="25"/>
      <c r="F22" s="53"/>
      <c r="G22" s="114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152"/>
      <c r="X22" s="152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31"/>
      <c r="AO22" s="106"/>
    </row>
    <row r="23" spans="1:41" x14ac:dyDescent="0.35">
      <c r="A23" s="25"/>
      <c r="B23" s="113"/>
      <c r="C23" s="25"/>
      <c r="D23" s="25"/>
      <c r="E23" s="25"/>
      <c r="F23" s="53"/>
      <c r="G23" s="114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152"/>
      <c r="X23" s="152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31"/>
      <c r="AO23" s="106"/>
    </row>
    <row r="24" spans="1:41" x14ac:dyDescent="0.35">
      <c r="A24" s="25"/>
      <c r="B24" s="113"/>
      <c r="C24" s="25"/>
      <c r="D24" s="25"/>
      <c r="E24" s="25"/>
      <c r="F24" s="53"/>
      <c r="G24" s="114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152"/>
      <c r="X24" s="152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1"/>
      <c r="AO24" s="106"/>
    </row>
    <row r="25" spans="1:41" x14ac:dyDescent="0.35">
      <c r="A25" s="25"/>
      <c r="B25" s="113"/>
      <c r="C25" s="25"/>
      <c r="D25" s="25"/>
      <c r="E25" s="25"/>
      <c r="F25" s="53"/>
      <c r="G25" s="114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152"/>
      <c r="X25" s="152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1"/>
      <c r="AO25" s="106"/>
    </row>
    <row r="26" spans="1:41" x14ac:dyDescent="0.35">
      <c r="A26" s="25"/>
      <c r="B26" s="113"/>
      <c r="C26" s="25"/>
      <c r="D26" s="25"/>
      <c r="E26" s="25"/>
      <c r="F26" s="53"/>
      <c r="G26" s="114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152"/>
      <c r="X26" s="152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1"/>
      <c r="AO26" s="107"/>
    </row>
    <row r="27" spans="1:41" x14ac:dyDescent="0.35">
      <c r="A27" s="25"/>
      <c r="B27" s="113"/>
      <c r="C27" s="25"/>
      <c r="D27" s="25"/>
      <c r="E27" s="25"/>
      <c r="F27" s="53"/>
      <c r="G27" s="114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152"/>
      <c r="X27" s="152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31"/>
      <c r="AO27" s="106"/>
    </row>
    <row r="28" spans="1:41" x14ac:dyDescent="0.35">
      <c r="A28" s="25"/>
      <c r="B28" s="113"/>
      <c r="C28" s="25"/>
      <c r="D28" s="25"/>
      <c r="E28" s="25"/>
      <c r="F28" s="53"/>
      <c r="G28" s="114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152"/>
      <c r="X28" s="152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31"/>
      <c r="AO28" s="106"/>
    </row>
    <row r="29" spans="1:41" x14ac:dyDescent="0.35">
      <c r="A29" s="25"/>
      <c r="B29" s="113"/>
      <c r="C29" s="25"/>
      <c r="D29" s="25"/>
      <c r="E29" s="25"/>
      <c r="F29" s="53"/>
      <c r="G29" s="114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152"/>
      <c r="X29" s="152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1"/>
      <c r="AO29" s="106"/>
    </row>
    <row r="30" spans="1:41" x14ac:dyDescent="0.35">
      <c r="A30" s="25"/>
      <c r="B30" s="113"/>
      <c r="C30" s="25"/>
      <c r="D30" s="25"/>
      <c r="E30" s="25"/>
      <c r="F30" s="53"/>
      <c r="G30" s="114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152"/>
      <c r="X30" s="152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31"/>
      <c r="AO30" s="106"/>
    </row>
    <row r="31" spans="1:41" x14ac:dyDescent="0.35">
      <c r="A31" s="25"/>
      <c r="B31" s="113"/>
      <c r="C31" s="25"/>
      <c r="D31" s="25"/>
      <c r="E31" s="25"/>
      <c r="F31" s="53"/>
      <c r="G31" s="114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152"/>
      <c r="X31" s="152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31"/>
      <c r="AO31" s="106"/>
    </row>
    <row r="32" spans="1:41" x14ac:dyDescent="0.35">
      <c r="A32" s="25"/>
      <c r="B32" s="113"/>
      <c r="C32" s="25"/>
      <c r="D32" s="25"/>
      <c r="E32" s="25"/>
      <c r="F32" s="53"/>
      <c r="G32" s="114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152"/>
      <c r="X32" s="152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31"/>
      <c r="AO32" s="106"/>
    </row>
    <row r="33" spans="1:41" x14ac:dyDescent="0.35">
      <c r="A33" s="25"/>
      <c r="B33" s="113"/>
      <c r="C33" s="25"/>
      <c r="D33" s="25"/>
      <c r="E33" s="25"/>
      <c r="F33" s="53"/>
      <c r="G33" s="114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152"/>
      <c r="X33" s="152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31"/>
      <c r="AO33" s="106"/>
    </row>
    <row r="34" spans="1:41" x14ac:dyDescent="0.35">
      <c r="A34" s="25"/>
      <c r="B34" s="113"/>
      <c r="C34" s="25"/>
      <c r="D34" s="25"/>
      <c r="E34" s="25"/>
      <c r="F34" s="53"/>
      <c r="G34" s="114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152"/>
      <c r="X34" s="152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31"/>
      <c r="AO34" s="106"/>
    </row>
    <row r="35" spans="1:41" x14ac:dyDescent="0.35">
      <c r="A35" s="25"/>
      <c r="B35" s="113"/>
      <c r="C35" s="25"/>
      <c r="D35" s="25"/>
      <c r="E35" s="25"/>
      <c r="F35" s="53"/>
      <c r="G35" s="114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152"/>
      <c r="X35" s="152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31"/>
      <c r="AO35" s="106"/>
    </row>
    <row r="36" spans="1:41" x14ac:dyDescent="0.35">
      <c r="A36" s="25"/>
      <c r="B36" s="113"/>
      <c r="C36" s="25"/>
      <c r="D36" s="25"/>
      <c r="E36" s="25"/>
      <c r="F36" s="53"/>
      <c r="G36" s="114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152"/>
      <c r="X36" s="152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31"/>
      <c r="AO36" s="106"/>
    </row>
    <row r="37" spans="1:41" x14ac:dyDescent="0.35">
      <c r="A37" s="25"/>
      <c r="B37" s="113"/>
      <c r="C37" s="25"/>
      <c r="D37" s="25"/>
      <c r="E37" s="25"/>
      <c r="F37" s="53"/>
      <c r="G37" s="114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152"/>
      <c r="X37" s="152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31"/>
      <c r="AO37" s="106"/>
    </row>
    <row r="38" spans="1:41" x14ac:dyDescent="0.35">
      <c r="A38" s="25"/>
      <c r="B38" s="113"/>
      <c r="C38" s="25"/>
      <c r="D38" s="25"/>
      <c r="E38" s="25"/>
      <c r="F38" s="53"/>
      <c r="G38" s="114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152"/>
      <c r="X38" s="152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31"/>
      <c r="AO38" s="106"/>
    </row>
    <row r="39" spans="1:41" x14ac:dyDescent="0.35">
      <c r="A39" s="25"/>
      <c r="B39" s="113"/>
      <c r="C39" s="25"/>
      <c r="D39" s="25"/>
      <c r="E39" s="25"/>
      <c r="F39" s="53"/>
      <c r="G39" s="114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152"/>
      <c r="X39" s="152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31"/>
      <c r="AO39" s="106"/>
    </row>
    <row r="40" spans="1:41" x14ac:dyDescent="0.35">
      <c r="A40" s="25"/>
      <c r="B40" s="113"/>
      <c r="C40" s="25"/>
      <c r="D40" s="25"/>
      <c r="E40" s="25"/>
      <c r="F40" s="53"/>
      <c r="G40" s="114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152"/>
      <c r="X40" s="152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31"/>
      <c r="AO40" s="106"/>
    </row>
    <row r="41" spans="1:41" x14ac:dyDescent="0.35">
      <c r="A41" s="25"/>
      <c r="B41" s="113"/>
      <c r="C41" s="25"/>
      <c r="D41" s="25"/>
      <c r="E41" s="25"/>
      <c r="F41" s="53"/>
      <c r="G41" s="114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152"/>
      <c r="X41" s="152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31"/>
      <c r="AO41" s="106"/>
    </row>
    <row r="42" spans="1:41" x14ac:dyDescent="0.35">
      <c r="A42" s="25"/>
      <c r="B42" s="113"/>
      <c r="C42" s="25"/>
      <c r="D42" s="25"/>
      <c r="E42" s="25"/>
      <c r="F42" s="53"/>
      <c r="G42" s="114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152"/>
      <c r="X42" s="152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31"/>
      <c r="AO42" s="106"/>
    </row>
    <row r="43" spans="1:41" x14ac:dyDescent="0.35">
      <c r="A43" s="25"/>
      <c r="B43" s="113"/>
      <c r="C43" s="25"/>
      <c r="D43" s="25"/>
      <c r="E43" s="25"/>
      <c r="F43" s="53"/>
      <c r="G43" s="114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152"/>
      <c r="X43" s="152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31"/>
      <c r="AO43" s="106"/>
    </row>
    <row r="44" spans="1:41" x14ac:dyDescent="0.35">
      <c r="A44" s="25"/>
      <c r="B44" s="113"/>
      <c r="C44" s="25"/>
      <c r="D44" s="25"/>
      <c r="E44" s="25"/>
      <c r="F44" s="53"/>
      <c r="G44" s="114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152"/>
      <c r="X44" s="152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31"/>
      <c r="AO44" s="106"/>
    </row>
    <row r="45" spans="1:41" x14ac:dyDescent="0.35">
      <c r="A45" s="25"/>
      <c r="B45" s="113"/>
      <c r="C45" s="25"/>
      <c r="D45" s="25"/>
      <c r="E45" s="25"/>
      <c r="F45" s="53"/>
      <c r="G45" s="114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152"/>
      <c r="X45" s="152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31"/>
      <c r="AO45" s="106"/>
    </row>
    <row r="46" spans="1:41" x14ac:dyDescent="0.35">
      <c r="A46" s="25"/>
      <c r="B46" s="113"/>
      <c r="C46" s="25"/>
      <c r="D46" s="25"/>
      <c r="E46" s="25"/>
      <c r="F46" s="53"/>
      <c r="G46" s="114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152"/>
      <c r="X46" s="152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31"/>
      <c r="AO46" s="106"/>
    </row>
    <row r="47" spans="1:41" x14ac:dyDescent="0.35">
      <c r="A47" s="25"/>
      <c r="B47" s="113"/>
      <c r="C47" s="25"/>
      <c r="D47" s="25"/>
      <c r="E47" s="25"/>
      <c r="F47" s="53"/>
      <c r="G47" s="114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152"/>
      <c r="X47" s="152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31"/>
      <c r="AO47" s="106"/>
    </row>
    <row r="48" spans="1:41" x14ac:dyDescent="0.35">
      <c r="A48" s="25"/>
      <c r="B48" s="113"/>
      <c r="C48" s="25"/>
      <c r="D48" s="25"/>
      <c r="E48" s="25"/>
      <c r="F48" s="53"/>
      <c r="G48" s="114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152"/>
      <c r="X48" s="152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31"/>
      <c r="AO48" s="106"/>
    </row>
    <row r="49" spans="1:41" x14ac:dyDescent="0.35">
      <c r="A49" s="25"/>
      <c r="B49" s="113"/>
      <c r="C49" s="25"/>
      <c r="D49" s="25"/>
      <c r="E49" s="25"/>
      <c r="F49" s="53"/>
      <c r="G49" s="114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152"/>
      <c r="X49" s="152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31"/>
      <c r="AO49" s="106"/>
    </row>
    <row r="50" spans="1:41" x14ac:dyDescent="0.35">
      <c r="A50" s="25"/>
      <c r="B50" s="113"/>
      <c r="C50" s="25"/>
      <c r="D50" s="25"/>
      <c r="E50" s="25"/>
      <c r="F50" s="53"/>
      <c r="G50" s="114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152"/>
      <c r="X50" s="152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31"/>
      <c r="AO50" s="106"/>
    </row>
    <row r="51" spans="1:41" x14ac:dyDescent="0.35">
      <c r="A51" s="25"/>
      <c r="B51" s="113"/>
      <c r="C51" s="25"/>
      <c r="D51" s="25"/>
      <c r="E51" s="25"/>
      <c r="F51" s="53"/>
      <c r="G51" s="114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152"/>
      <c r="X51" s="152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31"/>
      <c r="AO51" s="106"/>
    </row>
    <row r="52" spans="1:41" x14ac:dyDescent="0.35">
      <c r="A52" s="25"/>
      <c r="B52" s="113"/>
      <c r="C52" s="25"/>
      <c r="D52" s="25"/>
      <c r="E52" s="25"/>
      <c r="F52" s="53"/>
      <c r="G52" s="114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152"/>
      <c r="X52" s="152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31"/>
      <c r="AO52" s="106"/>
    </row>
    <row r="53" spans="1:41" x14ac:dyDescent="0.35">
      <c r="A53" s="25"/>
      <c r="B53" s="113"/>
      <c r="C53" s="25"/>
      <c r="D53" s="25"/>
      <c r="E53" s="25"/>
      <c r="F53" s="53"/>
      <c r="G53" s="114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152"/>
      <c r="X53" s="152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31"/>
      <c r="AO53" s="106"/>
    </row>
    <row r="54" spans="1:41" x14ac:dyDescent="0.35">
      <c r="A54" s="25"/>
      <c r="B54" s="113"/>
      <c r="C54" s="25"/>
      <c r="D54" s="25"/>
      <c r="E54" s="25"/>
      <c r="F54" s="53"/>
      <c r="G54" s="114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152"/>
      <c r="X54" s="152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31"/>
      <c r="AO54" s="106"/>
    </row>
    <row r="55" spans="1:41" x14ac:dyDescent="0.35">
      <c r="A55" s="25"/>
      <c r="B55" s="113"/>
      <c r="C55" s="25"/>
      <c r="D55" s="25"/>
      <c r="E55" s="25"/>
      <c r="F55" s="53"/>
      <c r="G55" s="114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152"/>
      <c r="X55" s="152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31"/>
      <c r="AO55" s="106"/>
    </row>
    <row r="56" spans="1:41" x14ac:dyDescent="0.35">
      <c r="A56" s="25"/>
      <c r="B56" s="113"/>
      <c r="C56" s="25"/>
      <c r="D56" s="25"/>
      <c r="E56" s="25"/>
      <c r="F56" s="53"/>
      <c r="G56" s="114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152"/>
      <c r="X56" s="152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31"/>
      <c r="AO56" s="106"/>
    </row>
    <row r="57" spans="1:41" x14ac:dyDescent="0.35">
      <c r="A57" s="25"/>
      <c r="B57" s="113"/>
      <c r="C57" s="25"/>
      <c r="D57" s="25"/>
      <c r="E57" s="25"/>
      <c r="F57" s="53"/>
      <c r="G57" s="114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152"/>
      <c r="X57" s="152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31"/>
      <c r="AO57" s="106"/>
    </row>
    <row r="58" spans="1:41" x14ac:dyDescent="0.35">
      <c r="A58" s="25"/>
      <c r="B58" s="113"/>
      <c r="C58" s="25"/>
      <c r="D58" s="25"/>
      <c r="E58" s="25"/>
      <c r="F58" s="53"/>
      <c r="G58" s="114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152"/>
      <c r="X58" s="152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31"/>
      <c r="AO58" s="106"/>
    </row>
    <row r="59" spans="1:41" x14ac:dyDescent="0.35">
      <c r="A59" s="25"/>
      <c r="B59" s="113"/>
      <c r="C59" s="25"/>
      <c r="D59" s="25"/>
      <c r="E59" s="25"/>
      <c r="F59" s="53"/>
      <c r="G59" s="114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152"/>
      <c r="X59" s="152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31"/>
      <c r="AO59" s="106"/>
    </row>
    <row r="60" spans="1:41" x14ac:dyDescent="0.35">
      <c r="A60" s="25"/>
      <c r="B60" s="113"/>
      <c r="C60" s="25"/>
      <c r="D60" s="25"/>
      <c r="E60" s="25"/>
      <c r="F60" s="53"/>
      <c r="G60" s="114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152"/>
      <c r="X60" s="152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31"/>
      <c r="AO60" s="106"/>
    </row>
    <row r="61" spans="1:41" x14ac:dyDescent="0.35">
      <c r="A61" s="25"/>
      <c r="B61" s="113"/>
      <c r="C61" s="25"/>
      <c r="D61" s="25"/>
      <c r="E61" s="25"/>
      <c r="F61" s="53"/>
      <c r="G61" s="114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152"/>
      <c r="X61" s="152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31"/>
      <c r="AO61" s="106"/>
    </row>
    <row r="62" spans="1:41" x14ac:dyDescent="0.35">
      <c r="A62" s="25"/>
      <c r="B62" s="113"/>
      <c r="C62" s="25"/>
      <c r="D62" s="25"/>
      <c r="E62" s="25"/>
      <c r="F62" s="53"/>
      <c r="G62" s="114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152"/>
      <c r="X62" s="152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31"/>
      <c r="AO62" s="106"/>
    </row>
    <row r="63" spans="1:41" x14ac:dyDescent="0.35">
      <c r="A63" s="25"/>
      <c r="B63" s="113"/>
      <c r="C63" s="25"/>
      <c r="D63" s="25"/>
      <c r="E63" s="25"/>
      <c r="F63" s="53"/>
      <c r="G63" s="114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152"/>
      <c r="X63" s="152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31"/>
      <c r="AO63" s="106"/>
    </row>
    <row r="64" spans="1:41" x14ac:dyDescent="0.35">
      <c r="A64" s="25"/>
      <c r="B64" s="113"/>
      <c r="C64" s="25"/>
      <c r="D64" s="25"/>
      <c r="E64" s="25"/>
      <c r="F64" s="53"/>
      <c r="G64" s="114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152"/>
      <c r="X64" s="152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31"/>
      <c r="AO64" s="106"/>
    </row>
    <row r="65" spans="1:41" x14ac:dyDescent="0.35">
      <c r="A65" s="25"/>
      <c r="B65" s="113"/>
      <c r="C65" s="25"/>
      <c r="D65" s="25"/>
      <c r="E65" s="25"/>
      <c r="F65" s="53"/>
      <c r="G65" s="114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152"/>
      <c r="X65" s="152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31"/>
      <c r="AO65" s="106"/>
    </row>
    <row r="66" spans="1:41" x14ac:dyDescent="0.35">
      <c r="A66" s="25"/>
      <c r="B66" s="113"/>
      <c r="C66" s="25"/>
      <c r="D66" s="25"/>
      <c r="E66" s="25"/>
      <c r="F66" s="53"/>
      <c r="G66" s="114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152"/>
      <c r="X66" s="152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31"/>
      <c r="AO66" s="106"/>
    </row>
    <row r="67" spans="1:41" x14ac:dyDescent="0.35">
      <c r="A67" s="25"/>
      <c r="B67" s="113"/>
      <c r="C67" s="25"/>
      <c r="D67" s="25"/>
      <c r="E67" s="25"/>
      <c r="F67" s="53"/>
      <c r="G67" s="114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152"/>
      <c r="X67" s="152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31"/>
      <c r="AO67" s="106"/>
    </row>
    <row r="68" spans="1:41" x14ac:dyDescent="0.35">
      <c r="A68" s="25"/>
      <c r="B68" s="113"/>
      <c r="C68" s="25"/>
      <c r="D68" s="25"/>
      <c r="E68" s="25"/>
      <c r="F68" s="53"/>
      <c r="G68" s="114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152"/>
      <c r="X68" s="152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31"/>
      <c r="AO68" s="106"/>
    </row>
    <row r="69" spans="1:41" x14ac:dyDescent="0.35">
      <c r="A69" s="25"/>
      <c r="B69" s="113"/>
      <c r="C69" s="25"/>
      <c r="D69" s="25"/>
      <c r="E69" s="25"/>
      <c r="F69" s="53"/>
      <c r="G69" s="114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152"/>
      <c r="X69" s="152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31"/>
      <c r="AO69" s="106"/>
    </row>
    <row r="70" spans="1:41" x14ac:dyDescent="0.35">
      <c r="A70" s="25"/>
      <c r="B70" s="113"/>
      <c r="C70" s="25"/>
      <c r="D70" s="25"/>
      <c r="E70" s="25"/>
      <c r="F70" s="53"/>
      <c r="G70" s="114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152"/>
      <c r="X70" s="152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31"/>
      <c r="AO70" s="106"/>
    </row>
    <row r="71" spans="1:41" x14ac:dyDescent="0.35">
      <c r="A71" s="25"/>
      <c r="B71" s="113"/>
      <c r="C71" s="25"/>
      <c r="D71" s="25"/>
      <c r="E71" s="25"/>
      <c r="F71" s="53"/>
      <c r="G71" s="114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152"/>
      <c r="X71" s="152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31"/>
      <c r="AO71" s="106"/>
    </row>
    <row r="72" spans="1:41" x14ac:dyDescent="0.35">
      <c r="A72" s="25"/>
      <c r="B72" s="113"/>
      <c r="C72" s="25"/>
      <c r="D72" s="25"/>
      <c r="E72" s="25"/>
      <c r="F72" s="53"/>
      <c r="G72" s="114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152"/>
      <c r="X72" s="152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31"/>
      <c r="AO72" s="106"/>
    </row>
    <row r="73" spans="1:41" x14ac:dyDescent="0.35">
      <c r="A73" s="25"/>
      <c r="B73" s="113"/>
      <c r="C73" s="25"/>
      <c r="D73" s="25"/>
      <c r="E73" s="25"/>
      <c r="F73" s="53"/>
      <c r="G73" s="114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152"/>
      <c r="X73" s="152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31"/>
      <c r="AO73" s="106"/>
    </row>
    <row r="74" spans="1:41" x14ac:dyDescent="0.35">
      <c r="A74" s="25"/>
      <c r="B74" s="113"/>
      <c r="C74" s="25"/>
      <c r="D74" s="25"/>
      <c r="E74" s="25"/>
      <c r="F74" s="53"/>
      <c r="G74" s="114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152"/>
      <c r="X74" s="152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31"/>
      <c r="AO74" s="106"/>
    </row>
    <row r="75" spans="1:41" x14ac:dyDescent="0.35">
      <c r="A75" s="25"/>
      <c r="B75" s="113"/>
      <c r="C75" s="25"/>
      <c r="D75" s="25"/>
      <c r="E75" s="25"/>
      <c r="F75" s="53"/>
      <c r="G75" s="114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152"/>
      <c r="X75" s="152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31"/>
      <c r="AO75" s="106"/>
    </row>
    <row r="76" spans="1:41" x14ac:dyDescent="0.35">
      <c r="A76" s="25"/>
      <c r="B76" s="25"/>
      <c r="C76" s="25"/>
      <c r="D76" s="25"/>
      <c r="E76" s="25"/>
      <c r="F76" s="53"/>
      <c r="G76" s="114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152"/>
      <c r="X76" s="152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31"/>
      <c r="AO76" s="106"/>
    </row>
    <row r="77" spans="1:41" x14ac:dyDescent="0.35">
      <c r="A77" s="25"/>
      <c r="B77" s="25"/>
      <c r="C77" s="25"/>
      <c r="D77" s="25"/>
      <c r="E77" s="25"/>
      <c r="F77" s="53"/>
      <c r="G77" s="114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152"/>
      <c r="X77" s="152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31"/>
      <c r="AO77" s="106"/>
    </row>
    <row r="78" spans="1:41" x14ac:dyDescent="0.35">
      <c r="A78" s="25"/>
      <c r="B78" s="25"/>
      <c r="C78" s="25"/>
      <c r="D78" s="25"/>
      <c r="E78" s="25"/>
      <c r="F78" s="53"/>
      <c r="G78" s="114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152"/>
      <c r="X78" s="152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31"/>
      <c r="AO78" s="106"/>
    </row>
    <row r="79" spans="1:41" x14ac:dyDescent="0.35">
      <c r="A79" s="25"/>
      <c r="B79" s="25"/>
      <c r="C79" s="25"/>
      <c r="D79" s="25"/>
      <c r="E79" s="25"/>
      <c r="F79" s="53"/>
      <c r="G79" s="114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152"/>
      <c r="X79" s="152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31"/>
      <c r="AO79" s="106"/>
    </row>
    <row r="80" spans="1:41" x14ac:dyDescent="0.35">
      <c r="A80" s="25"/>
      <c r="B80" s="25"/>
      <c r="C80" s="25"/>
      <c r="D80" s="25"/>
      <c r="E80" s="25"/>
      <c r="F80" s="53"/>
      <c r="G80" s="114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152"/>
      <c r="X80" s="152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31"/>
      <c r="AO80" s="106"/>
    </row>
    <row r="81" spans="1:41" x14ac:dyDescent="0.35">
      <c r="A81" s="25"/>
      <c r="B81" s="25"/>
      <c r="C81" s="25"/>
      <c r="D81" s="25"/>
      <c r="E81" s="25"/>
      <c r="F81" s="53"/>
      <c r="G81" s="114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152"/>
      <c r="X81" s="152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31"/>
      <c r="AO81" s="106"/>
    </row>
    <row r="82" spans="1:41" x14ac:dyDescent="0.35">
      <c r="A82" s="25"/>
      <c r="B82" s="25"/>
      <c r="C82" s="25"/>
      <c r="D82" s="25"/>
      <c r="E82" s="25"/>
      <c r="F82" s="53"/>
      <c r="G82" s="114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152"/>
      <c r="X82" s="152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31"/>
      <c r="AO82" s="106"/>
    </row>
    <row r="83" spans="1:41" x14ac:dyDescent="0.35">
      <c r="A83" s="25"/>
      <c r="B83" s="25"/>
      <c r="C83" s="25"/>
      <c r="D83" s="25"/>
      <c r="E83" s="25"/>
      <c r="F83" s="53"/>
      <c r="G83" s="114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152"/>
      <c r="X83" s="152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31"/>
      <c r="AO83" s="106"/>
    </row>
    <row r="84" spans="1:41" x14ac:dyDescent="0.35">
      <c r="A84" s="25"/>
      <c r="B84" s="25"/>
      <c r="C84" s="25"/>
      <c r="D84" s="25"/>
      <c r="E84" s="25"/>
      <c r="F84" s="53"/>
      <c r="G84" s="25"/>
      <c r="H84" s="60"/>
      <c r="I84" s="60"/>
      <c r="J84" s="60"/>
      <c r="K84" s="60"/>
      <c r="L84" s="60"/>
      <c r="M84" s="60"/>
      <c r="N84" s="61"/>
      <c r="O84" s="61"/>
      <c r="P84" s="61"/>
      <c r="Q84" s="61"/>
      <c r="R84" s="61"/>
      <c r="S84" s="61"/>
      <c r="T84" s="61"/>
      <c r="U84" s="61"/>
      <c r="V84" s="61"/>
      <c r="W84" s="152"/>
      <c r="X84" s="152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31"/>
      <c r="AO84" s="106"/>
    </row>
    <row r="85" spans="1:41" x14ac:dyDescent="0.35">
      <c r="A85" s="157" t="s">
        <v>28</v>
      </c>
      <c r="B85" s="158"/>
      <c r="C85" s="159"/>
      <c r="D85" s="58"/>
      <c r="E85" s="58"/>
      <c r="F85" s="126"/>
      <c r="G85" s="62">
        <f>SUM(G3:G83)</f>
        <v>52000</v>
      </c>
      <c r="H85" s="59">
        <f>COUNTIF(H3:H83,"YES")</f>
        <v>0</v>
      </c>
      <c r="I85" s="59">
        <f t="shared" ref="I85:V85" si="2">COUNTIF(I3:I83,"YES")</f>
        <v>1</v>
      </c>
      <c r="J85" s="59">
        <f t="shared" si="2"/>
        <v>1</v>
      </c>
      <c r="K85" s="59">
        <f t="shared" si="2"/>
        <v>1</v>
      </c>
      <c r="L85" s="59">
        <f t="shared" si="2"/>
        <v>0</v>
      </c>
      <c r="M85" s="59">
        <f t="shared" si="2"/>
        <v>1</v>
      </c>
      <c r="N85" s="59">
        <f t="shared" si="2"/>
        <v>0</v>
      </c>
      <c r="O85" s="59">
        <f t="shared" si="2"/>
        <v>0</v>
      </c>
      <c r="P85" s="59">
        <f t="shared" si="2"/>
        <v>0</v>
      </c>
      <c r="Q85" s="59">
        <f t="shared" si="2"/>
        <v>1</v>
      </c>
      <c r="R85" s="59">
        <f t="shared" si="2"/>
        <v>0</v>
      </c>
      <c r="S85" s="59">
        <f t="shared" si="2"/>
        <v>0</v>
      </c>
      <c r="T85" s="59">
        <f t="shared" si="2"/>
        <v>0</v>
      </c>
      <c r="U85" s="59">
        <f t="shared" si="2"/>
        <v>0</v>
      </c>
      <c r="V85" s="59">
        <f t="shared" si="2"/>
        <v>0</v>
      </c>
      <c r="W85" s="152"/>
      <c r="X85" s="152"/>
      <c r="Y85" s="59">
        <f>COUNTIF(Y$3:Y$83,"YES")</f>
        <v>0</v>
      </c>
      <c r="Z85" s="59">
        <f t="shared" ref="Z85:AM85" si="3">COUNTIF(Z$3:Z$83,"YES")</f>
        <v>0</v>
      </c>
      <c r="AA85" s="59">
        <f t="shared" si="3"/>
        <v>0</v>
      </c>
      <c r="AB85" s="59">
        <f t="shared" si="3"/>
        <v>0</v>
      </c>
      <c r="AC85" s="59">
        <f t="shared" si="3"/>
        <v>0</v>
      </c>
      <c r="AD85" s="59">
        <f t="shared" si="3"/>
        <v>0</v>
      </c>
      <c r="AE85" s="59">
        <f t="shared" si="3"/>
        <v>0</v>
      </c>
      <c r="AF85" s="59">
        <f t="shared" si="3"/>
        <v>0</v>
      </c>
      <c r="AG85" s="59">
        <f t="shared" si="3"/>
        <v>0</v>
      </c>
      <c r="AH85" s="59">
        <f t="shared" si="3"/>
        <v>0</v>
      </c>
      <c r="AI85" s="59">
        <f t="shared" si="3"/>
        <v>0</v>
      </c>
      <c r="AJ85" s="59">
        <f t="shared" si="3"/>
        <v>0</v>
      </c>
      <c r="AK85" s="59">
        <f t="shared" si="3"/>
        <v>0</v>
      </c>
      <c r="AL85" s="59">
        <f t="shared" si="3"/>
        <v>0</v>
      </c>
      <c r="AM85" s="59">
        <f t="shared" si="3"/>
        <v>0</v>
      </c>
      <c r="AN85" s="62">
        <f>SUM(AN3:AN83)</f>
        <v>45000</v>
      </c>
      <c r="AO85" s="106"/>
    </row>
    <row r="86" spans="1:41" x14ac:dyDescent="0.35">
      <c r="Y86" s="92">
        <f>COUNTIF(Y$3:Y$83,"ON")</f>
        <v>0</v>
      </c>
      <c r="Z86" s="92">
        <f t="shared" ref="Z86:AM86" si="4">COUNTIF(Z$3:Z$83,"ON")</f>
        <v>0</v>
      </c>
      <c r="AA86" s="92">
        <f t="shared" si="4"/>
        <v>0</v>
      </c>
      <c r="AB86" s="92">
        <f t="shared" si="4"/>
        <v>0</v>
      </c>
      <c r="AC86" s="92">
        <f t="shared" si="4"/>
        <v>0</v>
      </c>
      <c r="AD86" s="92">
        <f t="shared" si="4"/>
        <v>0</v>
      </c>
      <c r="AE86" s="92">
        <f t="shared" si="4"/>
        <v>0</v>
      </c>
      <c r="AF86" s="92">
        <f t="shared" si="4"/>
        <v>0</v>
      </c>
      <c r="AG86" s="92">
        <f t="shared" si="4"/>
        <v>0</v>
      </c>
      <c r="AH86" s="92">
        <f t="shared" si="4"/>
        <v>0</v>
      </c>
      <c r="AI86" s="92">
        <f t="shared" si="4"/>
        <v>0</v>
      </c>
      <c r="AJ86" s="92">
        <f t="shared" si="4"/>
        <v>0</v>
      </c>
      <c r="AK86" s="92">
        <f t="shared" si="4"/>
        <v>0</v>
      </c>
      <c r="AL86" s="92">
        <f t="shared" si="4"/>
        <v>0</v>
      </c>
      <c r="AM86" s="92">
        <f t="shared" si="4"/>
        <v>0</v>
      </c>
    </row>
    <row r="87" spans="1:41" x14ac:dyDescent="0.35">
      <c r="Y87" s="92">
        <f>COUNTIF(Y$3:Y$83,"NO")</f>
        <v>0</v>
      </c>
      <c r="Z87" s="92">
        <f t="shared" ref="Z87:AM87" si="5">COUNTIF(Z$3:Z$83,"NO")</f>
        <v>0</v>
      </c>
      <c r="AA87" s="92">
        <f t="shared" si="5"/>
        <v>0</v>
      </c>
      <c r="AB87" s="92">
        <f t="shared" si="5"/>
        <v>0</v>
      </c>
      <c r="AC87" s="92">
        <f t="shared" si="5"/>
        <v>0</v>
      </c>
      <c r="AD87" s="92">
        <f t="shared" si="5"/>
        <v>0</v>
      </c>
      <c r="AE87" s="92">
        <f t="shared" si="5"/>
        <v>0</v>
      </c>
      <c r="AF87" s="92">
        <f t="shared" si="5"/>
        <v>0</v>
      </c>
      <c r="AG87" s="92">
        <f t="shared" si="5"/>
        <v>0</v>
      </c>
      <c r="AH87" s="92">
        <f t="shared" si="5"/>
        <v>0</v>
      </c>
      <c r="AI87" s="92">
        <f t="shared" si="5"/>
        <v>0</v>
      </c>
      <c r="AJ87" s="92">
        <f t="shared" si="5"/>
        <v>0</v>
      </c>
      <c r="AK87" s="92">
        <f t="shared" si="5"/>
        <v>0</v>
      </c>
      <c r="AL87" s="92">
        <f t="shared" si="5"/>
        <v>0</v>
      </c>
      <c r="AM87" s="92">
        <f t="shared" si="5"/>
        <v>0</v>
      </c>
    </row>
  </sheetData>
  <mergeCells count="9">
    <mergeCell ref="AO1:AO2"/>
    <mergeCell ref="AN1:AN2"/>
    <mergeCell ref="A1:A2"/>
    <mergeCell ref="W1:X85"/>
    <mergeCell ref="H1:V1"/>
    <mergeCell ref="Y1:AM1"/>
    <mergeCell ref="C1:C2"/>
    <mergeCell ref="D1:D2"/>
    <mergeCell ref="A85:C85"/>
  </mergeCells>
  <phoneticPr fontId="11" type="noConversion"/>
  <conditionalFormatting sqref="H3:V84">
    <cfRule type="containsText" dxfId="41" priority="1" operator="containsText" text="YES">
      <formula>NOT(ISERROR(SEARCH("YES",H3)))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Data!$B$3:$B$5</xm:f>
          </x14:formula1>
          <xm:sqref>Y3:AM84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BT88"/>
  <sheetViews>
    <sheetView showGridLines="0" topLeftCell="Q1" zoomScale="90" zoomScaleNormal="90" workbookViewId="0">
      <selection activeCell="S10" sqref="S10:S16"/>
    </sheetView>
  </sheetViews>
  <sheetFormatPr defaultColWidth="9.1796875" defaultRowHeight="28.5" outlineLevelCol="1" x14ac:dyDescent="0.25"/>
  <cols>
    <col min="1" max="6" width="9" style="1" hidden="1" customWidth="1"/>
    <col min="7" max="7" width="9" style="3" customWidth="1"/>
    <col min="8" max="8" width="9" style="1" customWidth="1"/>
    <col min="9" max="9" width="9" style="19" customWidth="1"/>
    <col min="10" max="10" width="9" style="1" customWidth="1"/>
    <col min="11" max="11" width="1.81640625" style="1" customWidth="1"/>
    <col min="12" max="12" width="14" style="30" customWidth="1"/>
    <col min="13" max="13" width="16.26953125" style="1" customWidth="1"/>
    <col min="14" max="16" width="20.7265625" style="1" customWidth="1"/>
    <col min="17" max="17" width="18.1796875" style="1" customWidth="1"/>
    <col min="18" max="18" width="10.1796875" style="3" customWidth="1"/>
    <col min="19" max="19" width="8.7265625" style="70" customWidth="1"/>
    <col min="20" max="22" width="19.54296875" style="1" customWidth="1"/>
    <col min="23" max="23" width="24.54296875" style="1" customWidth="1"/>
    <col min="24" max="34" width="19.54296875" style="1" customWidth="1"/>
    <col min="35" max="50" width="6.453125" style="1" hidden="1" customWidth="1"/>
    <col min="51" max="51" width="0.81640625" style="1" customWidth="1"/>
    <col min="52" max="52" width="60.7265625" style="19" customWidth="1" outlineLevel="1"/>
    <col min="53" max="53" width="9.453125" style="3" customWidth="1" outlineLevel="1"/>
    <col min="54" max="54" width="8.81640625" style="3" customWidth="1" outlineLevel="1"/>
    <col min="55" max="55" width="8" style="3" customWidth="1" outlineLevel="1"/>
    <col min="56" max="56" width="11.26953125" style="3" customWidth="1" outlineLevel="1"/>
    <col min="57" max="57" width="8.26953125" style="3" customWidth="1" outlineLevel="1"/>
    <col min="58" max="58" width="6.26953125" style="3" bestFit="1" customWidth="1" outlineLevel="1"/>
    <col min="59" max="59" width="6.1796875" style="3" bestFit="1" customWidth="1" outlineLevel="1"/>
    <col min="60" max="60" width="6.26953125" style="3" bestFit="1" customWidth="1" outlineLevel="1"/>
    <col min="61" max="61" width="5.7265625" style="3" bestFit="1" customWidth="1" outlineLevel="1"/>
    <col min="62" max="62" width="6.1796875" style="3" bestFit="1" customWidth="1" outlineLevel="1"/>
    <col min="63" max="64" width="5.7265625" style="3" bestFit="1" customWidth="1" outlineLevel="1"/>
    <col min="65" max="65" width="6.1796875" style="3" bestFit="1" customWidth="1" outlineLevel="1"/>
    <col min="66" max="66" width="6.453125" style="3" bestFit="1" customWidth="1" outlineLevel="1"/>
    <col min="67" max="67" width="5.7265625" style="3" bestFit="1" customWidth="1" outlineLevel="1"/>
    <col min="68" max="69" width="6" style="3" bestFit="1" customWidth="1" outlineLevel="1"/>
    <col min="70" max="70" width="6.26953125" style="3" bestFit="1" customWidth="1" outlineLevel="1"/>
    <col min="71" max="71" width="6.1796875" style="3" bestFit="1" customWidth="1" outlineLevel="1"/>
    <col min="72" max="72" width="6.26953125" style="3" bestFit="1" customWidth="1" outlineLevel="1"/>
    <col min="73" max="16384" width="9.1796875" style="1"/>
  </cols>
  <sheetData>
    <row r="1" spans="1:72" s="21" customFormat="1" ht="33" customHeight="1" x14ac:dyDescent="0.6">
      <c r="A1" s="252"/>
      <c r="B1" s="253"/>
      <c r="C1" s="253"/>
      <c r="D1" s="253"/>
      <c r="E1" s="254"/>
      <c r="F1" s="20"/>
      <c r="G1" s="258" t="s">
        <v>29</v>
      </c>
      <c r="H1" s="192" t="s">
        <v>30</v>
      </c>
      <c r="I1" s="193"/>
      <c r="J1" s="193"/>
      <c r="K1" s="193"/>
      <c r="L1" s="193"/>
      <c r="M1" s="193"/>
      <c r="N1" s="193"/>
      <c r="O1" s="193"/>
      <c r="P1" s="193"/>
      <c r="Q1" s="194"/>
      <c r="R1" s="280" t="s">
        <v>31</v>
      </c>
      <c r="S1" s="281"/>
      <c r="T1" s="257" t="s">
        <v>32</v>
      </c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0"/>
      <c r="AZ1" s="259" t="s">
        <v>33</v>
      </c>
      <c r="BA1" s="260"/>
      <c r="BB1" s="260"/>
      <c r="BC1" s="260"/>
      <c r="BD1" s="260"/>
      <c r="BE1" s="261"/>
      <c r="BF1" s="255" t="s">
        <v>34</v>
      </c>
      <c r="BG1" s="255"/>
      <c r="BH1" s="255"/>
      <c r="BI1" s="255"/>
      <c r="BJ1" s="255"/>
      <c r="BK1" s="255"/>
      <c r="BL1" s="255"/>
      <c r="BM1" s="255"/>
      <c r="BN1" s="255"/>
      <c r="BO1" s="255"/>
      <c r="BP1" s="255"/>
      <c r="BQ1" s="255"/>
      <c r="BR1" s="255"/>
      <c r="BS1" s="255"/>
      <c r="BT1" s="256"/>
    </row>
    <row r="2" spans="1:72" s="2" customFormat="1" ht="31.5" x14ac:dyDescent="0.25">
      <c r="A2" s="163"/>
      <c r="B2" s="164"/>
      <c r="C2" s="4"/>
      <c r="D2" s="4"/>
      <c r="E2" s="4"/>
      <c r="F2" s="16"/>
      <c r="G2" s="166"/>
      <c r="H2" s="160" t="s">
        <v>35</v>
      </c>
      <c r="I2" s="161"/>
      <c r="J2" s="162"/>
      <c r="K2" s="117"/>
      <c r="L2" s="29" t="s">
        <v>36</v>
      </c>
      <c r="M2" s="4" t="s">
        <v>37</v>
      </c>
      <c r="N2" s="4" t="s">
        <v>38</v>
      </c>
      <c r="O2" s="4" t="s">
        <v>39</v>
      </c>
      <c r="P2" s="4" t="s">
        <v>40</v>
      </c>
      <c r="Q2" s="4" t="s">
        <v>41</v>
      </c>
      <c r="R2" s="282" t="s">
        <v>42</v>
      </c>
      <c r="S2" s="283"/>
      <c r="T2" s="133">
        <f>'Diagramme de Gantt'!H2</f>
        <v>44197</v>
      </c>
      <c r="U2" s="133">
        <f>'Diagramme de Gantt'!I2</f>
        <v>44228</v>
      </c>
      <c r="V2" s="133">
        <f>'Diagramme de Gantt'!J2</f>
        <v>44259</v>
      </c>
      <c r="W2" s="133">
        <f>'Diagramme de Gantt'!K2</f>
        <v>44290</v>
      </c>
      <c r="X2" s="133">
        <f>'Diagramme de Gantt'!L2</f>
        <v>44321</v>
      </c>
      <c r="Y2" s="133">
        <f>'Diagramme de Gantt'!M2</f>
        <v>44352</v>
      </c>
      <c r="Z2" s="133">
        <f>'Diagramme de Gantt'!N2</f>
        <v>44383</v>
      </c>
      <c r="AA2" s="133">
        <f>'Diagramme de Gantt'!O2</f>
        <v>44414</v>
      </c>
      <c r="AB2" s="133">
        <f>'Diagramme de Gantt'!P2</f>
        <v>44445</v>
      </c>
      <c r="AC2" s="133">
        <f>'Diagramme de Gantt'!Q2</f>
        <v>44476</v>
      </c>
      <c r="AD2" s="133">
        <f>'Diagramme de Gantt'!R2</f>
        <v>44507</v>
      </c>
      <c r="AE2" s="133">
        <f>'Diagramme de Gantt'!S2</f>
        <v>44538</v>
      </c>
      <c r="AF2" s="133">
        <f>'Diagramme de Gantt'!T2</f>
        <v>44569</v>
      </c>
      <c r="AG2" s="133">
        <f>'Diagramme de Gantt'!U2</f>
        <v>44600</v>
      </c>
      <c r="AH2" s="133">
        <f>'Diagramme de Gantt'!V2</f>
        <v>44631</v>
      </c>
      <c r="AI2" s="28">
        <f t="shared" ref="AI2:AX2" si="0">AH2+31</f>
        <v>44662</v>
      </c>
      <c r="AJ2" s="28">
        <f t="shared" si="0"/>
        <v>44693</v>
      </c>
      <c r="AK2" s="28">
        <f t="shared" si="0"/>
        <v>44724</v>
      </c>
      <c r="AL2" s="28">
        <f t="shared" si="0"/>
        <v>44755</v>
      </c>
      <c r="AM2" s="28">
        <f t="shared" si="0"/>
        <v>44786</v>
      </c>
      <c r="AN2" s="28">
        <f t="shared" si="0"/>
        <v>44817</v>
      </c>
      <c r="AO2" s="28">
        <f t="shared" si="0"/>
        <v>44848</v>
      </c>
      <c r="AP2" s="28">
        <f t="shared" si="0"/>
        <v>44879</v>
      </c>
      <c r="AQ2" s="28">
        <f t="shared" si="0"/>
        <v>44910</v>
      </c>
      <c r="AR2" s="28">
        <f t="shared" si="0"/>
        <v>44941</v>
      </c>
      <c r="AS2" s="28">
        <f t="shared" si="0"/>
        <v>44972</v>
      </c>
      <c r="AT2" s="28">
        <f t="shared" si="0"/>
        <v>45003</v>
      </c>
      <c r="AU2" s="28">
        <f t="shared" si="0"/>
        <v>45034</v>
      </c>
      <c r="AV2" s="28">
        <f t="shared" si="0"/>
        <v>45065</v>
      </c>
      <c r="AW2" s="28">
        <f t="shared" si="0"/>
        <v>45096</v>
      </c>
      <c r="AX2" s="28">
        <f t="shared" si="0"/>
        <v>45127</v>
      </c>
      <c r="AY2" s="16"/>
      <c r="AZ2" s="5" t="s">
        <v>12</v>
      </c>
      <c r="BA2" s="5" t="s">
        <v>43</v>
      </c>
      <c r="BB2" s="5" t="s">
        <v>20</v>
      </c>
      <c r="BC2" s="5" t="s">
        <v>44</v>
      </c>
      <c r="BD2" s="5" t="s">
        <v>45</v>
      </c>
      <c r="BE2" s="5" t="s">
        <v>46</v>
      </c>
      <c r="BF2" s="133">
        <f>'Diagramme de Gantt'!H2</f>
        <v>44197</v>
      </c>
      <c r="BG2" s="133">
        <f>'Diagramme de Gantt'!I2</f>
        <v>44228</v>
      </c>
      <c r="BH2" s="133">
        <f>'Diagramme de Gantt'!J2</f>
        <v>44259</v>
      </c>
      <c r="BI2" s="133">
        <f>'Diagramme de Gantt'!K2</f>
        <v>44290</v>
      </c>
      <c r="BJ2" s="133">
        <f>'Diagramme de Gantt'!L2</f>
        <v>44321</v>
      </c>
      <c r="BK2" s="133">
        <f>'Diagramme de Gantt'!M2</f>
        <v>44352</v>
      </c>
      <c r="BL2" s="133">
        <f>'Diagramme de Gantt'!N2</f>
        <v>44383</v>
      </c>
      <c r="BM2" s="133">
        <f>'Diagramme de Gantt'!O2</f>
        <v>44414</v>
      </c>
      <c r="BN2" s="133">
        <f>'Diagramme de Gantt'!P2</f>
        <v>44445</v>
      </c>
      <c r="BO2" s="133">
        <f>'Diagramme de Gantt'!Q2</f>
        <v>44476</v>
      </c>
      <c r="BP2" s="133">
        <f>'Diagramme de Gantt'!R2</f>
        <v>44507</v>
      </c>
      <c r="BQ2" s="133">
        <f>'Diagramme de Gantt'!S2</f>
        <v>44538</v>
      </c>
      <c r="BR2" s="133">
        <f>'Diagramme de Gantt'!T2</f>
        <v>44569</v>
      </c>
      <c r="BS2" s="133">
        <f>'Diagramme de Gantt'!U2</f>
        <v>44600</v>
      </c>
      <c r="BT2" s="133">
        <f>'Diagramme de Gantt'!V2</f>
        <v>44631</v>
      </c>
    </row>
    <row r="3" spans="1:72" ht="27.75" customHeight="1" x14ac:dyDescent="0.25">
      <c r="A3" s="234"/>
      <c r="B3" s="165"/>
      <c r="C3" s="165"/>
      <c r="D3" s="242"/>
      <c r="E3" s="237"/>
      <c r="F3" s="16"/>
      <c r="G3" s="165">
        <v>1</v>
      </c>
      <c r="H3" s="168" t="s">
        <v>47</v>
      </c>
      <c r="I3" s="169"/>
      <c r="J3" s="170"/>
      <c r="K3" s="177"/>
      <c r="L3" s="165"/>
      <c r="M3" s="165"/>
      <c r="N3" s="165"/>
      <c r="O3" s="183"/>
      <c r="P3" s="183"/>
      <c r="Q3" s="195"/>
      <c r="R3" s="262" t="s">
        <v>100</v>
      </c>
      <c r="S3" s="265" t="s">
        <v>48</v>
      </c>
      <c r="T3" s="186" t="s">
        <v>49</v>
      </c>
      <c r="U3" s="186"/>
      <c r="V3" s="186"/>
      <c r="W3" s="186"/>
      <c r="X3" s="186"/>
      <c r="Y3" s="186"/>
      <c r="Z3" s="186"/>
      <c r="AA3" s="165"/>
      <c r="AB3" s="165"/>
      <c r="AC3" s="165"/>
      <c r="AD3" s="165"/>
      <c r="AE3" s="165"/>
      <c r="AF3" s="165"/>
      <c r="AG3" s="165"/>
      <c r="AH3" s="165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16"/>
      <c r="AZ3" s="22" t="str">
        <f>Refined_progress!C2</f>
        <v>Mentionnez votre activité ici.</v>
      </c>
      <c r="BA3" s="27" t="str">
        <f>IFERROR(IF(ISBLANK(Refined_progress!V2),"",Refined_progress!V2),"")</f>
        <v>Mentionnez les initiales.</v>
      </c>
      <c r="BB3" s="99" t="str">
        <f>IFERROR(IF(OR(Refined_progress!W2="",Refined_progress!W2=0),"",Refined_progress!W2),"")</f>
        <v/>
      </c>
      <c r="BC3" s="99" t="str">
        <f>IF(ISBLANK(Refined_progress!X2),"",Refined_progress!X2)</f>
        <v/>
      </c>
      <c r="BD3" s="99" t="str">
        <f>IFERROR(BB3-BC3,"")</f>
        <v/>
      </c>
      <c r="BE3" s="32" t="str">
        <f t="shared" ref="BE3" si="1">IFERROR(BC3/BB3,"")</f>
        <v/>
      </c>
      <c r="BF3" s="33" t="s">
        <v>48</v>
      </c>
      <c r="BG3" s="33" t="s">
        <v>48</v>
      </c>
      <c r="BH3" s="33" t="s">
        <v>48</v>
      </c>
      <c r="BI3" s="33" t="s">
        <v>48</v>
      </c>
      <c r="BJ3" s="33" t="s">
        <v>48</v>
      </c>
      <c r="BK3" s="33" t="s">
        <v>48</v>
      </c>
      <c r="BL3" s="33" t="s">
        <v>48</v>
      </c>
      <c r="BM3" s="33" t="s">
        <v>48</v>
      </c>
      <c r="BN3" s="33" t="s">
        <v>48</v>
      </c>
      <c r="BO3" s="33" t="s">
        <v>48</v>
      </c>
      <c r="BP3" s="33" t="s">
        <v>48</v>
      </c>
      <c r="BQ3" s="33" t="s">
        <v>48</v>
      </c>
      <c r="BR3" s="33" t="s">
        <v>48</v>
      </c>
      <c r="BS3" s="33" t="s">
        <v>48</v>
      </c>
      <c r="BT3" s="42" t="s">
        <v>48</v>
      </c>
    </row>
    <row r="4" spans="1:72" ht="27.75" customHeight="1" x14ac:dyDescent="0.25">
      <c r="A4" s="235"/>
      <c r="B4" s="166"/>
      <c r="C4" s="166"/>
      <c r="D4" s="243"/>
      <c r="E4" s="238"/>
      <c r="F4" s="16"/>
      <c r="G4" s="166"/>
      <c r="H4" s="171"/>
      <c r="I4" s="172"/>
      <c r="J4" s="173"/>
      <c r="K4" s="178"/>
      <c r="L4" s="166"/>
      <c r="M4" s="166"/>
      <c r="N4" s="166"/>
      <c r="O4" s="184"/>
      <c r="P4" s="184"/>
      <c r="Q4" s="196"/>
      <c r="R4" s="263"/>
      <c r="S4" s="266"/>
      <c r="T4" s="187"/>
      <c r="U4" s="187"/>
      <c r="V4" s="187"/>
      <c r="W4" s="187"/>
      <c r="X4" s="187"/>
      <c r="Y4" s="187"/>
      <c r="Z4" s="187"/>
      <c r="AA4" s="166"/>
      <c r="AB4" s="166"/>
      <c r="AC4" s="166"/>
      <c r="AD4" s="166"/>
      <c r="AE4" s="166"/>
      <c r="AF4" s="166"/>
      <c r="AG4" s="166"/>
      <c r="AH4" s="166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16"/>
      <c r="AZ4" s="22" t="str">
        <f>Refined_progress!C3</f>
        <v>Mentionnez votre activité ici.</v>
      </c>
      <c r="BA4" s="27" t="str">
        <f>IFERROR(IF(ISBLANK(Refined_progress!V3),"",Refined_progress!V3),"")</f>
        <v>Mentionnez les initiales.</v>
      </c>
      <c r="BB4" s="99">
        <f>IFERROR(IF(OR(Refined_progress!W3="",Refined_progress!W3=0),"",Refined_progress!W3),"")</f>
        <v>12000</v>
      </c>
      <c r="BC4" s="99">
        <f>IF(ISBLANK(Refined_progress!X3),"",Refined_progress!X3)</f>
        <v>11000</v>
      </c>
      <c r="BD4" s="99">
        <f t="shared" ref="BD4:BD67" si="2">IFERROR(BB4-BC4,"")</f>
        <v>1000</v>
      </c>
      <c r="BE4" s="32">
        <f t="shared" ref="BE4:BE24" si="3">IFERROR(BC4/BB4,"")</f>
        <v>0.91666666666666663</v>
      </c>
      <c r="BF4" s="33" t="s">
        <v>48</v>
      </c>
      <c r="BG4" s="33" t="s">
        <v>48</v>
      </c>
      <c r="BH4" s="33" t="s">
        <v>48</v>
      </c>
      <c r="BI4" s="33" t="s">
        <v>48</v>
      </c>
      <c r="BJ4" s="33" t="s">
        <v>48</v>
      </c>
      <c r="BK4" s="33" t="s">
        <v>48</v>
      </c>
      <c r="BL4" s="33" t="s">
        <v>48</v>
      </c>
      <c r="BM4" s="33" t="s">
        <v>48</v>
      </c>
      <c r="BN4" s="33" t="s">
        <v>48</v>
      </c>
      <c r="BO4" s="33" t="s">
        <v>48</v>
      </c>
      <c r="BP4" s="33" t="s">
        <v>48</v>
      </c>
      <c r="BQ4" s="33" t="s">
        <v>48</v>
      </c>
      <c r="BR4" s="33" t="s">
        <v>48</v>
      </c>
      <c r="BS4" s="33" t="s">
        <v>48</v>
      </c>
      <c r="BT4" s="42" t="s">
        <v>48</v>
      </c>
    </row>
    <row r="5" spans="1:72" ht="27.75" customHeight="1" x14ac:dyDescent="0.25">
      <c r="A5" s="235"/>
      <c r="B5" s="166"/>
      <c r="C5" s="166"/>
      <c r="D5" s="243"/>
      <c r="E5" s="238"/>
      <c r="F5" s="16"/>
      <c r="G5" s="166"/>
      <c r="H5" s="171"/>
      <c r="I5" s="172"/>
      <c r="J5" s="173"/>
      <c r="K5" s="178"/>
      <c r="L5" s="166"/>
      <c r="M5" s="166"/>
      <c r="N5" s="166"/>
      <c r="O5" s="184"/>
      <c r="P5" s="184"/>
      <c r="Q5" s="196"/>
      <c r="R5" s="263"/>
      <c r="S5" s="266"/>
      <c r="T5" s="187"/>
      <c r="U5" s="187"/>
      <c r="V5" s="187"/>
      <c r="W5" s="187"/>
      <c r="X5" s="187"/>
      <c r="Y5" s="187"/>
      <c r="Z5" s="187"/>
      <c r="AA5" s="166"/>
      <c r="AB5" s="166"/>
      <c r="AC5" s="166"/>
      <c r="AD5" s="166"/>
      <c r="AE5" s="166"/>
      <c r="AF5" s="166"/>
      <c r="AG5" s="166"/>
      <c r="AH5" s="166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16"/>
      <c r="AZ5" s="22" t="str">
        <f>Refined_progress!C4</f>
        <v>Mentionnez votre activité ici.</v>
      </c>
      <c r="BA5" s="27" t="str">
        <f>IFERROR(IF(ISBLANK(Refined_progress!V4),"",Refined_progress!V4),"")</f>
        <v>Mentionnez les initiales.</v>
      </c>
      <c r="BB5" s="99">
        <f>IFERROR(IF(OR(Refined_progress!W4="",Refined_progress!W4=0),"",Refined_progress!W4),"")</f>
        <v>30000</v>
      </c>
      <c r="BC5" s="99">
        <f>IF(ISBLANK(Refined_progress!X4),"",Refined_progress!X4)</f>
        <v>30000</v>
      </c>
      <c r="BD5" s="99">
        <f t="shared" si="2"/>
        <v>0</v>
      </c>
      <c r="BE5" s="32">
        <f t="shared" si="3"/>
        <v>1</v>
      </c>
      <c r="BF5" s="33" t="s">
        <v>48</v>
      </c>
      <c r="BG5" s="33" t="s">
        <v>48</v>
      </c>
      <c r="BH5" s="33" t="s">
        <v>48</v>
      </c>
      <c r="BI5" s="33" t="s">
        <v>48</v>
      </c>
      <c r="BJ5" s="33" t="s">
        <v>48</v>
      </c>
      <c r="BK5" s="33" t="s">
        <v>48</v>
      </c>
      <c r="BL5" s="33" t="s">
        <v>48</v>
      </c>
      <c r="BM5" s="33" t="s">
        <v>48</v>
      </c>
      <c r="BN5" s="33" t="s">
        <v>48</v>
      </c>
      <c r="BO5" s="33" t="s">
        <v>48</v>
      </c>
      <c r="BP5" s="33" t="s">
        <v>48</v>
      </c>
      <c r="BQ5" s="33" t="s">
        <v>48</v>
      </c>
      <c r="BR5" s="33" t="s">
        <v>48</v>
      </c>
      <c r="BS5" s="33" t="s">
        <v>48</v>
      </c>
      <c r="BT5" s="42" t="s">
        <v>48</v>
      </c>
    </row>
    <row r="6" spans="1:72" ht="27.75" customHeight="1" x14ac:dyDescent="0.25">
      <c r="A6" s="235"/>
      <c r="B6" s="166"/>
      <c r="C6" s="166"/>
      <c r="D6" s="243"/>
      <c r="E6" s="238"/>
      <c r="F6" s="16"/>
      <c r="G6" s="166"/>
      <c r="H6" s="171"/>
      <c r="I6" s="172"/>
      <c r="J6" s="173"/>
      <c r="K6" s="178"/>
      <c r="L6" s="166"/>
      <c r="M6" s="166"/>
      <c r="N6" s="166"/>
      <c r="O6" s="184"/>
      <c r="P6" s="184"/>
      <c r="Q6" s="196"/>
      <c r="R6" s="263"/>
      <c r="S6" s="266"/>
      <c r="T6" s="187"/>
      <c r="U6" s="187"/>
      <c r="V6" s="187"/>
      <c r="W6" s="187"/>
      <c r="X6" s="187"/>
      <c r="Y6" s="187"/>
      <c r="Z6" s="187"/>
      <c r="AA6" s="166"/>
      <c r="AB6" s="166"/>
      <c r="AC6" s="166"/>
      <c r="AD6" s="166"/>
      <c r="AE6" s="166"/>
      <c r="AF6" s="166"/>
      <c r="AG6" s="166"/>
      <c r="AH6" s="166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16"/>
      <c r="AZ6" s="22" t="str">
        <f>Refined_progress!C5</f>
        <v>Mentionnez votre activité ici.</v>
      </c>
      <c r="BA6" s="27" t="str">
        <f>IFERROR(IF(ISBLANK(Refined_progress!V5),"",Refined_progress!V5),"")</f>
        <v>Mentionnez les initiales.</v>
      </c>
      <c r="BB6" s="99" t="str">
        <f>IFERROR(IF(OR(Refined_progress!W5="",Refined_progress!W5=0),"",Refined_progress!W5),"")</f>
        <v/>
      </c>
      <c r="BC6" s="99" t="str">
        <f>IF(ISBLANK(Refined_progress!X5),"",Refined_progress!X5)</f>
        <v/>
      </c>
      <c r="BD6" s="99" t="str">
        <f t="shared" si="2"/>
        <v/>
      </c>
      <c r="BE6" s="32" t="str">
        <f t="shared" si="3"/>
        <v/>
      </c>
      <c r="BF6" s="33" t="s">
        <v>48</v>
      </c>
      <c r="BG6" s="33" t="s">
        <v>48</v>
      </c>
      <c r="BH6" s="33" t="s">
        <v>48</v>
      </c>
      <c r="BI6" s="33" t="s">
        <v>48</v>
      </c>
      <c r="BJ6" s="33" t="s">
        <v>48</v>
      </c>
      <c r="BK6" s="33" t="s">
        <v>48</v>
      </c>
      <c r="BL6" s="33" t="s">
        <v>48</v>
      </c>
      <c r="BM6" s="33" t="s">
        <v>48</v>
      </c>
      <c r="BN6" s="33" t="s">
        <v>48</v>
      </c>
      <c r="BO6" s="33" t="s">
        <v>48</v>
      </c>
      <c r="BP6" s="33" t="s">
        <v>48</v>
      </c>
      <c r="BQ6" s="33" t="s">
        <v>48</v>
      </c>
      <c r="BR6" s="33" t="s">
        <v>48</v>
      </c>
      <c r="BS6" s="33" t="s">
        <v>48</v>
      </c>
      <c r="BT6" s="42" t="s">
        <v>48</v>
      </c>
    </row>
    <row r="7" spans="1:72" ht="27.75" customHeight="1" x14ac:dyDescent="0.25">
      <c r="A7" s="235"/>
      <c r="B7" s="166"/>
      <c r="C7" s="166"/>
      <c r="D7" s="243"/>
      <c r="E7" s="238"/>
      <c r="F7" s="16"/>
      <c r="G7" s="166"/>
      <c r="H7" s="171"/>
      <c r="I7" s="172"/>
      <c r="J7" s="173"/>
      <c r="K7" s="178"/>
      <c r="L7" s="166"/>
      <c r="M7" s="166"/>
      <c r="N7" s="166"/>
      <c r="O7" s="184"/>
      <c r="P7" s="184"/>
      <c r="Q7" s="196"/>
      <c r="R7" s="263"/>
      <c r="S7" s="266"/>
      <c r="T7" s="187"/>
      <c r="U7" s="187"/>
      <c r="V7" s="187"/>
      <c r="W7" s="187"/>
      <c r="X7" s="187"/>
      <c r="Y7" s="187"/>
      <c r="Z7" s="187"/>
      <c r="AA7" s="166"/>
      <c r="AB7" s="166"/>
      <c r="AC7" s="166"/>
      <c r="AD7" s="166"/>
      <c r="AE7" s="166"/>
      <c r="AF7" s="166"/>
      <c r="AG7" s="166"/>
      <c r="AH7" s="166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16"/>
      <c r="AZ7" s="22" t="str">
        <f>Refined_progress!C6</f>
        <v>Mentionnez votre activité ici.</v>
      </c>
      <c r="BA7" s="27" t="str">
        <f>IFERROR(IF(ISBLANK(Refined_progress!V6),"",Refined_progress!V6),"")</f>
        <v>Mentionnez les initiales.</v>
      </c>
      <c r="BB7" s="99">
        <f>IFERROR(IF(OR(Refined_progress!W6="",Refined_progress!W6=0),"",Refined_progress!W6),"")</f>
        <v>10000</v>
      </c>
      <c r="BC7" s="99">
        <f>IF(ISBLANK(Refined_progress!X6),"",Refined_progress!X6)</f>
        <v>4000</v>
      </c>
      <c r="BD7" s="99">
        <f t="shared" si="2"/>
        <v>6000</v>
      </c>
      <c r="BE7" s="32">
        <f t="shared" si="3"/>
        <v>0.4</v>
      </c>
      <c r="BF7" s="33" t="s">
        <v>48</v>
      </c>
      <c r="BG7" s="33" t="s">
        <v>48</v>
      </c>
      <c r="BH7" s="33" t="s">
        <v>48</v>
      </c>
      <c r="BI7" s="33" t="s">
        <v>48</v>
      </c>
      <c r="BJ7" s="33" t="s">
        <v>48</v>
      </c>
      <c r="BK7" s="33" t="s">
        <v>48</v>
      </c>
      <c r="BL7" s="33" t="s">
        <v>48</v>
      </c>
      <c r="BM7" s="33" t="s">
        <v>48</v>
      </c>
      <c r="BN7" s="33" t="s">
        <v>48</v>
      </c>
      <c r="BO7" s="33" t="s">
        <v>48</v>
      </c>
      <c r="BP7" s="33" t="s">
        <v>48</v>
      </c>
      <c r="BQ7" s="33" t="s">
        <v>48</v>
      </c>
      <c r="BR7" s="33" t="s">
        <v>48</v>
      </c>
      <c r="BS7" s="33" t="s">
        <v>48</v>
      </c>
      <c r="BT7" s="42" t="s">
        <v>48</v>
      </c>
    </row>
    <row r="8" spans="1:72" ht="27.75" customHeight="1" x14ac:dyDescent="0.25">
      <c r="A8" s="235"/>
      <c r="B8" s="166"/>
      <c r="C8" s="166"/>
      <c r="D8" s="243"/>
      <c r="E8" s="238"/>
      <c r="F8" s="16"/>
      <c r="G8" s="166"/>
      <c r="H8" s="171"/>
      <c r="I8" s="172"/>
      <c r="J8" s="173"/>
      <c r="K8" s="178"/>
      <c r="L8" s="166"/>
      <c r="M8" s="166"/>
      <c r="N8" s="166"/>
      <c r="O8" s="184"/>
      <c r="P8" s="184"/>
      <c r="Q8" s="196"/>
      <c r="R8" s="263"/>
      <c r="S8" s="266"/>
      <c r="T8" s="187"/>
      <c r="U8" s="187"/>
      <c r="V8" s="187"/>
      <c r="W8" s="187"/>
      <c r="X8" s="187"/>
      <c r="Y8" s="187"/>
      <c r="Z8" s="187"/>
      <c r="AA8" s="166"/>
      <c r="AB8" s="166"/>
      <c r="AC8" s="166"/>
      <c r="AD8" s="166"/>
      <c r="AE8" s="166"/>
      <c r="AF8" s="166"/>
      <c r="AG8" s="166"/>
      <c r="AH8" s="166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16"/>
      <c r="AZ8" s="22" t="str">
        <f>Refined_progress!C7</f>
        <v/>
      </c>
      <c r="BA8" s="27" t="str">
        <f>IFERROR(IF(ISBLANK(Refined_progress!V7),"",Refined_progress!V7),"")</f>
        <v/>
      </c>
      <c r="BB8" s="99" t="str">
        <f>IFERROR(IF(OR(Refined_progress!W7="",Refined_progress!W7=0),"",Refined_progress!W7),"")</f>
        <v/>
      </c>
      <c r="BC8" s="99" t="str">
        <f>IF(ISBLANK(Refined_progress!X7),"",Refined_progress!X7)</f>
        <v/>
      </c>
      <c r="BD8" s="99" t="str">
        <f t="shared" si="2"/>
        <v/>
      </c>
      <c r="BE8" s="32" t="str">
        <f t="shared" si="3"/>
        <v/>
      </c>
      <c r="BF8" s="33" t="s">
        <v>48</v>
      </c>
      <c r="BG8" s="33" t="s">
        <v>48</v>
      </c>
      <c r="BH8" s="33" t="s">
        <v>48</v>
      </c>
      <c r="BI8" s="33" t="s">
        <v>48</v>
      </c>
      <c r="BJ8" s="33" t="s">
        <v>48</v>
      </c>
      <c r="BK8" s="33" t="s">
        <v>48</v>
      </c>
      <c r="BL8" s="33" t="s">
        <v>48</v>
      </c>
      <c r="BM8" s="33" t="s">
        <v>48</v>
      </c>
      <c r="BN8" s="33" t="s">
        <v>48</v>
      </c>
      <c r="BO8" s="33" t="s">
        <v>48</v>
      </c>
      <c r="BP8" s="33" t="s">
        <v>48</v>
      </c>
      <c r="BQ8" s="33" t="s">
        <v>48</v>
      </c>
      <c r="BR8" s="33" t="s">
        <v>48</v>
      </c>
      <c r="BS8" s="33" t="s">
        <v>48</v>
      </c>
      <c r="BT8" s="42" t="s">
        <v>48</v>
      </c>
    </row>
    <row r="9" spans="1:72" ht="27.75" customHeight="1" x14ac:dyDescent="0.25">
      <c r="A9" s="235"/>
      <c r="B9" s="166"/>
      <c r="C9" s="166"/>
      <c r="D9" s="243"/>
      <c r="E9" s="238"/>
      <c r="F9" s="16"/>
      <c r="G9" s="167"/>
      <c r="H9" s="174"/>
      <c r="I9" s="175"/>
      <c r="J9" s="176"/>
      <c r="K9" s="179"/>
      <c r="L9" s="167"/>
      <c r="M9" s="167"/>
      <c r="N9" s="167"/>
      <c r="O9" s="185"/>
      <c r="P9" s="185"/>
      <c r="Q9" s="197"/>
      <c r="R9" s="264"/>
      <c r="S9" s="267"/>
      <c r="T9" s="188"/>
      <c r="U9" s="188"/>
      <c r="V9" s="188"/>
      <c r="W9" s="188"/>
      <c r="X9" s="188"/>
      <c r="Y9" s="188"/>
      <c r="Z9" s="188"/>
      <c r="AA9" s="167"/>
      <c r="AB9" s="167"/>
      <c r="AC9" s="167"/>
      <c r="AD9" s="167"/>
      <c r="AE9" s="167"/>
      <c r="AF9" s="167"/>
      <c r="AG9" s="167"/>
      <c r="AH9" s="167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16"/>
      <c r="AZ9" s="22" t="str">
        <f>Refined_progress!C8</f>
        <v/>
      </c>
      <c r="BA9" s="27" t="str">
        <f>IFERROR(IF(ISBLANK(Refined_progress!V8),"",Refined_progress!V8),"")</f>
        <v/>
      </c>
      <c r="BB9" s="99" t="str">
        <f>IFERROR(IF(OR(Refined_progress!W8="",Refined_progress!W8=0),"",Refined_progress!W8),"")</f>
        <v/>
      </c>
      <c r="BC9" s="99" t="str">
        <f>IF(ISBLANK(Refined_progress!X8),"",Refined_progress!X8)</f>
        <v/>
      </c>
      <c r="BD9" s="99" t="str">
        <f t="shared" si="2"/>
        <v/>
      </c>
      <c r="BE9" s="32" t="str">
        <f t="shared" si="3"/>
        <v/>
      </c>
      <c r="BF9" s="33" t="s">
        <v>48</v>
      </c>
      <c r="BG9" s="33" t="s">
        <v>48</v>
      </c>
      <c r="BH9" s="33" t="s">
        <v>48</v>
      </c>
      <c r="BI9" s="33" t="s">
        <v>48</v>
      </c>
      <c r="BJ9" s="33" t="s">
        <v>48</v>
      </c>
      <c r="BK9" s="33" t="s">
        <v>48</v>
      </c>
      <c r="BL9" s="33" t="s">
        <v>48</v>
      </c>
      <c r="BM9" s="33" t="s">
        <v>48</v>
      </c>
      <c r="BN9" s="33" t="s">
        <v>48</v>
      </c>
      <c r="BO9" s="33" t="s">
        <v>48</v>
      </c>
      <c r="BP9" s="33" t="s">
        <v>48</v>
      </c>
      <c r="BQ9" s="33" t="s">
        <v>48</v>
      </c>
      <c r="BR9" s="33" t="s">
        <v>48</v>
      </c>
      <c r="BS9" s="33" t="s">
        <v>48</v>
      </c>
      <c r="BT9" s="42" t="s">
        <v>48</v>
      </c>
    </row>
    <row r="10" spans="1:72" ht="27.75" customHeight="1" x14ac:dyDescent="0.25">
      <c r="A10" s="235"/>
      <c r="B10" s="166"/>
      <c r="C10" s="166"/>
      <c r="D10" s="243"/>
      <c r="E10" s="238"/>
      <c r="F10" s="16"/>
      <c r="G10" s="35">
        <v>1.1000000000000001</v>
      </c>
      <c r="H10" s="211"/>
      <c r="I10" s="218" t="s">
        <v>50</v>
      </c>
      <c r="J10" s="219"/>
      <c r="K10" s="177"/>
      <c r="L10" s="165"/>
      <c r="M10" s="165"/>
      <c r="N10" s="165"/>
      <c r="O10" s="183"/>
      <c r="P10" s="183"/>
      <c r="Q10" s="262"/>
      <c r="R10" s="262" t="s">
        <v>101</v>
      </c>
      <c r="S10" s="265" t="s">
        <v>48</v>
      </c>
      <c r="T10" s="189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16"/>
      <c r="AZ10" s="22" t="str">
        <f>Refined_progress!C9</f>
        <v/>
      </c>
      <c r="BA10" s="27" t="str">
        <f>IFERROR(IF(ISBLANK(Refined_progress!V9),"",Refined_progress!V9),"")</f>
        <v/>
      </c>
      <c r="BB10" s="99" t="str">
        <f>IFERROR(IF(OR(Refined_progress!W9="",Refined_progress!W9=0),"",Refined_progress!W9),"")</f>
        <v/>
      </c>
      <c r="BC10" s="99" t="str">
        <f>IF(ISBLANK(Refined_progress!X9),"",Refined_progress!X9)</f>
        <v/>
      </c>
      <c r="BD10" s="99" t="str">
        <f t="shared" si="2"/>
        <v/>
      </c>
      <c r="BE10" s="32" t="str">
        <f t="shared" si="3"/>
        <v/>
      </c>
      <c r="BF10" s="33" t="s">
        <v>48</v>
      </c>
      <c r="BG10" s="33" t="s">
        <v>48</v>
      </c>
      <c r="BH10" s="33" t="s">
        <v>48</v>
      </c>
      <c r="BI10" s="33" t="s">
        <v>48</v>
      </c>
      <c r="BJ10" s="33" t="s">
        <v>48</v>
      </c>
      <c r="BK10" s="33" t="s">
        <v>48</v>
      </c>
      <c r="BL10" s="33" t="s">
        <v>48</v>
      </c>
      <c r="BM10" s="33" t="s">
        <v>48</v>
      </c>
      <c r="BN10" s="33" t="s">
        <v>48</v>
      </c>
      <c r="BO10" s="33" t="s">
        <v>48</v>
      </c>
      <c r="BP10" s="33" t="s">
        <v>48</v>
      </c>
      <c r="BQ10" s="33" t="s">
        <v>48</v>
      </c>
      <c r="BR10" s="33" t="s">
        <v>48</v>
      </c>
      <c r="BS10" s="33" t="s">
        <v>48</v>
      </c>
      <c r="BT10" s="42" t="s">
        <v>48</v>
      </c>
    </row>
    <row r="11" spans="1:72" ht="27.75" customHeight="1" x14ac:dyDescent="0.25">
      <c r="A11" s="235"/>
      <c r="B11" s="166"/>
      <c r="C11" s="166"/>
      <c r="D11" s="243"/>
      <c r="E11" s="238"/>
      <c r="F11" s="16"/>
      <c r="G11" s="52"/>
      <c r="H11" s="215"/>
      <c r="I11" s="220"/>
      <c r="J11" s="221"/>
      <c r="K11" s="178"/>
      <c r="L11" s="166"/>
      <c r="M11" s="166"/>
      <c r="N11" s="166"/>
      <c r="O11" s="184"/>
      <c r="P11" s="184"/>
      <c r="Q11" s="263"/>
      <c r="R11" s="263"/>
      <c r="S11" s="266"/>
      <c r="T11" s="190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16"/>
      <c r="AZ11" s="22" t="str">
        <f>Refined_progress!C10</f>
        <v/>
      </c>
      <c r="BA11" s="27" t="str">
        <f>IFERROR(IF(ISBLANK(Refined_progress!V10),"",Refined_progress!V10),"")</f>
        <v/>
      </c>
      <c r="BB11" s="99" t="str">
        <f>IFERROR(IF(OR(Refined_progress!W10="",Refined_progress!W10=0),"",Refined_progress!W10),"")</f>
        <v/>
      </c>
      <c r="BC11" s="99" t="str">
        <f>IF(ISBLANK(Refined_progress!X10),"",Refined_progress!X10)</f>
        <v/>
      </c>
      <c r="BD11" s="99" t="str">
        <f t="shared" si="2"/>
        <v/>
      </c>
      <c r="BE11" s="32" t="str">
        <f t="shared" si="3"/>
        <v/>
      </c>
      <c r="BF11" s="33" t="s">
        <v>48</v>
      </c>
      <c r="BG11" s="33" t="s">
        <v>48</v>
      </c>
      <c r="BH11" s="33" t="s">
        <v>48</v>
      </c>
      <c r="BI11" s="33" t="s">
        <v>48</v>
      </c>
      <c r="BJ11" s="33" t="s">
        <v>48</v>
      </c>
      <c r="BK11" s="33" t="s">
        <v>48</v>
      </c>
      <c r="BL11" s="33" t="s">
        <v>48</v>
      </c>
      <c r="BM11" s="33" t="s">
        <v>48</v>
      </c>
      <c r="BN11" s="33" t="s">
        <v>48</v>
      </c>
      <c r="BO11" s="33" t="s">
        <v>48</v>
      </c>
      <c r="BP11" s="33" t="s">
        <v>48</v>
      </c>
      <c r="BQ11" s="33" t="s">
        <v>48</v>
      </c>
      <c r="BR11" s="33" t="s">
        <v>48</v>
      </c>
      <c r="BS11" s="33" t="s">
        <v>48</v>
      </c>
      <c r="BT11" s="42" t="s">
        <v>48</v>
      </c>
    </row>
    <row r="12" spans="1:72" ht="27.75" customHeight="1" x14ac:dyDescent="0.25">
      <c r="A12" s="235"/>
      <c r="B12" s="166"/>
      <c r="C12" s="166"/>
      <c r="D12" s="243"/>
      <c r="E12" s="238"/>
      <c r="F12" s="16"/>
      <c r="G12" s="52"/>
      <c r="H12" s="215"/>
      <c r="I12" s="220"/>
      <c r="J12" s="221"/>
      <c r="K12" s="178"/>
      <c r="L12" s="166"/>
      <c r="M12" s="166"/>
      <c r="N12" s="166"/>
      <c r="O12" s="184"/>
      <c r="P12" s="184"/>
      <c r="Q12" s="263"/>
      <c r="R12" s="263"/>
      <c r="S12" s="266"/>
      <c r="T12" s="190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16"/>
      <c r="AZ12" s="22" t="str">
        <f>Refined_progress!C11</f>
        <v/>
      </c>
      <c r="BA12" s="27" t="str">
        <f>IFERROR(IF(ISBLANK(Refined_progress!V11),"",Refined_progress!V11),"")</f>
        <v/>
      </c>
      <c r="BB12" s="99" t="str">
        <f>IFERROR(IF(OR(Refined_progress!W11="",Refined_progress!W11=0),"",Refined_progress!W11),"")</f>
        <v/>
      </c>
      <c r="BC12" s="99" t="str">
        <f>IF(ISBLANK(Refined_progress!X11),"",Refined_progress!X11)</f>
        <v/>
      </c>
      <c r="BD12" s="99" t="str">
        <f t="shared" si="2"/>
        <v/>
      </c>
      <c r="BE12" s="32" t="str">
        <f t="shared" si="3"/>
        <v/>
      </c>
      <c r="BF12" s="33" t="s">
        <v>48</v>
      </c>
      <c r="BG12" s="33" t="s">
        <v>48</v>
      </c>
      <c r="BH12" s="33" t="s">
        <v>48</v>
      </c>
      <c r="BI12" s="33" t="s">
        <v>48</v>
      </c>
      <c r="BJ12" s="33" t="s">
        <v>48</v>
      </c>
      <c r="BK12" s="33" t="s">
        <v>48</v>
      </c>
      <c r="BL12" s="33" t="s">
        <v>48</v>
      </c>
      <c r="BM12" s="33" t="s">
        <v>48</v>
      </c>
      <c r="BN12" s="33" t="s">
        <v>48</v>
      </c>
      <c r="BO12" s="33" t="s">
        <v>48</v>
      </c>
      <c r="BP12" s="33" t="s">
        <v>48</v>
      </c>
      <c r="BQ12" s="33" t="s">
        <v>48</v>
      </c>
      <c r="BR12" s="33" t="s">
        <v>48</v>
      </c>
      <c r="BS12" s="33" t="s">
        <v>48</v>
      </c>
      <c r="BT12" s="42" t="s">
        <v>48</v>
      </c>
    </row>
    <row r="13" spans="1:72" ht="27.75" customHeight="1" x14ac:dyDescent="0.25">
      <c r="A13" s="235"/>
      <c r="B13" s="166"/>
      <c r="C13" s="166"/>
      <c r="D13" s="243"/>
      <c r="E13" s="238"/>
      <c r="F13" s="16"/>
      <c r="G13" s="52"/>
      <c r="H13" s="215"/>
      <c r="I13" s="220"/>
      <c r="J13" s="221"/>
      <c r="K13" s="178"/>
      <c r="L13" s="166"/>
      <c r="M13" s="166"/>
      <c r="N13" s="166"/>
      <c r="O13" s="184"/>
      <c r="P13" s="184"/>
      <c r="Q13" s="263"/>
      <c r="R13" s="263"/>
      <c r="S13" s="266"/>
      <c r="T13" s="190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16"/>
      <c r="AZ13" s="22" t="str">
        <f>Refined_progress!C12</f>
        <v/>
      </c>
      <c r="BA13" s="27" t="str">
        <f>IFERROR(IF(ISBLANK(Refined_progress!V12),"",Refined_progress!V12),"")</f>
        <v/>
      </c>
      <c r="BB13" s="99" t="str">
        <f>IFERROR(IF(OR(Refined_progress!W12="",Refined_progress!W12=0),"",Refined_progress!W12),"")</f>
        <v/>
      </c>
      <c r="BC13" s="99" t="str">
        <f>IF(ISBLANK(Refined_progress!X12),"",Refined_progress!X12)</f>
        <v/>
      </c>
      <c r="BD13" s="99" t="str">
        <f t="shared" si="2"/>
        <v/>
      </c>
      <c r="BE13" s="32" t="str">
        <f t="shared" si="3"/>
        <v/>
      </c>
      <c r="BF13" s="33" t="s">
        <v>48</v>
      </c>
      <c r="BG13" s="33" t="s">
        <v>48</v>
      </c>
      <c r="BH13" s="33" t="s">
        <v>48</v>
      </c>
      <c r="BI13" s="33" t="s">
        <v>48</v>
      </c>
      <c r="BJ13" s="33" t="s">
        <v>48</v>
      </c>
      <c r="BK13" s="33" t="s">
        <v>48</v>
      </c>
      <c r="BL13" s="33" t="s">
        <v>48</v>
      </c>
      <c r="BM13" s="33" t="s">
        <v>48</v>
      </c>
      <c r="BN13" s="33" t="s">
        <v>48</v>
      </c>
      <c r="BO13" s="33" t="s">
        <v>48</v>
      </c>
      <c r="BP13" s="33" t="s">
        <v>48</v>
      </c>
      <c r="BQ13" s="33" t="s">
        <v>48</v>
      </c>
      <c r="BR13" s="33" t="s">
        <v>48</v>
      </c>
      <c r="BS13" s="33" t="s">
        <v>48</v>
      </c>
      <c r="BT13" s="42" t="s">
        <v>48</v>
      </c>
    </row>
    <row r="14" spans="1:72" ht="27.75" customHeight="1" x14ac:dyDescent="0.25">
      <c r="A14" s="235"/>
      <c r="B14" s="166"/>
      <c r="C14" s="166"/>
      <c r="D14" s="243"/>
      <c r="E14" s="238"/>
      <c r="F14" s="16"/>
      <c r="G14" s="52"/>
      <c r="H14" s="215"/>
      <c r="I14" s="220"/>
      <c r="J14" s="221"/>
      <c r="K14" s="178"/>
      <c r="L14" s="166"/>
      <c r="M14" s="166"/>
      <c r="N14" s="166"/>
      <c r="O14" s="184"/>
      <c r="P14" s="184"/>
      <c r="Q14" s="263"/>
      <c r="R14" s="263"/>
      <c r="S14" s="266"/>
      <c r="T14" s="190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16"/>
      <c r="AZ14" s="22" t="str">
        <f>Refined_progress!C13</f>
        <v/>
      </c>
      <c r="BA14" s="27" t="str">
        <f>IFERROR(IF(ISBLANK(Refined_progress!V13),"",Refined_progress!V13),"")</f>
        <v/>
      </c>
      <c r="BB14" s="99" t="str">
        <f>IFERROR(IF(OR(Refined_progress!W13="",Refined_progress!W13=0),"",Refined_progress!W13),"")</f>
        <v/>
      </c>
      <c r="BC14" s="99" t="str">
        <f>IF(ISBLANK(Refined_progress!X13),"",Refined_progress!X13)</f>
        <v/>
      </c>
      <c r="BD14" s="99" t="str">
        <f t="shared" si="2"/>
        <v/>
      </c>
      <c r="BE14" s="32" t="str">
        <f t="shared" si="3"/>
        <v/>
      </c>
      <c r="BF14" s="33" t="s">
        <v>48</v>
      </c>
      <c r="BG14" s="33" t="s">
        <v>48</v>
      </c>
      <c r="BH14" s="33" t="s">
        <v>48</v>
      </c>
      <c r="BI14" s="33" t="s">
        <v>48</v>
      </c>
      <c r="BJ14" s="33" t="s">
        <v>48</v>
      </c>
      <c r="BK14" s="33" t="s">
        <v>48</v>
      </c>
      <c r="BL14" s="33" t="s">
        <v>48</v>
      </c>
      <c r="BM14" s="33" t="s">
        <v>48</v>
      </c>
      <c r="BN14" s="33" t="s">
        <v>48</v>
      </c>
      <c r="BO14" s="33" t="s">
        <v>48</v>
      </c>
      <c r="BP14" s="33" t="s">
        <v>48</v>
      </c>
      <c r="BQ14" s="33" t="s">
        <v>48</v>
      </c>
      <c r="BR14" s="33" t="s">
        <v>48</v>
      </c>
      <c r="BS14" s="33" t="s">
        <v>48</v>
      </c>
      <c r="BT14" s="42" t="s">
        <v>48</v>
      </c>
    </row>
    <row r="15" spans="1:72" ht="27.75" customHeight="1" x14ac:dyDescent="0.25">
      <c r="A15" s="235"/>
      <c r="B15" s="166"/>
      <c r="C15" s="166"/>
      <c r="D15" s="243"/>
      <c r="E15" s="238"/>
      <c r="F15" s="16"/>
      <c r="G15" s="52"/>
      <c r="H15" s="215"/>
      <c r="I15" s="220"/>
      <c r="J15" s="221"/>
      <c r="K15" s="178"/>
      <c r="L15" s="166"/>
      <c r="M15" s="166"/>
      <c r="N15" s="166"/>
      <c r="O15" s="184"/>
      <c r="P15" s="184"/>
      <c r="Q15" s="263"/>
      <c r="R15" s="263"/>
      <c r="S15" s="266"/>
      <c r="T15" s="190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16"/>
      <c r="AZ15" s="22" t="str">
        <f>Refined_progress!C14</f>
        <v/>
      </c>
      <c r="BA15" s="27" t="str">
        <f>IFERROR(IF(ISBLANK(Refined_progress!V14),"",Refined_progress!V14),"")</f>
        <v/>
      </c>
      <c r="BB15" s="99" t="str">
        <f>IFERROR(IF(OR(Refined_progress!W14="",Refined_progress!W14=0),"",Refined_progress!W14),"")</f>
        <v/>
      </c>
      <c r="BC15" s="99" t="str">
        <f>IF(ISBLANK(Refined_progress!X14),"",Refined_progress!X14)</f>
        <v/>
      </c>
      <c r="BD15" s="99" t="str">
        <f t="shared" si="2"/>
        <v/>
      </c>
      <c r="BE15" s="32" t="str">
        <f t="shared" si="3"/>
        <v/>
      </c>
      <c r="BF15" s="33" t="s">
        <v>48</v>
      </c>
      <c r="BG15" s="33" t="s">
        <v>48</v>
      </c>
      <c r="BH15" s="33" t="s">
        <v>48</v>
      </c>
      <c r="BI15" s="33" t="s">
        <v>48</v>
      </c>
      <c r="BJ15" s="33" t="s">
        <v>48</v>
      </c>
      <c r="BK15" s="33" t="s">
        <v>48</v>
      </c>
      <c r="BL15" s="33" t="s">
        <v>48</v>
      </c>
      <c r="BM15" s="33" t="s">
        <v>48</v>
      </c>
      <c r="BN15" s="33" t="s">
        <v>48</v>
      </c>
      <c r="BO15" s="33" t="s">
        <v>48</v>
      </c>
      <c r="BP15" s="33" t="s">
        <v>48</v>
      </c>
      <c r="BQ15" s="33" t="s">
        <v>48</v>
      </c>
      <c r="BR15" s="33" t="s">
        <v>48</v>
      </c>
      <c r="BS15" s="33" t="s">
        <v>48</v>
      </c>
      <c r="BT15" s="42" t="s">
        <v>48</v>
      </c>
    </row>
    <row r="16" spans="1:72" ht="27.75" customHeight="1" x14ac:dyDescent="0.25">
      <c r="A16" s="235"/>
      <c r="B16" s="166"/>
      <c r="C16" s="166"/>
      <c r="D16" s="243"/>
      <c r="E16" s="238"/>
      <c r="F16" s="16"/>
      <c r="G16" s="37"/>
      <c r="H16" s="215"/>
      <c r="I16" s="220"/>
      <c r="J16" s="222"/>
      <c r="K16" s="179"/>
      <c r="L16" s="167"/>
      <c r="M16" s="167"/>
      <c r="N16" s="167"/>
      <c r="O16" s="185"/>
      <c r="P16" s="185"/>
      <c r="Q16" s="264"/>
      <c r="R16" s="264"/>
      <c r="S16" s="267"/>
      <c r="T16" s="191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16"/>
      <c r="AZ16" s="22" t="str">
        <f>Refined_progress!C15</f>
        <v/>
      </c>
      <c r="BA16" s="27" t="str">
        <f>IFERROR(IF(ISBLANK(Refined_progress!V15),"",Refined_progress!V15),"")</f>
        <v/>
      </c>
      <c r="BB16" s="99" t="str">
        <f>IFERROR(IF(OR(Refined_progress!W15="",Refined_progress!W15=0),"",Refined_progress!W15),"")</f>
        <v/>
      </c>
      <c r="BC16" s="99" t="str">
        <f>IF(ISBLANK(Refined_progress!X15),"",Refined_progress!X15)</f>
        <v/>
      </c>
      <c r="BD16" s="99" t="str">
        <f t="shared" si="2"/>
        <v/>
      </c>
      <c r="BE16" s="32" t="str">
        <f t="shared" si="3"/>
        <v/>
      </c>
      <c r="BF16" s="33" t="s">
        <v>48</v>
      </c>
      <c r="BG16" s="33" t="s">
        <v>48</v>
      </c>
      <c r="BH16" s="33" t="s">
        <v>48</v>
      </c>
      <c r="BI16" s="33" t="s">
        <v>48</v>
      </c>
      <c r="BJ16" s="33" t="s">
        <v>48</v>
      </c>
      <c r="BK16" s="33" t="s">
        <v>48</v>
      </c>
      <c r="BL16" s="33" t="s">
        <v>48</v>
      </c>
      <c r="BM16" s="33" t="s">
        <v>48</v>
      </c>
      <c r="BN16" s="33" t="s">
        <v>48</v>
      </c>
      <c r="BO16" s="33" t="s">
        <v>48</v>
      </c>
      <c r="BP16" s="33" t="s">
        <v>48</v>
      </c>
      <c r="BQ16" s="33" t="s">
        <v>48</v>
      </c>
      <c r="BR16" s="33" t="s">
        <v>48</v>
      </c>
      <c r="BS16" s="33" t="s">
        <v>48</v>
      </c>
      <c r="BT16" s="42" t="s">
        <v>48</v>
      </c>
    </row>
    <row r="17" spans="1:72" ht="27.75" customHeight="1" x14ac:dyDescent="0.25">
      <c r="A17" s="235"/>
      <c r="B17" s="166"/>
      <c r="C17" s="166"/>
      <c r="D17" s="243"/>
      <c r="E17" s="238"/>
      <c r="F17" s="16"/>
      <c r="G17" s="165" t="s">
        <v>51</v>
      </c>
      <c r="H17" s="216"/>
      <c r="I17" s="180"/>
      <c r="J17" s="204"/>
      <c r="K17" s="177"/>
      <c r="L17" s="165"/>
      <c r="M17" s="165"/>
      <c r="N17" s="165"/>
      <c r="O17" s="183"/>
      <c r="P17" s="183"/>
      <c r="Q17" s="195"/>
      <c r="R17" s="262"/>
      <c r="S17" s="265" t="s">
        <v>48</v>
      </c>
      <c r="T17" s="189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21"/>
      <c r="AJ17" s="165"/>
      <c r="AK17" s="165"/>
      <c r="AL17" s="165"/>
      <c r="AM17" s="121"/>
      <c r="AN17" s="121"/>
      <c r="AO17" s="121"/>
      <c r="AP17" s="121"/>
      <c r="AQ17" s="121"/>
      <c r="AR17" s="121"/>
      <c r="AS17" s="121"/>
      <c r="AT17" s="121"/>
      <c r="AU17" s="121"/>
      <c r="AV17" s="165"/>
      <c r="AW17" s="165"/>
      <c r="AX17" s="165"/>
      <c r="AY17" s="40"/>
      <c r="AZ17" s="22" t="str">
        <f>Refined_progress!C16</f>
        <v/>
      </c>
      <c r="BA17" s="27" t="str">
        <f>IFERROR(IF(ISBLANK(Refined_progress!V16),"",Refined_progress!V16),"")</f>
        <v/>
      </c>
      <c r="BB17" s="99" t="str">
        <f>IFERROR(IF(OR(Refined_progress!W16="",Refined_progress!W16=0),"",Refined_progress!W16),"")</f>
        <v/>
      </c>
      <c r="BC17" s="99" t="str">
        <f>IF(ISBLANK(Refined_progress!X16),"",Refined_progress!X16)</f>
        <v/>
      </c>
      <c r="BD17" s="99" t="str">
        <f t="shared" si="2"/>
        <v/>
      </c>
      <c r="BE17" s="32" t="str">
        <f t="shared" si="3"/>
        <v/>
      </c>
      <c r="BF17" s="33" t="s">
        <v>48</v>
      </c>
      <c r="BG17" s="33" t="s">
        <v>48</v>
      </c>
      <c r="BH17" s="33" t="s">
        <v>48</v>
      </c>
      <c r="BI17" s="33" t="s">
        <v>48</v>
      </c>
      <c r="BJ17" s="33" t="s">
        <v>48</v>
      </c>
      <c r="BK17" s="33" t="s">
        <v>48</v>
      </c>
      <c r="BL17" s="33" t="s">
        <v>48</v>
      </c>
      <c r="BM17" s="33" t="s">
        <v>48</v>
      </c>
      <c r="BN17" s="33" t="s">
        <v>48</v>
      </c>
      <c r="BO17" s="33" t="s">
        <v>48</v>
      </c>
      <c r="BP17" s="33" t="s">
        <v>48</v>
      </c>
      <c r="BQ17" s="33" t="s">
        <v>48</v>
      </c>
      <c r="BR17" s="33" t="s">
        <v>48</v>
      </c>
      <c r="BS17" s="33" t="s">
        <v>48</v>
      </c>
      <c r="BT17" s="42" t="s">
        <v>48</v>
      </c>
    </row>
    <row r="18" spans="1:72" ht="27.75" customHeight="1" x14ac:dyDescent="0.25">
      <c r="A18" s="235"/>
      <c r="B18" s="166"/>
      <c r="C18" s="166"/>
      <c r="D18" s="243"/>
      <c r="E18" s="238"/>
      <c r="F18" s="16"/>
      <c r="G18" s="167"/>
      <c r="H18" s="216"/>
      <c r="I18" s="181"/>
      <c r="J18" s="208"/>
      <c r="K18" s="179"/>
      <c r="L18" s="167"/>
      <c r="M18" s="167"/>
      <c r="N18" s="167"/>
      <c r="O18" s="185"/>
      <c r="P18" s="185"/>
      <c r="Q18" s="197"/>
      <c r="R18" s="264"/>
      <c r="S18" s="267"/>
      <c r="T18" s="191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23"/>
      <c r="AJ18" s="167"/>
      <c r="AK18" s="167"/>
      <c r="AL18" s="167"/>
      <c r="AM18" s="123"/>
      <c r="AN18" s="123"/>
      <c r="AO18" s="123"/>
      <c r="AP18" s="123"/>
      <c r="AQ18" s="123"/>
      <c r="AR18" s="123"/>
      <c r="AS18" s="123"/>
      <c r="AT18" s="123"/>
      <c r="AU18" s="123"/>
      <c r="AV18" s="167"/>
      <c r="AW18" s="167"/>
      <c r="AX18" s="167"/>
      <c r="AY18" s="16"/>
      <c r="AZ18" s="22" t="str">
        <f>Refined_progress!C17</f>
        <v/>
      </c>
      <c r="BA18" s="27" t="str">
        <f>IFERROR(IF(ISBLANK(Refined_progress!V17),"",Refined_progress!V17),"")</f>
        <v/>
      </c>
      <c r="BB18" s="99" t="str">
        <f>IFERROR(IF(OR(Refined_progress!W17="",Refined_progress!W17=0),"",Refined_progress!W17),"")</f>
        <v/>
      </c>
      <c r="BC18" s="99" t="str">
        <f>IF(ISBLANK(Refined_progress!X17),"",Refined_progress!X17)</f>
        <v/>
      </c>
      <c r="BD18" s="99" t="str">
        <f t="shared" si="2"/>
        <v/>
      </c>
      <c r="BE18" s="32" t="str">
        <f t="shared" si="3"/>
        <v/>
      </c>
      <c r="BF18" s="33" t="s">
        <v>48</v>
      </c>
      <c r="BG18" s="33" t="s">
        <v>48</v>
      </c>
      <c r="BH18" s="33" t="s">
        <v>48</v>
      </c>
      <c r="BI18" s="33" t="s">
        <v>48</v>
      </c>
      <c r="BJ18" s="33" t="s">
        <v>48</v>
      </c>
      <c r="BK18" s="33" t="s">
        <v>48</v>
      </c>
      <c r="BL18" s="33" t="s">
        <v>48</v>
      </c>
      <c r="BM18" s="33" t="s">
        <v>48</v>
      </c>
      <c r="BN18" s="33" t="s">
        <v>48</v>
      </c>
      <c r="BO18" s="33" t="s">
        <v>48</v>
      </c>
      <c r="BP18" s="33" t="s">
        <v>48</v>
      </c>
      <c r="BQ18" s="33" t="s">
        <v>48</v>
      </c>
      <c r="BR18" s="33" t="s">
        <v>48</v>
      </c>
      <c r="BS18" s="33" t="s">
        <v>48</v>
      </c>
      <c r="BT18" s="42" t="s">
        <v>48</v>
      </c>
    </row>
    <row r="19" spans="1:72" ht="27.75" customHeight="1" x14ac:dyDescent="0.25">
      <c r="A19" s="235"/>
      <c r="B19" s="166"/>
      <c r="C19" s="166"/>
      <c r="D19" s="243"/>
      <c r="E19" s="238"/>
      <c r="F19" s="16"/>
      <c r="G19" s="165" t="s">
        <v>52</v>
      </c>
      <c r="H19" s="216"/>
      <c r="I19" s="181"/>
      <c r="J19" s="204"/>
      <c r="K19" s="177"/>
      <c r="L19" s="165"/>
      <c r="M19" s="165"/>
      <c r="N19" s="165"/>
      <c r="O19" s="165"/>
      <c r="P19" s="165"/>
      <c r="Q19" s="262"/>
      <c r="R19" s="262"/>
      <c r="S19" s="265" t="s">
        <v>48</v>
      </c>
      <c r="T19" s="189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21"/>
      <c r="AJ19" s="165"/>
      <c r="AK19" s="165"/>
      <c r="AL19" s="165"/>
      <c r="AM19" s="121"/>
      <c r="AN19" s="121"/>
      <c r="AO19" s="121"/>
      <c r="AP19" s="121"/>
      <c r="AQ19" s="121"/>
      <c r="AR19" s="121"/>
      <c r="AS19" s="121"/>
      <c r="AT19" s="121"/>
      <c r="AU19" s="121"/>
      <c r="AV19" s="165"/>
      <c r="AW19" s="165"/>
      <c r="AX19" s="165"/>
      <c r="AY19" s="16"/>
      <c r="AZ19" s="22" t="str">
        <f>Refined_progress!C18</f>
        <v/>
      </c>
      <c r="BA19" s="27" t="str">
        <f>IFERROR(IF(ISBLANK(Refined_progress!V18),"",Refined_progress!V18),"")</f>
        <v/>
      </c>
      <c r="BB19" s="99" t="str">
        <f>IFERROR(IF(OR(Refined_progress!W18="",Refined_progress!W18=0),"",Refined_progress!W18),"")</f>
        <v/>
      </c>
      <c r="BC19" s="99" t="str">
        <f>IF(ISBLANK(Refined_progress!X18),"",Refined_progress!X18)</f>
        <v/>
      </c>
      <c r="BD19" s="99" t="str">
        <f t="shared" si="2"/>
        <v/>
      </c>
      <c r="BE19" s="32" t="str">
        <f t="shared" si="3"/>
        <v/>
      </c>
      <c r="BF19" s="33" t="s">
        <v>48</v>
      </c>
      <c r="BG19" s="33" t="s">
        <v>48</v>
      </c>
      <c r="BH19" s="33" t="s">
        <v>48</v>
      </c>
      <c r="BI19" s="33" t="s">
        <v>48</v>
      </c>
      <c r="BJ19" s="33" t="s">
        <v>48</v>
      </c>
      <c r="BK19" s="33" t="s">
        <v>48</v>
      </c>
      <c r="BL19" s="33" t="s">
        <v>48</v>
      </c>
      <c r="BM19" s="33" t="s">
        <v>48</v>
      </c>
      <c r="BN19" s="33" t="s">
        <v>48</v>
      </c>
      <c r="BO19" s="33" t="s">
        <v>48</v>
      </c>
      <c r="BP19" s="33" t="s">
        <v>48</v>
      </c>
      <c r="BQ19" s="33" t="s">
        <v>48</v>
      </c>
      <c r="BR19" s="33" t="s">
        <v>48</v>
      </c>
      <c r="BS19" s="33" t="s">
        <v>48</v>
      </c>
      <c r="BT19" s="42" t="s">
        <v>48</v>
      </c>
    </row>
    <row r="20" spans="1:72" ht="27.75" customHeight="1" x14ac:dyDescent="0.25">
      <c r="A20" s="235"/>
      <c r="B20" s="166"/>
      <c r="C20" s="166"/>
      <c r="D20" s="243"/>
      <c r="E20" s="238"/>
      <c r="F20" s="16"/>
      <c r="G20" s="166"/>
      <c r="H20" s="216"/>
      <c r="I20" s="181"/>
      <c r="J20" s="223"/>
      <c r="K20" s="178"/>
      <c r="L20" s="166"/>
      <c r="M20" s="166"/>
      <c r="N20" s="166"/>
      <c r="O20" s="166"/>
      <c r="P20" s="166"/>
      <c r="Q20" s="263"/>
      <c r="R20" s="263"/>
      <c r="S20" s="266"/>
      <c r="T20" s="190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22"/>
      <c r="AJ20" s="166"/>
      <c r="AK20" s="166"/>
      <c r="AL20" s="166"/>
      <c r="AM20" s="122"/>
      <c r="AN20" s="122"/>
      <c r="AO20" s="122"/>
      <c r="AP20" s="122"/>
      <c r="AQ20" s="122"/>
      <c r="AR20" s="122"/>
      <c r="AS20" s="122"/>
      <c r="AT20" s="122"/>
      <c r="AU20" s="122"/>
      <c r="AV20" s="166"/>
      <c r="AW20" s="166"/>
      <c r="AX20" s="166"/>
      <c r="AY20" s="16"/>
      <c r="AZ20" s="22" t="str">
        <f>Refined_progress!C19</f>
        <v/>
      </c>
      <c r="BA20" s="27" t="str">
        <f>IFERROR(IF(ISBLANK(Refined_progress!V19),"",Refined_progress!V19),"")</f>
        <v/>
      </c>
      <c r="BB20" s="99" t="str">
        <f>IFERROR(IF(OR(Refined_progress!W19="",Refined_progress!W19=0),"",Refined_progress!W19),"")</f>
        <v/>
      </c>
      <c r="BC20" s="99" t="str">
        <f>IF(ISBLANK(Refined_progress!X19),"",Refined_progress!X19)</f>
        <v/>
      </c>
      <c r="BD20" s="99" t="str">
        <f t="shared" si="2"/>
        <v/>
      </c>
      <c r="BE20" s="32" t="str">
        <f t="shared" si="3"/>
        <v/>
      </c>
      <c r="BF20" s="33" t="s">
        <v>48</v>
      </c>
      <c r="BG20" s="33" t="s">
        <v>48</v>
      </c>
      <c r="BH20" s="33" t="s">
        <v>48</v>
      </c>
      <c r="BI20" s="33" t="s">
        <v>48</v>
      </c>
      <c r="BJ20" s="33" t="s">
        <v>48</v>
      </c>
      <c r="BK20" s="33" t="s">
        <v>48</v>
      </c>
      <c r="BL20" s="33" t="s">
        <v>48</v>
      </c>
      <c r="BM20" s="33" t="s">
        <v>48</v>
      </c>
      <c r="BN20" s="33" t="s">
        <v>48</v>
      </c>
      <c r="BO20" s="33" t="s">
        <v>48</v>
      </c>
      <c r="BP20" s="33" t="s">
        <v>48</v>
      </c>
      <c r="BQ20" s="33" t="s">
        <v>48</v>
      </c>
      <c r="BR20" s="33" t="s">
        <v>48</v>
      </c>
      <c r="BS20" s="33" t="s">
        <v>48</v>
      </c>
      <c r="BT20" s="42" t="s">
        <v>48</v>
      </c>
    </row>
    <row r="21" spans="1:72" ht="27.75" customHeight="1" x14ac:dyDescent="0.25">
      <c r="A21" s="235"/>
      <c r="B21" s="166"/>
      <c r="C21" s="166"/>
      <c r="D21" s="243"/>
      <c r="E21" s="238"/>
      <c r="F21" s="16"/>
      <c r="G21" s="166"/>
      <c r="H21" s="216"/>
      <c r="I21" s="181"/>
      <c r="J21" s="223"/>
      <c r="K21" s="178"/>
      <c r="L21" s="166"/>
      <c r="M21" s="166"/>
      <c r="N21" s="166"/>
      <c r="O21" s="166"/>
      <c r="P21" s="166"/>
      <c r="Q21" s="263"/>
      <c r="R21" s="263"/>
      <c r="S21" s="266"/>
      <c r="T21" s="190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22"/>
      <c r="AJ21" s="166"/>
      <c r="AK21" s="166"/>
      <c r="AL21" s="166"/>
      <c r="AM21" s="122"/>
      <c r="AN21" s="122"/>
      <c r="AO21" s="122"/>
      <c r="AP21" s="122"/>
      <c r="AQ21" s="122"/>
      <c r="AR21" s="122"/>
      <c r="AS21" s="122"/>
      <c r="AT21" s="122"/>
      <c r="AU21" s="122"/>
      <c r="AV21" s="166"/>
      <c r="AW21" s="166"/>
      <c r="AX21" s="166"/>
      <c r="AY21" s="16"/>
      <c r="AZ21" s="22" t="str">
        <f>Refined_progress!C20</f>
        <v/>
      </c>
      <c r="BA21" s="27" t="str">
        <f>IFERROR(IF(ISBLANK(Refined_progress!V20),"",Refined_progress!V20),"")</f>
        <v/>
      </c>
      <c r="BB21" s="99" t="str">
        <f>IFERROR(IF(OR(Refined_progress!W20="",Refined_progress!W20=0),"",Refined_progress!W20),"")</f>
        <v/>
      </c>
      <c r="BC21" s="99" t="str">
        <f>IF(ISBLANK(Refined_progress!X20),"",Refined_progress!X20)</f>
        <v/>
      </c>
      <c r="BD21" s="99" t="str">
        <f t="shared" si="2"/>
        <v/>
      </c>
      <c r="BE21" s="32" t="str">
        <f t="shared" si="3"/>
        <v/>
      </c>
      <c r="BF21" s="33" t="s">
        <v>48</v>
      </c>
      <c r="BG21" s="33" t="s">
        <v>48</v>
      </c>
      <c r="BH21" s="33" t="s">
        <v>48</v>
      </c>
      <c r="BI21" s="33" t="s">
        <v>48</v>
      </c>
      <c r="BJ21" s="33" t="s">
        <v>48</v>
      </c>
      <c r="BK21" s="33" t="s">
        <v>48</v>
      </c>
      <c r="BL21" s="33" t="s">
        <v>48</v>
      </c>
      <c r="BM21" s="33" t="s">
        <v>48</v>
      </c>
      <c r="BN21" s="33" t="s">
        <v>48</v>
      </c>
      <c r="BO21" s="33" t="s">
        <v>48</v>
      </c>
      <c r="BP21" s="33" t="s">
        <v>48</v>
      </c>
      <c r="BQ21" s="33" t="s">
        <v>48</v>
      </c>
      <c r="BR21" s="33" t="s">
        <v>48</v>
      </c>
      <c r="BS21" s="33" t="s">
        <v>48</v>
      </c>
      <c r="BT21" s="42" t="s">
        <v>48</v>
      </c>
    </row>
    <row r="22" spans="1:72" ht="27.75" customHeight="1" x14ac:dyDescent="0.25">
      <c r="A22" s="235"/>
      <c r="B22" s="166"/>
      <c r="C22" s="166"/>
      <c r="D22" s="243"/>
      <c r="E22" s="238"/>
      <c r="F22" s="16"/>
      <c r="G22" s="167"/>
      <c r="H22" s="216"/>
      <c r="I22" s="181"/>
      <c r="J22" s="208"/>
      <c r="K22" s="179"/>
      <c r="L22" s="167"/>
      <c r="M22" s="167"/>
      <c r="N22" s="167"/>
      <c r="O22" s="167"/>
      <c r="P22" s="167"/>
      <c r="Q22" s="264"/>
      <c r="R22" s="264"/>
      <c r="S22" s="267"/>
      <c r="T22" s="191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23"/>
      <c r="AJ22" s="167"/>
      <c r="AK22" s="167"/>
      <c r="AL22" s="167"/>
      <c r="AM22" s="123"/>
      <c r="AN22" s="123"/>
      <c r="AO22" s="123"/>
      <c r="AP22" s="123"/>
      <c r="AQ22" s="123"/>
      <c r="AR22" s="123"/>
      <c r="AS22" s="123"/>
      <c r="AT22" s="123"/>
      <c r="AU22" s="123"/>
      <c r="AV22" s="167"/>
      <c r="AW22" s="167"/>
      <c r="AX22" s="167"/>
      <c r="AY22" s="16"/>
      <c r="AZ22" s="22" t="str">
        <f>Refined_progress!C21</f>
        <v/>
      </c>
      <c r="BA22" s="27" t="str">
        <f>IFERROR(IF(ISBLANK(Refined_progress!V21),"",Refined_progress!V21),"")</f>
        <v/>
      </c>
      <c r="BB22" s="99" t="str">
        <f>IFERROR(IF(OR(Refined_progress!W21="",Refined_progress!W21=0),"",Refined_progress!W21),"")</f>
        <v/>
      </c>
      <c r="BC22" s="99" t="str">
        <f>IF(ISBLANK(Refined_progress!X21),"",Refined_progress!X21)</f>
        <v/>
      </c>
      <c r="BD22" s="99" t="str">
        <f t="shared" si="2"/>
        <v/>
      </c>
      <c r="BE22" s="32" t="str">
        <f t="shared" si="3"/>
        <v/>
      </c>
      <c r="BF22" s="33" t="s">
        <v>48</v>
      </c>
      <c r="BG22" s="33" t="s">
        <v>48</v>
      </c>
      <c r="BH22" s="33" t="s">
        <v>48</v>
      </c>
      <c r="BI22" s="33" t="s">
        <v>48</v>
      </c>
      <c r="BJ22" s="33" t="s">
        <v>48</v>
      </c>
      <c r="BK22" s="33" t="s">
        <v>48</v>
      </c>
      <c r="BL22" s="33" t="s">
        <v>48</v>
      </c>
      <c r="BM22" s="33" t="s">
        <v>48</v>
      </c>
      <c r="BN22" s="33" t="s">
        <v>48</v>
      </c>
      <c r="BO22" s="33" t="s">
        <v>48</v>
      </c>
      <c r="BP22" s="33" t="s">
        <v>48</v>
      </c>
      <c r="BQ22" s="33" t="s">
        <v>48</v>
      </c>
      <c r="BR22" s="33" t="s">
        <v>48</v>
      </c>
      <c r="BS22" s="33" t="s">
        <v>48</v>
      </c>
      <c r="BT22" s="42" t="s">
        <v>48</v>
      </c>
    </row>
    <row r="23" spans="1:72" ht="64.5" customHeight="1" x14ac:dyDescent="0.25">
      <c r="A23" s="235"/>
      <c r="B23" s="166"/>
      <c r="C23" s="166"/>
      <c r="D23" s="243"/>
      <c r="E23" s="238"/>
      <c r="F23" s="16"/>
      <c r="G23" s="165" t="s">
        <v>53</v>
      </c>
      <c r="H23" s="216"/>
      <c r="I23" s="181"/>
      <c r="J23" s="204"/>
      <c r="K23" s="177"/>
      <c r="L23" s="165"/>
      <c r="M23" s="165"/>
      <c r="N23" s="165"/>
      <c r="O23" s="165"/>
      <c r="P23" s="165"/>
      <c r="Q23" s="165"/>
      <c r="R23" s="262"/>
      <c r="S23" s="265" t="s">
        <v>48</v>
      </c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21"/>
      <c r="AJ23" s="165"/>
      <c r="AK23" s="165"/>
      <c r="AL23" s="165"/>
      <c r="AM23" s="121"/>
      <c r="AN23" s="121"/>
      <c r="AO23" s="121"/>
      <c r="AP23" s="121"/>
      <c r="AQ23" s="121"/>
      <c r="AR23" s="121"/>
      <c r="AS23" s="121"/>
      <c r="AT23" s="121"/>
      <c r="AU23" s="121"/>
      <c r="AV23" s="165"/>
      <c r="AW23" s="165"/>
      <c r="AX23" s="165"/>
      <c r="AY23" s="16"/>
      <c r="AZ23" s="22" t="str">
        <f>Refined_progress!C22</f>
        <v/>
      </c>
      <c r="BA23" s="27" t="str">
        <f>IFERROR(IF(ISBLANK(Refined_progress!V22),"",Refined_progress!V22),"")</f>
        <v/>
      </c>
      <c r="BB23" s="99" t="str">
        <f>IFERROR(IF(OR(Refined_progress!W22="",Refined_progress!W22=0),"",Refined_progress!W22),"")</f>
        <v/>
      </c>
      <c r="BC23" s="99" t="str">
        <f>IF(ISBLANK(Refined_progress!X22),"",Refined_progress!X22)</f>
        <v/>
      </c>
      <c r="BD23" s="99" t="str">
        <f t="shared" si="2"/>
        <v/>
      </c>
      <c r="BE23" s="32" t="str">
        <f t="shared" si="3"/>
        <v/>
      </c>
      <c r="BF23" s="33" t="s">
        <v>48</v>
      </c>
      <c r="BG23" s="33" t="s">
        <v>48</v>
      </c>
      <c r="BH23" s="33" t="s">
        <v>48</v>
      </c>
      <c r="BI23" s="33" t="s">
        <v>48</v>
      </c>
      <c r="BJ23" s="33" t="s">
        <v>48</v>
      </c>
      <c r="BK23" s="33" t="s">
        <v>48</v>
      </c>
      <c r="BL23" s="33" t="s">
        <v>48</v>
      </c>
      <c r="BM23" s="33" t="s">
        <v>48</v>
      </c>
      <c r="BN23" s="33" t="s">
        <v>48</v>
      </c>
      <c r="BO23" s="33" t="s">
        <v>48</v>
      </c>
      <c r="BP23" s="33" t="s">
        <v>48</v>
      </c>
      <c r="BQ23" s="33" t="s">
        <v>48</v>
      </c>
      <c r="BR23" s="33" t="s">
        <v>48</v>
      </c>
      <c r="BS23" s="33" t="s">
        <v>48</v>
      </c>
      <c r="BT23" s="42" t="s">
        <v>48</v>
      </c>
    </row>
    <row r="24" spans="1:72" ht="57.75" customHeight="1" x14ac:dyDescent="0.25">
      <c r="A24" s="235"/>
      <c r="B24" s="198"/>
      <c r="C24" s="198"/>
      <c r="D24" s="243"/>
      <c r="E24" s="239"/>
      <c r="F24" s="16"/>
      <c r="G24" s="198"/>
      <c r="H24" s="216"/>
      <c r="I24" s="182"/>
      <c r="J24" s="205"/>
      <c r="K24" s="202"/>
      <c r="L24" s="198"/>
      <c r="M24" s="198"/>
      <c r="N24" s="198"/>
      <c r="O24" s="198"/>
      <c r="P24" s="198"/>
      <c r="Q24" s="198"/>
      <c r="R24" s="276"/>
      <c r="S24" s="279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24"/>
      <c r="AJ24" s="198"/>
      <c r="AK24" s="198"/>
      <c r="AL24" s="198"/>
      <c r="AM24" s="124"/>
      <c r="AN24" s="124"/>
      <c r="AO24" s="124"/>
      <c r="AP24" s="124"/>
      <c r="AQ24" s="124"/>
      <c r="AR24" s="124"/>
      <c r="AS24" s="124"/>
      <c r="AT24" s="124"/>
      <c r="AU24" s="124"/>
      <c r="AV24" s="198"/>
      <c r="AW24" s="198"/>
      <c r="AX24" s="198"/>
      <c r="AY24" s="46"/>
      <c r="AZ24" s="69" t="str">
        <f>Refined_progress!C23</f>
        <v/>
      </c>
      <c r="BA24" s="27" t="str">
        <f>IFERROR(IF(ISBLANK(Refined_progress!V23),"",Refined_progress!V23),"")</f>
        <v/>
      </c>
      <c r="BB24" s="99" t="str">
        <f>IFERROR(IF(OR(Refined_progress!W23="",Refined_progress!W23=0),"",Refined_progress!W23),"")</f>
        <v/>
      </c>
      <c r="BC24" s="100" t="str">
        <f>IF(ISBLANK(Refined_progress!X23),"",Refined_progress!X23)</f>
        <v/>
      </c>
      <c r="BD24" s="100" t="str">
        <f t="shared" si="2"/>
        <v/>
      </c>
      <c r="BE24" s="48" t="str">
        <f t="shared" si="3"/>
        <v/>
      </c>
      <c r="BF24" s="49" t="s">
        <v>48</v>
      </c>
      <c r="BG24" s="49" t="s">
        <v>48</v>
      </c>
      <c r="BH24" s="49" t="s">
        <v>48</v>
      </c>
      <c r="BI24" s="49" t="s">
        <v>48</v>
      </c>
      <c r="BJ24" s="49" t="s">
        <v>48</v>
      </c>
      <c r="BK24" s="49" t="s">
        <v>48</v>
      </c>
      <c r="BL24" s="49" t="s">
        <v>48</v>
      </c>
      <c r="BM24" s="49" t="s">
        <v>48</v>
      </c>
      <c r="BN24" s="49" t="s">
        <v>48</v>
      </c>
      <c r="BO24" s="49" t="s">
        <v>48</v>
      </c>
      <c r="BP24" s="49" t="s">
        <v>48</v>
      </c>
      <c r="BQ24" s="49" t="s">
        <v>48</v>
      </c>
      <c r="BR24" s="49" t="s">
        <v>48</v>
      </c>
      <c r="BS24" s="49" t="s">
        <v>48</v>
      </c>
      <c r="BT24" s="50" t="s">
        <v>48</v>
      </c>
    </row>
    <row r="25" spans="1:72" ht="27.75" customHeight="1" x14ac:dyDescent="0.25">
      <c r="A25" s="235"/>
      <c r="B25" s="203"/>
      <c r="C25" s="203"/>
      <c r="D25" s="243"/>
      <c r="E25" s="240"/>
      <c r="F25" s="16"/>
      <c r="G25" s="123">
        <v>1.2</v>
      </c>
      <c r="H25" s="215"/>
      <c r="I25" s="220" t="s">
        <v>54</v>
      </c>
      <c r="J25" s="221"/>
      <c r="K25" s="206"/>
      <c r="L25" s="203"/>
      <c r="M25" s="203"/>
      <c r="N25" s="203"/>
      <c r="O25" s="203"/>
      <c r="P25" s="203"/>
      <c r="Q25" s="203"/>
      <c r="R25" s="274"/>
      <c r="S25" s="277" t="s">
        <v>48</v>
      </c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16"/>
      <c r="AZ25" s="37" t="str">
        <f>Refined_progress!C24</f>
        <v/>
      </c>
      <c r="BA25" s="123" t="str">
        <f>IFERROR(IF(ISBLANK(Refined_progress!V24),"",Refined_progress!V24),"")</f>
        <v/>
      </c>
      <c r="BB25" s="101" t="str">
        <f>IFERROR(IF(OR(Refined_progress!W24="",Refined_progress!W24=0),"",Refined_progress!W24),"")</f>
        <v/>
      </c>
      <c r="BC25" s="101" t="str">
        <f>IF(ISBLANK(Refined_progress!X24),"",Refined_progress!X24)</f>
        <v/>
      </c>
      <c r="BD25" s="101" t="str">
        <f t="shared" si="2"/>
        <v/>
      </c>
      <c r="BE25" s="38" t="str">
        <f t="shared" ref="BE25:BE34" si="4">IFERROR(BC25/BB25,"")</f>
        <v/>
      </c>
      <c r="BF25" s="39" t="s">
        <v>48</v>
      </c>
      <c r="BG25" s="39" t="s">
        <v>48</v>
      </c>
      <c r="BH25" s="39" t="s">
        <v>48</v>
      </c>
      <c r="BI25" s="39" t="s">
        <v>48</v>
      </c>
      <c r="BJ25" s="39" t="s">
        <v>48</v>
      </c>
      <c r="BK25" s="39" t="s">
        <v>48</v>
      </c>
      <c r="BL25" s="39" t="s">
        <v>48</v>
      </c>
      <c r="BM25" s="39" t="s">
        <v>48</v>
      </c>
      <c r="BN25" s="39" t="s">
        <v>48</v>
      </c>
      <c r="BO25" s="39" t="s">
        <v>48</v>
      </c>
      <c r="BP25" s="39" t="s">
        <v>48</v>
      </c>
      <c r="BQ25" s="39" t="s">
        <v>48</v>
      </c>
      <c r="BR25" s="39" t="s">
        <v>48</v>
      </c>
      <c r="BS25" s="39" t="s">
        <v>48</v>
      </c>
      <c r="BT25" s="45" t="s">
        <v>48</v>
      </c>
    </row>
    <row r="26" spans="1:72" ht="27.75" customHeight="1" x14ac:dyDescent="0.25">
      <c r="A26" s="235"/>
      <c r="B26" s="166"/>
      <c r="C26" s="166"/>
      <c r="D26" s="243"/>
      <c r="E26" s="238"/>
      <c r="F26" s="16"/>
      <c r="G26" s="122"/>
      <c r="H26" s="215"/>
      <c r="I26" s="220"/>
      <c r="J26" s="221"/>
      <c r="K26" s="178"/>
      <c r="L26" s="166"/>
      <c r="M26" s="166"/>
      <c r="N26" s="166"/>
      <c r="O26" s="166"/>
      <c r="P26" s="166"/>
      <c r="Q26" s="166"/>
      <c r="R26" s="263"/>
      <c r="S26" s="2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16"/>
      <c r="AZ26" s="37" t="str">
        <f>Refined_progress!C25</f>
        <v/>
      </c>
      <c r="BA26" s="123" t="str">
        <f>IFERROR(IF(ISBLANK(Refined_progress!V25),"",Refined_progress!V25),"")</f>
        <v/>
      </c>
      <c r="BB26" s="101" t="str">
        <f>IFERROR(IF(OR(Refined_progress!W25="",Refined_progress!W25=0),"",Refined_progress!W25),"")</f>
        <v/>
      </c>
      <c r="BC26" s="101" t="str">
        <f>IF(ISBLANK(Refined_progress!X25),"",Refined_progress!X25)</f>
        <v/>
      </c>
      <c r="BD26" s="101" t="str">
        <f t="shared" si="2"/>
        <v/>
      </c>
      <c r="BE26" s="38" t="str">
        <f t="shared" si="4"/>
        <v/>
      </c>
      <c r="BF26" s="39" t="s">
        <v>48</v>
      </c>
      <c r="BG26" s="39" t="s">
        <v>48</v>
      </c>
      <c r="BH26" s="39" t="s">
        <v>48</v>
      </c>
      <c r="BI26" s="39" t="s">
        <v>48</v>
      </c>
      <c r="BJ26" s="39" t="s">
        <v>48</v>
      </c>
      <c r="BK26" s="39" t="s">
        <v>48</v>
      </c>
      <c r="BL26" s="39" t="s">
        <v>48</v>
      </c>
      <c r="BM26" s="39" t="s">
        <v>48</v>
      </c>
      <c r="BN26" s="39" t="s">
        <v>48</v>
      </c>
      <c r="BO26" s="39" t="s">
        <v>48</v>
      </c>
      <c r="BP26" s="39" t="s">
        <v>48</v>
      </c>
      <c r="BQ26" s="39" t="s">
        <v>48</v>
      </c>
      <c r="BR26" s="39" t="s">
        <v>48</v>
      </c>
      <c r="BS26" s="39" t="s">
        <v>48</v>
      </c>
      <c r="BT26" s="45" t="s">
        <v>48</v>
      </c>
    </row>
    <row r="27" spans="1:72" ht="27.75" customHeight="1" x14ac:dyDescent="0.25">
      <c r="A27" s="235"/>
      <c r="B27" s="166"/>
      <c r="C27" s="166"/>
      <c r="D27" s="243"/>
      <c r="E27" s="238"/>
      <c r="F27" s="16"/>
      <c r="G27" s="122"/>
      <c r="H27" s="215"/>
      <c r="I27" s="220"/>
      <c r="J27" s="221"/>
      <c r="K27" s="178"/>
      <c r="L27" s="166"/>
      <c r="M27" s="166"/>
      <c r="N27" s="166"/>
      <c r="O27" s="166"/>
      <c r="P27" s="166"/>
      <c r="Q27" s="166"/>
      <c r="R27" s="263"/>
      <c r="S27" s="2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16"/>
      <c r="AZ27" s="37" t="str">
        <f>Refined_progress!C26</f>
        <v/>
      </c>
      <c r="BA27" s="123" t="str">
        <f>IFERROR(IF(ISBLANK(Refined_progress!V26),"",Refined_progress!V26),"")</f>
        <v/>
      </c>
      <c r="BB27" s="101" t="str">
        <f>IFERROR(IF(OR(Refined_progress!W26="",Refined_progress!W26=0),"",Refined_progress!W26),"")</f>
        <v/>
      </c>
      <c r="BC27" s="101" t="str">
        <f>IF(ISBLANK(Refined_progress!X26),"",Refined_progress!X26)</f>
        <v/>
      </c>
      <c r="BD27" s="101" t="str">
        <f t="shared" si="2"/>
        <v/>
      </c>
      <c r="BE27" s="38" t="str">
        <f t="shared" si="4"/>
        <v/>
      </c>
      <c r="BF27" s="39" t="s">
        <v>48</v>
      </c>
      <c r="BG27" s="39" t="s">
        <v>48</v>
      </c>
      <c r="BH27" s="39" t="s">
        <v>48</v>
      </c>
      <c r="BI27" s="39" t="s">
        <v>48</v>
      </c>
      <c r="BJ27" s="39" t="s">
        <v>48</v>
      </c>
      <c r="BK27" s="39" t="s">
        <v>48</v>
      </c>
      <c r="BL27" s="39" t="s">
        <v>48</v>
      </c>
      <c r="BM27" s="39" t="s">
        <v>48</v>
      </c>
      <c r="BN27" s="39" t="s">
        <v>48</v>
      </c>
      <c r="BO27" s="39" t="s">
        <v>48</v>
      </c>
      <c r="BP27" s="39" t="s">
        <v>48</v>
      </c>
      <c r="BQ27" s="39" t="s">
        <v>48</v>
      </c>
      <c r="BR27" s="39" t="s">
        <v>48</v>
      </c>
      <c r="BS27" s="39" t="s">
        <v>48</v>
      </c>
      <c r="BT27" s="45" t="s">
        <v>48</v>
      </c>
    </row>
    <row r="28" spans="1:72" ht="27.75" customHeight="1" x14ac:dyDescent="0.25">
      <c r="A28" s="235"/>
      <c r="B28" s="166"/>
      <c r="C28" s="166"/>
      <c r="D28" s="243"/>
      <c r="E28" s="238"/>
      <c r="F28" s="16"/>
      <c r="G28" s="122"/>
      <c r="H28" s="215"/>
      <c r="I28" s="220"/>
      <c r="J28" s="221"/>
      <c r="K28" s="178"/>
      <c r="L28" s="166"/>
      <c r="M28" s="166"/>
      <c r="N28" s="166"/>
      <c r="O28" s="166"/>
      <c r="P28" s="166"/>
      <c r="Q28" s="166"/>
      <c r="R28" s="263"/>
      <c r="S28" s="2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16"/>
      <c r="AZ28" s="37" t="str">
        <f>Refined_progress!C27</f>
        <v/>
      </c>
      <c r="BA28" s="123" t="str">
        <f>IFERROR(IF(ISBLANK(Refined_progress!V27),"",Refined_progress!V27),"")</f>
        <v/>
      </c>
      <c r="BB28" s="101" t="str">
        <f>IFERROR(IF(OR(Refined_progress!W27="",Refined_progress!W27=0),"",Refined_progress!W27),"")</f>
        <v/>
      </c>
      <c r="BC28" s="101" t="str">
        <f>IF(ISBLANK(Refined_progress!X27),"",Refined_progress!X27)</f>
        <v/>
      </c>
      <c r="BD28" s="101" t="str">
        <f t="shared" si="2"/>
        <v/>
      </c>
      <c r="BE28" s="38" t="str">
        <f t="shared" si="4"/>
        <v/>
      </c>
      <c r="BF28" s="39" t="s">
        <v>48</v>
      </c>
      <c r="BG28" s="39" t="s">
        <v>48</v>
      </c>
      <c r="BH28" s="39" t="s">
        <v>48</v>
      </c>
      <c r="BI28" s="39" t="s">
        <v>48</v>
      </c>
      <c r="BJ28" s="39" t="s">
        <v>48</v>
      </c>
      <c r="BK28" s="39" t="s">
        <v>48</v>
      </c>
      <c r="BL28" s="39" t="s">
        <v>48</v>
      </c>
      <c r="BM28" s="39" t="s">
        <v>48</v>
      </c>
      <c r="BN28" s="39" t="s">
        <v>48</v>
      </c>
      <c r="BO28" s="39" t="s">
        <v>48</v>
      </c>
      <c r="BP28" s="39" t="s">
        <v>48</v>
      </c>
      <c r="BQ28" s="39" t="s">
        <v>48</v>
      </c>
      <c r="BR28" s="39" t="s">
        <v>48</v>
      </c>
      <c r="BS28" s="39" t="s">
        <v>48</v>
      </c>
      <c r="BT28" s="45" t="s">
        <v>48</v>
      </c>
    </row>
    <row r="29" spans="1:72" ht="27.75" customHeight="1" x14ac:dyDescent="0.25">
      <c r="A29" s="235"/>
      <c r="B29" s="166"/>
      <c r="C29" s="166"/>
      <c r="D29" s="243"/>
      <c r="E29" s="238"/>
      <c r="F29" s="16"/>
      <c r="G29" s="122"/>
      <c r="H29" s="215"/>
      <c r="I29" s="220"/>
      <c r="J29" s="221"/>
      <c r="K29" s="178"/>
      <c r="L29" s="166"/>
      <c r="M29" s="166"/>
      <c r="N29" s="166"/>
      <c r="O29" s="166"/>
      <c r="P29" s="166"/>
      <c r="Q29" s="166"/>
      <c r="R29" s="263"/>
      <c r="S29" s="2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16"/>
      <c r="AZ29" s="37" t="str">
        <f>Refined_progress!C28</f>
        <v/>
      </c>
      <c r="BA29" s="123" t="str">
        <f>IFERROR(IF(ISBLANK(Refined_progress!V28),"",Refined_progress!V28),"")</f>
        <v/>
      </c>
      <c r="BB29" s="101" t="str">
        <f>IFERROR(IF(OR(Refined_progress!W28="",Refined_progress!W28=0),"",Refined_progress!W28),"")</f>
        <v/>
      </c>
      <c r="BC29" s="101" t="str">
        <f>IF(ISBLANK(Refined_progress!X28),"",Refined_progress!X28)</f>
        <v/>
      </c>
      <c r="BD29" s="101" t="str">
        <f t="shared" si="2"/>
        <v/>
      </c>
      <c r="BE29" s="38" t="str">
        <f t="shared" si="4"/>
        <v/>
      </c>
      <c r="BF29" s="39" t="s">
        <v>48</v>
      </c>
      <c r="BG29" s="39" t="s">
        <v>48</v>
      </c>
      <c r="BH29" s="39" t="s">
        <v>48</v>
      </c>
      <c r="BI29" s="39" t="s">
        <v>48</v>
      </c>
      <c r="BJ29" s="39" t="s">
        <v>48</v>
      </c>
      <c r="BK29" s="39" t="s">
        <v>48</v>
      </c>
      <c r="BL29" s="39" t="s">
        <v>48</v>
      </c>
      <c r="BM29" s="39" t="s">
        <v>48</v>
      </c>
      <c r="BN29" s="39" t="s">
        <v>48</v>
      </c>
      <c r="BO29" s="39" t="s">
        <v>48</v>
      </c>
      <c r="BP29" s="39" t="s">
        <v>48</v>
      </c>
      <c r="BQ29" s="39" t="s">
        <v>48</v>
      </c>
      <c r="BR29" s="39" t="s">
        <v>48</v>
      </c>
      <c r="BS29" s="39" t="s">
        <v>48</v>
      </c>
      <c r="BT29" s="45" t="s">
        <v>48</v>
      </c>
    </row>
    <row r="30" spans="1:72" ht="27.75" customHeight="1" x14ac:dyDescent="0.25">
      <c r="A30" s="235"/>
      <c r="B30" s="166"/>
      <c r="C30" s="166"/>
      <c r="D30" s="243"/>
      <c r="E30" s="238"/>
      <c r="F30" s="16"/>
      <c r="G30" s="122"/>
      <c r="H30" s="215"/>
      <c r="I30" s="220"/>
      <c r="J30" s="221"/>
      <c r="K30" s="178"/>
      <c r="L30" s="166"/>
      <c r="M30" s="166"/>
      <c r="N30" s="166"/>
      <c r="O30" s="166"/>
      <c r="P30" s="166"/>
      <c r="Q30" s="166"/>
      <c r="R30" s="263"/>
      <c r="S30" s="2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16"/>
      <c r="AZ30" s="37" t="str">
        <f>Refined_progress!C29</f>
        <v/>
      </c>
      <c r="BA30" s="123" t="str">
        <f>IFERROR(IF(ISBLANK(Refined_progress!V29),"",Refined_progress!V29),"")</f>
        <v/>
      </c>
      <c r="BB30" s="101" t="str">
        <f>IFERROR(IF(OR(Refined_progress!W29="",Refined_progress!W29=0),"",Refined_progress!W29),"")</f>
        <v/>
      </c>
      <c r="BC30" s="101" t="str">
        <f>IF(ISBLANK(Refined_progress!X29),"",Refined_progress!X29)</f>
        <v/>
      </c>
      <c r="BD30" s="101" t="str">
        <f t="shared" si="2"/>
        <v/>
      </c>
      <c r="BE30" s="38" t="str">
        <f t="shared" si="4"/>
        <v/>
      </c>
      <c r="BF30" s="39" t="s">
        <v>48</v>
      </c>
      <c r="BG30" s="39" t="s">
        <v>48</v>
      </c>
      <c r="BH30" s="39" t="s">
        <v>48</v>
      </c>
      <c r="BI30" s="39" t="s">
        <v>48</v>
      </c>
      <c r="BJ30" s="39" t="s">
        <v>48</v>
      </c>
      <c r="BK30" s="39" t="s">
        <v>48</v>
      </c>
      <c r="BL30" s="39" t="s">
        <v>48</v>
      </c>
      <c r="BM30" s="39" t="s">
        <v>48</v>
      </c>
      <c r="BN30" s="39" t="s">
        <v>48</v>
      </c>
      <c r="BO30" s="39" t="s">
        <v>48</v>
      </c>
      <c r="BP30" s="39" t="s">
        <v>48</v>
      </c>
      <c r="BQ30" s="39" t="s">
        <v>48</v>
      </c>
      <c r="BR30" s="39" t="s">
        <v>48</v>
      </c>
      <c r="BS30" s="39" t="s">
        <v>48</v>
      </c>
      <c r="BT30" s="45" t="s">
        <v>48</v>
      </c>
    </row>
    <row r="31" spans="1:72" ht="27.75" customHeight="1" x14ac:dyDescent="0.25">
      <c r="A31" s="235"/>
      <c r="B31" s="166"/>
      <c r="C31" s="166"/>
      <c r="D31" s="243"/>
      <c r="E31" s="238"/>
      <c r="F31" s="16"/>
      <c r="G31" s="122"/>
      <c r="H31" s="215"/>
      <c r="I31" s="224"/>
      <c r="J31" s="222"/>
      <c r="K31" s="179"/>
      <c r="L31" s="167"/>
      <c r="M31" s="167"/>
      <c r="N31" s="167"/>
      <c r="O31" s="167"/>
      <c r="P31" s="167"/>
      <c r="Q31" s="167"/>
      <c r="R31" s="264"/>
      <c r="S31" s="2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16"/>
      <c r="AZ31" s="37" t="str">
        <f>Refined_progress!C30</f>
        <v/>
      </c>
      <c r="BA31" s="123" t="str">
        <f>IFERROR(IF(ISBLANK(Refined_progress!V30),"",Refined_progress!V30),"")</f>
        <v/>
      </c>
      <c r="BB31" s="101" t="str">
        <f>IFERROR(IF(OR(Refined_progress!W30="",Refined_progress!W30=0),"",Refined_progress!W30),"")</f>
        <v/>
      </c>
      <c r="BC31" s="101" t="str">
        <f>IF(ISBLANK(Refined_progress!X30),"",Refined_progress!X30)</f>
        <v/>
      </c>
      <c r="BD31" s="101" t="str">
        <f t="shared" si="2"/>
        <v/>
      </c>
      <c r="BE31" s="38" t="str">
        <f t="shared" si="4"/>
        <v/>
      </c>
      <c r="BF31" s="39" t="s">
        <v>48</v>
      </c>
      <c r="BG31" s="39" t="s">
        <v>48</v>
      </c>
      <c r="BH31" s="39" t="s">
        <v>48</v>
      </c>
      <c r="BI31" s="39" t="s">
        <v>48</v>
      </c>
      <c r="BJ31" s="39" t="s">
        <v>48</v>
      </c>
      <c r="BK31" s="39" t="s">
        <v>48</v>
      </c>
      <c r="BL31" s="39" t="s">
        <v>48</v>
      </c>
      <c r="BM31" s="39" t="s">
        <v>48</v>
      </c>
      <c r="BN31" s="39" t="s">
        <v>48</v>
      </c>
      <c r="BO31" s="39" t="s">
        <v>48</v>
      </c>
      <c r="BP31" s="39" t="s">
        <v>48</v>
      </c>
      <c r="BQ31" s="39" t="s">
        <v>48</v>
      </c>
      <c r="BR31" s="39" t="s">
        <v>48</v>
      </c>
      <c r="BS31" s="39" t="s">
        <v>48</v>
      </c>
      <c r="BT31" s="45" t="s">
        <v>48</v>
      </c>
    </row>
    <row r="32" spans="1:72" ht="27.75" customHeight="1" x14ac:dyDescent="0.25">
      <c r="A32" s="235"/>
      <c r="B32" s="166"/>
      <c r="C32" s="166"/>
      <c r="D32" s="243"/>
      <c r="E32" s="238"/>
      <c r="F32" s="16"/>
      <c r="G32" s="165" t="s">
        <v>55</v>
      </c>
      <c r="H32" s="215"/>
      <c r="I32" s="180"/>
      <c r="J32" s="199"/>
      <c r="K32" s="177"/>
      <c r="L32" s="165"/>
      <c r="M32" s="165"/>
      <c r="N32" s="165"/>
      <c r="O32" s="165"/>
      <c r="P32" s="165"/>
      <c r="Q32" s="165"/>
      <c r="R32" s="262"/>
      <c r="S32" s="265" t="s">
        <v>48</v>
      </c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21"/>
      <c r="AJ32" s="165"/>
      <c r="AK32" s="165"/>
      <c r="AL32" s="165"/>
      <c r="AM32" s="121"/>
      <c r="AN32" s="121"/>
      <c r="AO32" s="121"/>
      <c r="AP32" s="121"/>
      <c r="AQ32" s="121"/>
      <c r="AR32" s="121"/>
      <c r="AS32" s="121"/>
      <c r="AT32" s="121"/>
      <c r="AU32" s="121"/>
      <c r="AV32" s="165"/>
      <c r="AW32" s="165"/>
      <c r="AX32" s="165"/>
      <c r="AY32" s="16"/>
      <c r="AZ32" s="22"/>
      <c r="BA32" s="123" t="str">
        <f>IFERROR(IF(ISBLANK(Refined_progress!V31),"",Refined_progress!V31),"")</f>
        <v/>
      </c>
      <c r="BB32" s="101" t="str">
        <f>IFERROR(IF(OR(Refined_progress!W31="",Refined_progress!W31=0),"",Refined_progress!W31),"")</f>
        <v/>
      </c>
      <c r="BC32" s="99" t="str">
        <f>IF(ISBLANK(Refined_progress!X33),"",Refined_progress!X33)</f>
        <v/>
      </c>
      <c r="BD32" s="99" t="str">
        <f t="shared" si="2"/>
        <v/>
      </c>
      <c r="BE32" s="32" t="str">
        <f t="shared" si="4"/>
        <v/>
      </c>
      <c r="BF32" s="33" t="s">
        <v>48</v>
      </c>
      <c r="BG32" s="33" t="s">
        <v>48</v>
      </c>
      <c r="BH32" s="33" t="s">
        <v>48</v>
      </c>
      <c r="BI32" s="33" t="s">
        <v>48</v>
      </c>
      <c r="BJ32" s="33" t="s">
        <v>48</v>
      </c>
      <c r="BK32" s="33" t="s">
        <v>48</v>
      </c>
      <c r="BL32" s="33" t="s">
        <v>48</v>
      </c>
      <c r="BM32" s="33" t="s">
        <v>48</v>
      </c>
      <c r="BN32" s="33" t="s">
        <v>48</v>
      </c>
      <c r="BO32" s="33" t="s">
        <v>48</v>
      </c>
      <c r="BP32" s="33" t="s">
        <v>48</v>
      </c>
      <c r="BQ32" s="33" t="s">
        <v>48</v>
      </c>
      <c r="BR32" s="33" t="s">
        <v>48</v>
      </c>
      <c r="BS32" s="33" t="s">
        <v>48</v>
      </c>
      <c r="BT32" s="42" t="s">
        <v>48</v>
      </c>
    </row>
    <row r="33" spans="1:72" ht="27.75" customHeight="1" x14ac:dyDescent="0.25">
      <c r="A33" s="235"/>
      <c r="B33" s="166"/>
      <c r="C33" s="166"/>
      <c r="D33" s="243"/>
      <c r="E33" s="238"/>
      <c r="F33" s="16"/>
      <c r="G33" s="167"/>
      <c r="H33" s="215"/>
      <c r="I33" s="181"/>
      <c r="J33" s="207"/>
      <c r="K33" s="179"/>
      <c r="L33" s="167"/>
      <c r="M33" s="167"/>
      <c r="N33" s="167"/>
      <c r="O33" s="167"/>
      <c r="P33" s="167"/>
      <c r="Q33" s="167"/>
      <c r="R33" s="264"/>
      <c r="S33" s="2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23"/>
      <c r="AJ33" s="167"/>
      <c r="AK33" s="167"/>
      <c r="AL33" s="167"/>
      <c r="AM33" s="123"/>
      <c r="AN33" s="123"/>
      <c r="AO33" s="123"/>
      <c r="AP33" s="123"/>
      <c r="AQ33" s="123"/>
      <c r="AR33" s="123"/>
      <c r="AS33" s="123"/>
      <c r="AT33" s="123"/>
      <c r="AU33" s="123"/>
      <c r="AV33" s="167"/>
      <c r="AW33" s="167"/>
      <c r="AX33" s="167"/>
      <c r="AY33" s="16"/>
      <c r="AZ33" s="22"/>
      <c r="BA33" s="123" t="str">
        <f>IFERROR(IF(ISBLANK(Refined_progress!V32),"",Refined_progress!V32),"")</f>
        <v/>
      </c>
      <c r="BB33" s="101" t="str">
        <f>IFERROR(IF(OR(Refined_progress!W32="",Refined_progress!W32=0),"",Refined_progress!W32),"")</f>
        <v/>
      </c>
      <c r="BC33" s="99" t="str">
        <f>IF(ISBLANK(Refined_progress!X34),"",Refined_progress!X34)</f>
        <v/>
      </c>
      <c r="BD33" s="99" t="str">
        <f t="shared" si="2"/>
        <v/>
      </c>
      <c r="BE33" s="32" t="str">
        <f t="shared" si="4"/>
        <v/>
      </c>
      <c r="BF33" s="33" t="s">
        <v>48</v>
      </c>
      <c r="BG33" s="33" t="s">
        <v>48</v>
      </c>
      <c r="BH33" s="33" t="s">
        <v>48</v>
      </c>
      <c r="BI33" s="33" t="s">
        <v>48</v>
      </c>
      <c r="BJ33" s="33" t="s">
        <v>48</v>
      </c>
      <c r="BK33" s="33" t="s">
        <v>48</v>
      </c>
      <c r="BL33" s="33" t="s">
        <v>48</v>
      </c>
      <c r="BM33" s="33" t="s">
        <v>48</v>
      </c>
      <c r="BN33" s="33" t="s">
        <v>48</v>
      </c>
      <c r="BO33" s="33" t="s">
        <v>48</v>
      </c>
      <c r="BP33" s="33" t="s">
        <v>48</v>
      </c>
      <c r="BQ33" s="33" t="s">
        <v>48</v>
      </c>
      <c r="BR33" s="33" t="s">
        <v>48</v>
      </c>
      <c r="BS33" s="33" t="s">
        <v>48</v>
      </c>
      <c r="BT33" s="42" t="s">
        <v>48</v>
      </c>
    </row>
    <row r="34" spans="1:72" ht="27.75" customHeight="1" x14ac:dyDescent="0.25">
      <c r="A34" s="235"/>
      <c r="B34" s="166"/>
      <c r="C34" s="166"/>
      <c r="D34" s="243"/>
      <c r="E34" s="238"/>
      <c r="F34" s="16"/>
      <c r="G34" s="165" t="s">
        <v>56</v>
      </c>
      <c r="H34" s="215"/>
      <c r="I34" s="181"/>
      <c r="J34" s="199"/>
      <c r="K34" s="177"/>
      <c r="L34" s="165"/>
      <c r="M34" s="165"/>
      <c r="N34" s="165"/>
      <c r="O34" s="165"/>
      <c r="P34" s="165"/>
      <c r="Q34" s="165"/>
      <c r="R34" s="262"/>
      <c r="S34" s="265" t="s">
        <v>48</v>
      </c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21"/>
      <c r="AJ34" s="165"/>
      <c r="AK34" s="165"/>
      <c r="AL34" s="165"/>
      <c r="AM34" s="121"/>
      <c r="AN34" s="121"/>
      <c r="AO34" s="121"/>
      <c r="AP34" s="121"/>
      <c r="AQ34" s="121"/>
      <c r="AR34" s="121"/>
      <c r="AS34" s="121"/>
      <c r="AT34" s="121"/>
      <c r="AU34" s="121"/>
      <c r="AV34" s="165"/>
      <c r="AW34" s="165"/>
      <c r="AX34" s="165"/>
      <c r="AY34" s="16"/>
      <c r="AZ34" s="22" t="str">
        <f>Refined_progress!C33</f>
        <v/>
      </c>
      <c r="BA34" s="123" t="str">
        <f>IFERROR(IF(ISBLANK(Refined_progress!V33),"",Refined_progress!V33),"")</f>
        <v/>
      </c>
      <c r="BB34" s="101" t="str">
        <f>IFERROR(IF(OR(Refined_progress!W33="",Refined_progress!W33=0),"",Refined_progress!W33),"")</f>
        <v/>
      </c>
      <c r="BC34" s="99" t="str">
        <f>IF(ISBLANK(Refined_progress!X33),"",Refined_progress!X33)</f>
        <v/>
      </c>
      <c r="BD34" s="99" t="str">
        <f t="shared" si="2"/>
        <v/>
      </c>
      <c r="BE34" s="32" t="str">
        <f t="shared" si="4"/>
        <v/>
      </c>
      <c r="BF34" s="33" t="s">
        <v>48</v>
      </c>
      <c r="BG34" s="33" t="s">
        <v>48</v>
      </c>
      <c r="BH34" s="33" t="s">
        <v>48</v>
      </c>
      <c r="BI34" s="33" t="s">
        <v>48</v>
      </c>
      <c r="BJ34" s="33" t="s">
        <v>48</v>
      </c>
      <c r="BK34" s="33" t="s">
        <v>48</v>
      </c>
      <c r="BL34" s="33" t="s">
        <v>48</v>
      </c>
      <c r="BM34" s="33" t="s">
        <v>48</v>
      </c>
      <c r="BN34" s="33" t="s">
        <v>48</v>
      </c>
      <c r="BO34" s="33" t="s">
        <v>48</v>
      </c>
      <c r="BP34" s="33" t="s">
        <v>48</v>
      </c>
      <c r="BQ34" s="33" t="s">
        <v>48</v>
      </c>
      <c r="BR34" s="33" t="s">
        <v>48</v>
      </c>
      <c r="BS34" s="33" t="s">
        <v>48</v>
      </c>
      <c r="BT34" s="42" t="s">
        <v>48</v>
      </c>
    </row>
    <row r="35" spans="1:72" ht="27.75" customHeight="1" x14ac:dyDescent="0.25">
      <c r="A35" s="235"/>
      <c r="B35" s="166"/>
      <c r="C35" s="166"/>
      <c r="D35" s="243"/>
      <c r="E35" s="238"/>
      <c r="F35" s="16"/>
      <c r="G35" s="167"/>
      <c r="H35" s="215"/>
      <c r="I35" s="181"/>
      <c r="J35" s="207"/>
      <c r="K35" s="179"/>
      <c r="L35" s="167"/>
      <c r="M35" s="167"/>
      <c r="N35" s="167"/>
      <c r="O35" s="167"/>
      <c r="P35" s="167"/>
      <c r="Q35" s="167"/>
      <c r="R35" s="264"/>
      <c r="S35" s="2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23"/>
      <c r="AJ35" s="167"/>
      <c r="AK35" s="167"/>
      <c r="AL35" s="167"/>
      <c r="AM35" s="123"/>
      <c r="AN35" s="123"/>
      <c r="AO35" s="123"/>
      <c r="AP35" s="123"/>
      <c r="AQ35" s="123"/>
      <c r="AR35" s="123"/>
      <c r="AS35" s="123"/>
      <c r="AT35" s="123"/>
      <c r="AU35" s="123"/>
      <c r="AV35" s="167"/>
      <c r="AW35" s="167"/>
      <c r="AX35" s="167"/>
      <c r="AY35" s="16"/>
      <c r="AZ35" s="22" t="str">
        <f>Refined_progress!C34</f>
        <v/>
      </c>
      <c r="BA35" s="123" t="str">
        <f>IFERROR(IF(ISBLANK(Refined_progress!V34),"",Refined_progress!V34),"")</f>
        <v/>
      </c>
      <c r="BB35" s="101" t="str">
        <f>IFERROR(IF(OR(Refined_progress!W34="",Refined_progress!W34=0),"",Refined_progress!W34),"")</f>
        <v/>
      </c>
      <c r="BC35" s="99" t="str">
        <f>IF(ISBLANK(Refined_progress!X34),"",Refined_progress!X34)</f>
        <v/>
      </c>
      <c r="BD35" s="99" t="str">
        <f t="shared" si="2"/>
        <v/>
      </c>
      <c r="BE35" s="32" t="str">
        <f t="shared" ref="BE35:BE40" si="5">IFERROR(BC35/BB35,"")</f>
        <v/>
      </c>
      <c r="BF35" s="33" t="s">
        <v>48</v>
      </c>
      <c r="BG35" s="33" t="s">
        <v>48</v>
      </c>
      <c r="BH35" s="33" t="s">
        <v>48</v>
      </c>
      <c r="BI35" s="33" t="s">
        <v>48</v>
      </c>
      <c r="BJ35" s="33" t="s">
        <v>48</v>
      </c>
      <c r="BK35" s="33" t="s">
        <v>48</v>
      </c>
      <c r="BL35" s="33" t="s">
        <v>48</v>
      </c>
      <c r="BM35" s="33" t="s">
        <v>48</v>
      </c>
      <c r="BN35" s="33" t="s">
        <v>48</v>
      </c>
      <c r="BO35" s="33" t="s">
        <v>48</v>
      </c>
      <c r="BP35" s="33" t="s">
        <v>48</v>
      </c>
      <c r="BQ35" s="33" t="s">
        <v>48</v>
      </c>
      <c r="BR35" s="33" t="s">
        <v>48</v>
      </c>
      <c r="BS35" s="33" t="s">
        <v>48</v>
      </c>
      <c r="BT35" s="42" t="s">
        <v>48</v>
      </c>
    </row>
    <row r="36" spans="1:72" ht="27.75" customHeight="1" x14ac:dyDescent="0.25">
      <c r="A36" s="235"/>
      <c r="B36" s="166"/>
      <c r="C36" s="166"/>
      <c r="D36" s="243"/>
      <c r="E36" s="238"/>
      <c r="F36" s="16"/>
      <c r="G36" s="165" t="s">
        <v>57</v>
      </c>
      <c r="H36" s="215"/>
      <c r="I36" s="181"/>
      <c r="J36" s="199"/>
      <c r="K36" s="177"/>
      <c r="L36" s="165"/>
      <c r="M36" s="165"/>
      <c r="N36" s="165"/>
      <c r="O36" s="165"/>
      <c r="P36" s="165"/>
      <c r="Q36" s="165"/>
      <c r="R36" s="262"/>
      <c r="S36" s="265" t="s">
        <v>48</v>
      </c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21"/>
      <c r="AJ36" s="165"/>
      <c r="AK36" s="165"/>
      <c r="AL36" s="165"/>
      <c r="AM36" s="121"/>
      <c r="AN36" s="121"/>
      <c r="AO36" s="121"/>
      <c r="AP36" s="121"/>
      <c r="AQ36" s="121"/>
      <c r="AR36" s="121"/>
      <c r="AS36" s="121"/>
      <c r="AT36" s="121"/>
      <c r="AU36" s="121"/>
      <c r="AV36" s="165"/>
      <c r="AW36" s="165"/>
      <c r="AX36" s="165"/>
      <c r="AY36" s="16"/>
      <c r="AZ36" s="22" t="str">
        <f>Refined_progress!C35</f>
        <v/>
      </c>
      <c r="BA36" s="123" t="str">
        <f>IFERROR(IF(ISBLANK(Refined_progress!V35),"",Refined_progress!V35),"")</f>
        <v/>
      </c>
      <c r="BB36" s="101" t="str">
        <f>IFERROR(IF(OR(Refined_progress!W35="",Refined_progress!W35=0),"",Refined_progress!W35),"")</f>
        <v/>
      </c>
      <c r="BC36" s="99" t="str">
        <f>IF(ISBLANK(Refined_progress!X35),"",Refined_progress!X35)</f>
        <v/>
      </c>
      <c r="BD36" s="99" t="str">
        <f t="shared" si="2"/>
        <v/>
      </c>
      <c r="BE36" s="32" t="str">
        <f t="shared" si="5"/>
        <v/>
      </c>
      <c r="BF36" s="33" t="s">
        <v>48</v>
      </c>
      <c r="BG36" s="33" t="s">
        <v>48</v>
      </c>
      <c r="BH36" s="33" t="s">
        <v>48</v>
      </c>
      <c r="BI36" s="33" t="s">
        <v>48</v>
      </c>
      <c r="BJ36" s="33" t="s">
        <v>48</v>
      </c>
      <c r="BK36" s="33" t="s">
        <v>48</v>
      </c>
      <c r="BL36" s="33" t="s">
        <v>48</v>
      </c>
      <c r="BM36" s="33" t="s">
        <v>48</v>
      </c>
      <c r="BN36" s="33" t="s">
        <v>48</v>
      </c>
      <c r="BO36" s="33" t="s">
        <v>48</v>
      </c>
      <c r="BP36" s="33" t="s">
        <v>48</v>
      </c>
      <c r="BQ36" s="33" t="s">
        <v>48</v>
      </c>
      <c r="BR36" s="33" t="s">
        <v>48</v>
      </c>
      <c r="BS36" s="33" t="s">
        <v>48</v>
      </c>
      <c r="BT36" s="42" t="s">
        <v>48</v>
      </c>
    </row>
    <row r="37" spans="1:72" ht="27.75" customHeight="1" x14ac:dyDescent="0.25">
      <c r="A37" s="235"/>
      <c r="B37" s="166"/>
      <c r="C37" s="166"/>
      <c r="D37" s="243"/>
      <c r="E37" s="238"/>
      <c r="F37" s="16"/>
      <c r="G37" s="166"/>
      <c r="H37" s="215"/>
      <c r="I37" s="181"/>
      <c r="J37" s="200"/>
      <c r="K37" s="178"/>
      <c r="L37" s="166"/>
      <c r="M37" s="166"/>
      <c r="N37" s="166"/>
      <c r="O37" s="166"/>
      <c r="P37" s="166"/>
      <c r="Q37" s="166"/>
      <c r="R37" s="263"/>
      <c r="S37" s="2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22"/>
      <c r="AJ37" s="166"/>
      <c r="AK37" s="166"/>
      <c r="AL37" s="166"/>
      <c r="AM37" s="122"/>
      <c r="AN37" s="122"/>
      <c r="AO37" s="122"/>
      <c r="AP37" s="122"/>
      <c r="AQ37" s="122"/>
      <c r="AR37" s="122"/>
      <c r="AS37" s="122"/>
      <c r="AT37" s="122"/>
      <c r="AU37" s="122"/>
      <c r="AV37" s="166"/>
      <c r="AW37" s="166"/>
      <c r="AX37" s="166"/>
      <c r="AY37" s="16"/>
      <c r="AZ37" s="22" t="str">
        <f>Refined_progress!C36</f>
        <v/>
      </c>
      <c r="BA37" s="123" t="str">
        <f>IFERROR(IF(ISBLANK(Refined_progress!V36),"",Refined_progress!V36),"")</f>
        <v/>
      </c>
      <c r="BB37" s="101" t="str">
        <f>IFERROR(IF(OR(Refined_progress!W36="",Refined_progress!W36=0),"",Refined_progress!W36),"")</f>
        <v/>
      </c>
      <c r="BC37" s="99" t="str">
        <f>IF(ISBLANK(Refined_progress!X36),"",Refined_progress!X36)</f>
        <v/>
      </c>
      <c r="BD37" s="99" t="str">
        <f t="shared" si="2"/>
        <v/>
      </c>
      <c r="BE37" s="32" t="str">
        <f t="shared" si="5"/>
        <v/>
      </c>
      <c r="BF37" s="33" t="s">
        <v>48</v>
      </c>
      <c r="BG37" s="33" t="s">
        <v>48</v>
      </c>
      <c r="BH37" s="33" t="s">
        <v>48</v>
      </c>
      <c r="BI37" s="33" t="s">
        <v>48</v>
      </c>
      <c r="BJ37" s="33" t="s">
        <v>48</v>
      </c>
      <c r="BK37" s="33" t="s">
        <v>48</v>
      </c>
      <c r="BL37" s="33" t="s">
        <v>48</v>
      </c>
      <c r="BM37" s="33" t="s">
        <v>48</v>
      </c>
      <c r="BN37" s="33" t="s">
        <v>48</v>
      </c>
      <c r="BO37" s="33" t="s">
        <v>48</v>
      </c>
      <c r="BP37" s="33" t="s">
        <v>48</v>
      </c>
      <c r="BQ37" s="33" t="s">
        <v>48</v>
      </c>
      <c r="BR37" s="33" t="s">
        <v>48</v>
      </c>
      <c r="BS37" s="33" t="s">
        <v>48</v>
      </c>
      <c r="BT37" s="42" t="s">
        <v>48</v>
      </c>
    </row>
    <row r="38" spans="1:72" ht="27.75" customHeight="1" x14ac:dyDescent="0.25">
      <c r="A38" s="235"/>
      <c r="B38" s="166"/>
      <c r="C38" s="166"/>
      <c r="D38" s="243"/>
      <c r="E38" s="238"/>
      <c r="F38" s="16"/>
      <c r="G38" s="166"/>
      <c r="H38" s="215"/>
      <c r="I38" s="181"/>
      <c r="J38" s="200"/>
      <c r="K38" s="178"/>
      <c r="L38" s="166"/>
      <c r="M38" s="166"/>
      <c r="N38" s="166"/>
      <c r="O38" s="166"/>
      <c r="P38" s="166"/>
      <c r="Q38" s="166"/>
      <c r="R38" s="263"/>
      <c r="S38" s="2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22"/>
      <c r="AJ38" s="166"/>
      <c r="AK38" s="166"/>
      <c r="AL38" s="166"/>
      <c r="AM38" s="122"/>
      <c r="AN38" s="122"/>
      <c r="AO38" s="122"/>
      <c r="AP38" s="122"/>
      <c r="AQ38" s="122"/>
      <c r="AR38" s="122"/>
      <c r="AS38" s="122"/>
      <c r="AT38" s="122"/>
      <c r="AU38" s="122"/>
      <c r="AV38" s="166"/>
      <c r="AW38" s="166"/>
      <c r="AX38" s="166"/>
      <c r="AY38" s="16"/>
      <c r="AZ38" s="22" t="str">
        <f>Refined_progress!C37</f>
        <v/>
      </c>
      <c r="BA38" s="123" t="str">
        <f>IFERROR(IF(ISBLANK(Refined_progress!V37),"",Refined_progress!V37),"")</f>
        <v/>
      </c>
      <c r="BB38" s="101" t="str">
        <f>IFERROR(IF(OR(Refined_progress!W37="",Refined_progress!W37=0),"",Refined_progress!W37),"")</f>
        <v/>
      </c>
      <c r="BC38" s="99" t="str">
        <f>IF(ISBLANK(Refined_progress!X37),"",Refined_progress!X37)</f>
        <v/>
      </c>
      <c r="BD38" s="99" t="str">
        <f t="shared" si="2"/>
        <v/>
      </c>
      <c r="BE38" s="32" t="str">
        <f t="shared" si="5"/>
        <v/>
      </c>
      <c r="BF38" s="33" t="s">
        <v>48</v>
      </c>
      <c r="BG38" s="33" t="s">
        <v>48</v>
      </c>
      <c r="BH38" s="33" t="s">
        <v>48</v>
      </c>
      <c r="BI38" s="33" t="s">
        <v>48</v>
      </c>
      <c r="BJ38" s="33" t="s">
        <v>48</v>
      </c>
      <c r="BK38" s="33" t="s">
        <v>48</v>
      </c>
      <c r="BL38" s="33" t="s">
        <v>48</v>
      </c>
      <c r="BM38" s="33" t="s">
        <v>48</v>
      </c>
      <c r="BN38" s="33" t="s">
        <v>48</v>
      </c>
      <c r="BO38" s="33" t="s">
        <v>48</v>
      </c>
      <c r="BP38" s="33" t="s">
        <v>48</v>
      </c>
      <c r="BQ38" s="33" t="s">
        <v>48</v>
      </c>
      <c r="BR38" s="33" t="s">
        <v>48</v>
      </c>
      <c r="BS38" s="33" t="s">
        <v>48</v>
      </c>
      <c r="BT38" s="42" t="s">
        <v>48</v>
      </c>
    </row>
    <row r="39" spans="1:72" ht="27.75" customHeight="1" x14ac:dyDescent="0.25">
      <c r="A39" s="235"/>
      <c r="B39" s="166"/>
      <c r="C39" s="166"/>
      <c r="D39" s="243"/>
      <c r="E39" s="238"/>
      <c r="F39" s="16"/>
      <c r="G39" s="166"/>
      <c r="H39" s="215"/>
      <c r="I39" s="181"/>
      <c r="J39" s="200"/>
      <c r="K39" s="178"/>
      <c r="L39" s="166"/>
      <c r="M39" s="166"/>
      <c r="N39" s="166"/>
      <c r="O39" s="166"/>
      <c r="P39" s="166"/>
      <c r="Q39" s="166"/>
      <c r="R39" s="263"/>
      <c r="S39" s="2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22"/>
      <c r="AJ39" s="166"/>
      <c r="AK39" s="166"/>
      <c r="AL39" s="166"/>
      <c r="AM39" s="122"/>
      <c r="AN39" s="122"/>
      <c r="AO39" s="122"/>
      <c r="AP39" s="122"/>
      <c r="AQ39" s="122"/>
      <c r="AR39" s="122"/>
      <c r="AS39" s="122"/>
      <c r="AT39" s="122"/>
      <c r="AU39" s="122"/>
      <c r="AV39" s="166"/>
      <c r="AW39" s="166"/>
      <c r="AX39" s="166"/>
      <c r="AY39" s="16"/>
      <c r="AZ39" s="22" t="str">
        <f>Refined_progress!C38</f>
        <v/>
      </c>
      <c r="BA39" s="123" t="str">
        <f>IFERROR(IF(ISBLANK(Refined_progress!V38),"",Refined_progress!V38),"")</f>
        <v/>
      </c>
      <c r="BB39" s="101" t="str">
        <f>IFERROR(IF(OR(Refined_progress!W38="",Refined_progress!W38=0),"",Refined_progress!W38),"")</f>
        <v/>
      </c>
      <c r="BC39" s="99" t="str">
        <f>IF(ISBLANK(Refined_progress!X38),"",Refined_progress!X38)</f>
        <v/>
      </c>
      <c r="BD39" s="99" t="str">
        <f t="shared" si="2"/>
        <v/>
      </c>
      <c r="BE39" s="32" t="str">
        <f t="shared" si="5"/>
        <v/>
      </c>
      <c r="BF39" s="33" t="s">
        <v>48</v>
      </c>
      <c r="BG39" s="33" t="s">
        <v>48</v>
      </c>
      <c r="BH39" s="33" t="s">
        <v>48</v>
      </c>
      <c r="BI39" s="33" t="s">
        <v>48</v>
      </c>
      <c r="BJ39" s="33" t="s">
        <v>48</v>
      </c>
      <c r="BK39" s="33" t="s">
        <v>48</v>
      </c>
      <c r="BL39" s="33" t="s">
        <v>48</v>
      </c>
      <c r="BM39" s="33" t="s">
        <v>48</v>
      </c>
      <c r="BN39" s="33" t="s">
        <v>48</v>
      </c>
      <c r="BO39" s="33" t="s">
        <v>48</v>
      </c>
      <c r="BP39" s="33" t="s">
        <v>48</v>
      </c>
      <c r="BQ39" s="33" t="s">
        <v>48</v>
      </c>
      <c r="BR39" s="33" t="s">
        <v>48</v>
      </c>
      <c r="BS39" s="33" t="s">
        <v>48</v>
      </c>
      <c r="BT39" s="42" t="s">
        <v>48</v>
      </c>
    </row>
    <row r="40" spans="1:72" ht="27.75" customHeight="1" x14ac:dyDescent="0.25">
      <c r="A40" s="236"/>
      <c r="B40" s="167"/>
      <c r="C40" s="167"/>
      <c r="D40" s="243"/>
      <c r="E40" s="241"/>
      <c r="F40" s="17"/>
      <c r="G40" s="167"/>
      <c r="H40" s="217"/>
      <c r="I40" s="182"/>
      <c r="J40" s="207"/>
      <c r="K40" s="179"/>
      <c r="L40" s="167"/>
      <c r="M40" s="167"/>
      <c r="N40" s="167"/>
      <c r="O40" s="167"/>
      <c r="P40" s="167"/>
      <c r="Q40" s="167"/>
      <c r="R40" s="264"/>
      <c r="S40" s="2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23"/>
      <c r="AJ40" s="167"/>
      <c r="AK40" s="167"/>
      <c r="AL40" s="167"/>
      <c r="AM40" s="123"/>
      <c r="AN40" s="123"/>
      <c r="AO40" s="123"/>
      <c r="AP40" s="123"/>
      <c r="AQ40" s="123"/>
      <c r="AR40" s="123"/>
      <c r="AS40" s="123"/>
      <c r="AT40" s="123"/>
      <c r="AU40" s="123"/>
      <c r="AV40" s="167"/>
      <c r="AW40" s="167"/>
      <c r="AX40" s="167"/>
      <c r="AY40" s="17"/>
      <c r="AZ40" s="22" t="str">
        <f>Refined_progress!C39</f>
        <v/>
      </c>
      <c r="BA40" s="123" t="str">
        <f>IFERROR(IF(ISBLANK(Refined_progress!V39),"",Refined_progress!V39),"")</f>
        <v/>
      </c>
      <c r="BB40" s="101" t="str">
        <f>IFERROR(IF(OR(Refined_progress!W39="",Refined_progress!W39=0),"",Refined_progress!W39),"")</f>
        <v/>
      </c>
      <c r="BC40" s="99" t="str">
        <f>IF(ISBLANK(Refined_progress!X39),"",Refined_progress!X39)</f>
        <v/>
      </c>
      <c r="BD40" s="99" t="str">
        <f t="shared" si="2"/>
        <v/>
      </c>
      <c r="BE40" s="32" t="str">
        <f t="shared" si="5"/>
        <v/>
      </c>
      <c r="BF40" s="33" t="s">
        <v>48</v>
      </c>
      <c r="BG40" s="33" t="s">
        <v>48</v>
      </c>
      <c r="BH40" s="33" t="s">
        <v>48</v>
      </c>
      <c r="BI40" s="33" t="s">
        <v>48</v>
      </c>
      <c r="BJ40" s="33" t="s">
        <v>48</v>
      </c>
      <c r="BK40" s="33" t="s">
        <v>48</v>
      </c>
      <c r="BL40" s="33" t="s">
        <v>48</v>
      </c>
      <c r="BM40" s="33" t="s">
        <v>48</v>
      </c>
      <c r="BN40" s="33" t="s">
        <v>48</v>
      </c>
      <c r="BO40" s="33" t="s">
        <v>48</v>
      </c>
      <c r="BP40" s="33" t="s">
        <v>48</v>
      </c>
      <c r="BQ40" s="33" t="s">
        <v>48</v>
      </c>
      <c r="BR40" s="33" t="s">
        <v>48</v>
      </c>
      <c r="BS40" s="33" t="s">
        <v>48</v>
      </c>
      <c r="BT40" s="42" t="s">
        <v>48</v>
      </c>
    </row>
    <row r="41" spans="1:72" ht="4.5" customHeight="1" x14ac:dyDescent="0.25">
      <c r="A41" s="10"/>
      <c r="B41" s="7"/>
      <c r="C41" s="8"/>
      <c r="D41" s="243"/>
      <c r="E41" s="9"/>
      <c r="F41" s="9"/>
      <c r="G41" s="7"/>
      <c r="H41" s="18"/>
      <c r="I41" s="23"/>
      <c r="J41" s="18"/>
      <c r="K41" s="18"/>
      <c r="L41" s="7"/>
      <c r="M41" s="18"/>
      <c r="N41" s="18"/>
      <c r="O41" s="18"/>
      <c r="P41" s="18"/>
      <c r="Q41" s="18"/>
      <c r="R41" s="7"/>
      <c r="S41" s="7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9"/>
      <c r="AZ41" s="18"/>
      <c r="BA41" s="7"/>
      <c r="BB41" s="102"/>
      <c r="BC41" s="102"/>
      <c r="BD41" s="102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11"/>
    </row>
    <row r="42" spans="1:72" ht="26.25" customHeight="1" x14ac:dyDescent="0.25">
      <c r="A42" s="234"/>
      <c r="B42" s="165"/>
      <c r="C42" s="165"/>
      <c r="D42" s="243"/>
      <c r="E42" s="237"/>
      <c r="F42" s="13"/>
      <c r="G42" s="27">
        <v>2</v>
      </c>
      <c r="H42" s="225" t="s">
        <v>58</v>
      </c>
      <c r="I42" s="226"/>
      <c r="J42" s="227"/>
      <c r="K42" s="177"/>
      <c r="L42" s="165"/>
      <c r="M42" s="165"/>
      <c r="N42" s="165"/>
      <c r="O42" s="165"/>
      <c r="P42" s="165"/>
      <c r="Q42" s="165"/>
      <c r="R42" s="262"/>
      <c r="S42" s="265" t="s">
        <v>48</v>
      </c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13"/>
      <c r="AZ42" s="22" t="str">
        <f>Refined_progress!C40</f>
        <v/>
      </c>
      <c r="BA42" s="27" t="str">
        <f>IFERROR(IF(ISBLANK(Refined_progress!V41),"",Refined_progress!V41),"")</f>
        <v/>
      </c>
      <c r="BB42" s="99" t="str">
        <f>IFERROR(IF(OR(Refined_progress!W41="",Refined_progress!W41=0),"",Refined_progress!W41),"")</f>
        <v/>
      </c>
      <c r="BC42" s="99" t="str">
        <f>IF(ISBLANK(Refined_progress!X40),"",Refined_progress!X40)</f>
        <v/>
      </c>
      <c r="BD42" s="99" t="str">
        <f t="shared" si="2"/>
        <v/>
      </c>
      <c r="BE42" s="32" t="str">
        <f t="shared" ref="BE42" si="6">IFERROR(BC42/BB42,"")</f>
        <v/>
      </c>
      <c r="BF42" s="33" t="s">
        <v>48</v>
      </c>
      <c r="BG42" s="33" t="s">
        <v>48</v>
      </c>
      <c r="BH42" s="33" t="s">
        <v>48</v>
      </c>
      <c r="BI42" s="33" t="s">
        <v>48</v>
      </c>
      <c r="BJ42" s="33" t="s">
        <v>48</v>
      </c>
      <c r="BK42" s="33" t="s">
        <v>48</v>
      </c>
      <c r="BL42" s="33" t="s">
        <v>48</v>
      </c>
      <c r="BM42" s="33" t="s">
        <v>48</v>
      </c>
      <c r="BN42" s="33" t="s">
        <v>48</v>
      </c>
      <c r="BO42" s="33" t="s">
        <v>48</v>
      </c>
      <c r="BP42" s="33" t="s">
        <v>48</v>
      </c>
      <c r="BQ42" s="33" t="s">
        <v>48</v>
      </c>
      <c r="BR42" s="33" t="s">
        <v>48</v>
      </c>
      <c r="BS42" s="33" t="s">
        <v>48</v>
      </c>
      <c r="BT42" s="42" t="s">
        <v>48</v>
      </c>
    </row>
    <row r="43" spans="1:72" ht="26.25" customHeight="1" x14ac:dyDescent="0.25">
      <c r="A43" s="235"/>
      <c r="B43" s="166"/>
      <c r="C43" s="166"/>
      <c r="D43" s="243"/>
      <c r="E43" s="238"/>
      <c r="F43" s="14"/>
      <c r="G43" s="27"/>
      <c r="H43" s="228"/>
      <c r="I43" s="229"/>
      <c r="J43" s="230"/>
      <c r="K43" s="178"/>
      <c r="L43" s="166"/>
      <c r="M43" s="166"/>
      <c r="N43" s="166"/>
      <c r="O43" s="166"/>
      <c r="P43" s="166"/>
      <c r="Q43" s="166"/>
      <c r="R43" s="263"/>
      <c r="S43" s="2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14"/>
      <c r="AZ43" s="35" t="str">
        <f>Refined_progress!C41</f>
        <v/>
      </c>
      <c r="BA43" s="27" t="str">
        <f>IFERROR(IF(ISBLANK(Refined_progress!V42),"",Refined_progress!V42),"")</f>
        <v/>
      </c>
      <c r="BB43" s="99" t="str">
        <f>IFERROR(IF(OR(Refined_progress!W42="",Refined_progress!W42=0),"",Refined_progress!W42),"")</f>
        <v/>
      </c>
      <c r="BC43" s="103" t="str">
        <f>IF(ISBLANK(Refined_progress!X41),"",Refined_progress!X41)</f>
        <v/>
      </c>
      <c r="BD43" s="103" t="str">
        <f t="shared" si="2"/>
        <v/>
      </c>
      <c r="BE43" s="121" t="str">
        <f t="shared" ref="BE43:BE69" si="7">IFERROR(BC43/BB43,"")</f>
        <v/>
      </c>
      <c r="BF43" s="36" t="s">
        <v>48</v>
      </c>
      <c r="BG43" s="36" t="s">
        <v>48</v>
      </c>
      <c r="BH43" s="36" t="s">
        <v>48</v>
      </c>
      <c r="BI43" s="36" t="s">
        <v>48</v>
      </c>
      <c r="BJ43" s="36" t="s">
        <v>48</v>
      </c>
      <c r="BK43" s="36" t="s">
        <v>48</v>
      </c>
      <c r="BL43" s="36" t="s">
        <v>48</v>
      </c>
      <c r="BM43" s="36" t="s">
        <v>48</v>
      </c>
      <c r="BN43" s="36" t="s">
        <v>48</v>
      </c>
      <c r="BO43" s="36" t="s">
        <v>48</v>
      </c>
      <c r="BP43" s="36" t="s">
        <v>48</v>
      </c>
      <c r="BQ43" s="36" t="s">
        <v>48</v>
      </c>
      <c r="BR43" s="36" t="s">
        <v>48</v>
      </c>
      <c r="BS43" s="36" t="s">
        <v>48</v>
      </c>
      <c r="BT43" s="43" t="s">
        <v>48</v>
      </c>
    </row>
    <row r="44" spans="1:72" ht="26.25" customHeight="1" x14ac:dyDescent="0.25">
      <c r="A44" s="235"/>
      <c r="B44" s="166"/>
      <c r="C44" s="166"/>
      <c r="D44" s="243"/>
      <c r="E44" s="238"/>
      <c r="F44" s="14"/>
      <c r="G44" s="27"/>
      <c r="H44" s="228"/>
      <c r="I44" s="229"/>
      <c r="J44" s="230"/>
      <c r="K44" s="178"/>
      <c r="L44" s="166"/>
      <c r="M44" s="166"/>
      <c r="N44" s="166"/>
      <c r="O44" s="166"/>
      <c r="P44" s="166"/>
      <c r="Q44" s="166"/>
      <c r="R44" s="263"/>
      <c r="S44" s="2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14"/>
      <c r="AZ44" s="35" t="str">
        <f>Refined_progress!C42</f>
        <v/>
      </c>
      <c r="BA44" s="27" t="str">
        <f>IFERROR(IF(ISBLANK(Refined_progress!V43),"",Refined_progress!V43),"")</f>
        <v/>
      </c>
      <c r="BB44" s="99" t="str">
        <f>IFERROR(IF(OR(Refined_progress!W43="",Refined_progress!W43=0),"",Refined_progress!W43),"")</f>
        <v/>
      </c>
      <c r="BC44" s="103" t="str">
        <f>IF(ISBLANK(Refined_progress!X42),"",Refined_progress!X42)</f>
        <v/>
      </c>
      <c r="BD44" s="103" t="str">
        <f t="shared" si="2"/>
        <v/>
      </c>
      <c r="BE44" s="121" t="str">
        <f t="shared" si="7"/>
        <v/>
      </c>
      <c r="BF44" s="36" t="s">
        <v>48</v>
      </c>
      <c r="BG44" s="36" t="s">
        <v>48</v>
      </c>
      <c r="BH44" s="36" t="s">
        <v>48</v>
      </c>
      <c r="BI44" s="36" t="s">
        <v>48</v>
      </c>
      <c r="BJ44" s="36" t="s">
        <v>48</v>
      </c>
      <c r="BK44" s="36" t="s">
        <v>48</v>
      </c>
      <c r="BL44" s="36" t="s">
        <v>48</v>
      </c>
      <c r="BM44" s="36" t="s">
        <v>48</v>
      </c>
      <c r="BN44" s="36" t="s">
        <v>48</v>
      </c>
      <c r="BO44" s="36" t="s">
        <v>48</v>
      </c>
      <c r="BP44" s="36" t="s">
        <v>48</v>
      </c>
      <c r="BQ44" s="36" t="s">
        <v>48</v>
      </c>
      <c r="BR44" s="36" t="s">
        <v>48</v>
      </c>
      <c r="BS44" s="36" t="s">
        <v>48</v>
      </c>
      <c r="BT44" s="43" t="s">
        <v>48</v>
      </c>
    </row>
    <row r="45" spans="1:72" ht="26.25" customHeight="1" x14ac:dyDescent="0.25">
      <c r="A45" s="235"/>
      <c r="B45" s="166"/>
      <c r="C45" s="166"/>
      <c r="D45" s="243"/>
      <c r="E45" s="238"/>
      <c r="F45" s="14"/>
      <c r="G45" s="27"/>
      <c r="H45" s="231"/>
      <c r="I45" s="232"/>
      <c r="J45" s="233"/>
      <c r="K45" s="179"/>
      <c r="L45" s="167"/>
      <c r="M45" s="167"/>
      <c r="N45" s="167"/>
      <c r="O45" s="167"/>
      <c r="P45" s="167"/>
      <c r="Q45" s="167"/>
      <c r="R45" s="264"/>
      <c r="S45" s="2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14"/>
      <c r="AZ45" s="35" t="str">
        <f>Refined_progress!C43</f>
        <v/>
      </c>
      <c r="BA45" s="27" t="str">
        <f>IFERROR(IF(ISBLANK(Refined_progress!V44),"",Refined_progress!V44),"")</f>
        <v/>
      </c>
      <c r="BB45" s="99" t="str">
        <f>IFERROR(IF(OR(Refined_progress!W44="",Refined_progress!W44=0),"",Refined_progress!W44),"")</f>
        <v/>
      </c>
      <c r="BC45" s="103" t="str">
        <f>IF(ISBLANK(Refined_progress!X43),"",Refined_progress!X43)</f>
        <v/>
      </c>
      <c r="BD45" s="103" t="str">
        <f t="shared" si="2"/>
        <v/>
      </c>
      <c r="BE45" s="121" t="str">
        <f t="shared" si="7"/>
        <v/>
      </c>
      <c r="BF45" s="36" t="s">
        <v>48</v>
      </c>
      <c r="BG45" s="36" t="s">
        <v>48</v>
      </c>
      <c r="BH45" s="36" t="s">
        <v>48</v>
      </c>
      <c r="BI45" s="36" t="s">
        <v>48</v>
      </c>
      <c r="BJ45" s="36" t="s">
        <v>48</v>
      </c>
      <c r="BK45" s="36" t="s">
        <v>48</v>
      </c>
      <c r="BL45" s="36" t="s">
        <v>48</v>
      </c>
      <c r="BM45" s="36" t="s">
        <v>48</v>
      </c>
      <c r="BN45" s="36" t="s">
        <v>48</v>
      </c>
      <c r="BO45" s="36" t="s">
        <v>48</v>
      </c>
      <c r="BP45" s="36" t="s">
        <v>48</v>
      </c>
      <c r="BQ45" s="36" t="s">
        <v>48</v>
      </c>
      <c r="BR45" s="36" t="s">
        <v>48</v>
      </c>
      <c r="BS45" s="36" t="s">
        <v>48</v>
      </c>
      <c r="BT45" s="43" t="s">
        <v>48</v>
      </c>
    </row>
    <row r="46" spans="1:72" ht="26.25" customHeight="1" x14ac:dyDescent="0.25">
      <c r="A46" s="235"/>
      <c r="B46" s="166"/>
      <c r="C46" s="166"/>
      <c r="D46" s="243"/>
      <c r="E46" s="238"/>
      <c r="F46" s="14"/>
      <c r="G46" s="27">
        <v>2.1</v>
      </c>
      <c r="H46" s="211"/>
      <c r="I46" s="218"/>
      <c r="J46" s="219"/>
      <c r="K46" s="177"/>
      <c r="L46" s="165"/>
      <c r="M46" s="165"/>
      <c r="N46" s="165"/>
      <c r="O46" s="165"/>
      <c r="P46" s="165"/>
      <c r="Q46" s="165"/>
      <c r="R46" s="262"/>
      <c r="S46" s="265" t="s">
        <v>48</v>
      </c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14"/>
      <c r="AZ46" s="35" t="str">
        <f>Refined_progress!C44</f>
        <v/>
      </c>
      <c r="BA46" s="27" t="str">
        <f>IFERROR(IF(ISBLANK(Refined_progress!V45),"",Refined_progress!V45),"")</f>
        <v/>
      </c>
      <c r="BB46" s="99" t="str">
        <f>IFERROR(IF(OR(Refined_progress!W45="",Refined_progress!W45=0),"",Refined_progress!W45),"")</f>
        <v/>
      </c>
      <c r="BC46" s="103" t="str">
        <f>IF(ISBLANK(Refined_progress!X44),"",Refined_progress!X44)</f>
        <v/>
      </c>
      <c r="BD46" s="103" t="str">
        <f t="shared" si="2"/>
        <v/>
      </c>
      <c r="BE46" s="121" t="str">
        <f t="shared" si="7"/>
        <v/>
      </c>
      <c r="BF46" s="36" t="s">
        <v>48</v>
      </c>
      <c r="BG46" s="36" t="s">
        <v>48</v>
      </c>
      <c r="BH46" s="36" t="s">
        <v>48</v>
      </c>
      <c r="BI46" s="36" t="s">
        <v>48</v>
      </c>
      <c r="BJ46" s="36" t="s">
        <v>48</v>
      </c>
      <c r="BK46" s="36" t="s">
        <v>48</v>
      </c>
      <c r="BL46" s="36" t="s">
        <v>48</v>
      </c>
      <c r="BM46" s="36" t="s">
        <v>48</v>
      </c>
      <c r="BN46" s="36" t="s">
        <v>48</v>
      </c>
      <c r="BO46" s="36" t="s">
        <v>48</v>
      </c>
      <c r="BP46" s="36" t="s">
        <v>48</v>
      </c>
      <c r="BQ46" s="36" t="s">
        <v>48</v>
      </c>
      <c r="BR46" s="36" t="s">
        <v>48</v>
      </c>
      <c r="BS46" s="36" t="s">
        <v>48</v>
      </c>
      <c r="BT46" s="43" t="s">
        <v>48</v>
      </c>
    </row>
    <row r="47" spans="1:72" ht="26.25" customHeight="1" x14ac:dyDescent="0.25">
      <c r="A47" s="235"/>
      <c r="B47" s="166"/>
      <c r="C47" s="166"/>
      <c r="D47" s="243"/>
      <c r="E47" s="238"/>
      <c r="F47" s="14"/>
      <c r="G47" s="121"/>
      <c r="H47" s="216"/>
      <c r="I47" s="220"/>
      <c r="J47" s="221"/>
      <c r="K47" s="178"/>
      <c r="L47" s="166"/>
      <c r="M47" s="166"/>
      <c r="N47" s="166"/>
      <c r="O47" s="166"/>
      <c r="P47" s="166"/>
      <c r="Q47" s="166"/>
      <c r="R47" s="263"/>
      <c r="S47" s="2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14"/>
      <c r="AZ47" s="35" t="str">
        <f>Refined_progress!C45</f>
        <v/>
      </c>
      <c r="BA47" s="27" t="str">
        <f>IFERROR(IF(ISBLANK(Refined_progress!V46),"",Refined_progress!V46),"")</f>
        <v/>
      </c>
      <c r="BB47" s="99" t="str">
        <f>IFERROR(IF(OR(Refined_progress!W46="",Refined_progress!W46=0),"",Refined_progress!W46),"")</f>
        <v/>
      </c>
      <c r="BC47" s="103" t="str">
        <f>IF(ISBLANK(Refined_progress!X45),"",Refined_progress!X45)</f>
        <v/>
      </c>
      <c r="BD47" s="103" t="str">
        <f t="shared" si="2"/>
        <v/>
      </c>
      <c r="BE47" s="121" t="str">
        <f t="shared" si="7"/>
        <v/>
      </c>
      <c r="BF47" s="36" t="s">
        <v>48</v>
      </c>
      <c r="BG47" s="36" t="s">
        <v>48</v>
      </c>
      <c r="BH47" s="36" t="s">
        <v>48</v>
      </c>
      <c r="BI47" s="36" t="s">
        <v>48</v>
      </c>
      <c r="BJ47" s="36" t="s">
        <v>48</v>
      </c>
      <c r="BK47" s="36" t="s">
        <v>48</v>
      </c>
      <c r="BL47" s="36" t="s">
        <v>48</v>
      </c>
      <c r="BM47" s="36" t="s">
        <v>48</v>
      </c>
      <c r="BN47" s="36" t="s">
        <v>48</v>
      </c>
      <c r="BO47" s="36" t="s">
        <v>48</v>
      </c>
      <c r="BP47" s="36" t="s">
        <v>48</v>
      </c>
      <c r="BQ47" s="36" t="s">
        <v>48</v>
      </c>
      <c r="BR47" s="36" t="s">
        <v>48</v>
      </c>
      <c r="BS47" s="36" t="s">
        <v>48</v>
      </c>
      <c r="BT47" s="43" t="s">
        <v>48</v>
      </c>
    </row>
    <row r="48" spans="1:72" ht="26.25" customHeight="1" x14ac:dyDescent="0.25">
      <c r="A48" s="235"/>
      <c r="B48" s="166"/>
      <c r="C48" s="166"/>
      <c r="D48" s="243"/>
      <c r="E48" s="238"/>
      <c r="F48" s="14"/>
      <c r="G48" s="121"/>
      <c r="H48" s="216"/>
      <c r="I48" s="220"/>
      <c r="J48" s="221"/>
      <c r="K48" s="178"/>
      <c r="L48" s="166"/>
      <c r="M48" s="166"/>
      <c r="N48" s="166"/>
      <c r="O48" s="166"/>
      <c r="P48" s="166"/>
      <c r="Q48" s="166"/>
      <c r="R48" s="263"/>
      <c r="S48" s="2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14"/>
      <c r="AZ48" s="35" t="str">
        <f>Refined_progress!C46</f>
        <v/>
      </c>
      <c r="BA48" s="27" t="str">
        <f>IFERROR(IF(ISBLANK(Refined_progress!V47),"",Refined_progress!V47),"")</f>
        <v/>
      </c>
      <c r="BB48" s="99" t="str">
        <f>IFERROR(IF(OR(Refined_progress!W47="",Refined_progress!W47=0),"",Refined_progress!W47),"")</f>
        <v/>
      </c>
      <c r="BC48" s="103" t="str">
        <f>IF(ISBLANK(Refined_progress!X46),"",Refined_progress!X46)</f>
        <v/>
      </c>
      <c r="BD48" s="103" t="str">
        <f t="shared" si="2"/>
        <v/>
      </c>
      <c r="BE48" s="121" t="str">
        <f t="shared" si="7"/>
        <v/>
      </c>
      <c r="BF48" s="36" t="s">
        <v>48</v>
      </c>
      <c r="BG48" s="36" t="s">
        <v>48</v>
      </c>
      <c r="BH48" s="36" t="s">
        <v>48</v>
      </c>
      <c r="BI48" s="36" t="s">
        <v>48</v>
      </c>
      <c r="BJ48" s="36" t="s">
        <v>48</v>
      </c>
      <c r="BK48" s="36" t="s">
        <v>48</v>
      </c>
      <c r="BL48" s="36" t="s">
        <v>48</v>
      </c>
      <c r="BM48" s="36" t="s">
        <v>48</v>
      </c>
      <c r="BN48" s="36" t="s">
        <v>48</v>
      </c>
      <c r="BO48" s="36" t="s">
        <v>48</v>
      </c>
      <c r="BP48" s="36" t="s">
        <v>48</v>
      </c>
      <c r="BQ48" s="36" t="s">
        <v>48</v>
      </c>
      <c r="BR48" s="36" t="s">
        <v>48</v>
      </c>
      <c r="BS48" s="36" t="s">
        <v>48</v>
      </c>
      <c r="BT48" s="43" t="s">
        <v>48</v>
      </c>
    </row>
    <row r="49" spans="1:72" ht="26.25" customHeight="1" x14ac:dyDescent="0.25">
      <c r="A49" s="235"/>
      <c r="B49" s="166"/>
      <c r="C49" s="166"/>
      <c r="D49" s="243"/>
      <c r="E49" s="238"/>
      <c r="F49" s="14"/>
      <c r="G49" s="121"/>
      <c r="H49" s="216"/>
      <c r="I49" s="220"/>
      <c r="J49" s="221"/>
      <c r="K49" s="178"/>
      <c r="L49" s="166"/>
      <c r="M49" s="166"/>
      <c r="N49" s="166"/>
      <c r="O49" s="166"/>
      <c r="P49" s="166"/>
      <c r="Q49" s="166"/>
      <c r="R49" s="263"/>
      <c r="S49" s="2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14"/>
      <c r="AZ49" s="35" t="str">
        <f>Refined_progress!C47</f>
        <v/>
      </c>
      <c r="BA49" s="27" t="str">
        <f>IFERROR(IF(ISBLANK(Refined_progress!V48),"",Refined_progress!V48),"")</f>
        <v/>
      </c>
      <c r="BB49" s="99" t="str">
        <f>IFERROR(IF(OR(Refined_progress!W48="",Refined_progress!W48=0),"",Refined_progress!W48),"")</f>
        <v/>
      </c>
      <c r="BC49" s="103" t="str">
        <f>IF(ISBLANK(Refined_progress!X47),"",Refined_progress!X47)</f>
        <v/>
      </c>
      <c r="BD49" s="103" t="str">
        <f t="shared" si="2"/>
        <v/>
      </c>
      <c r="BE49" s="121" t="str">
        <f t="shared" si="7"/>
        <v/>
      </c>
      <c r="BF49" s="36" t="s">
        <v>48</v>
      </c>
      <c r="BG49" s="36" t="s">
        <v>48</v>
      </c>
      <c r="BH49" s="36" t="s">
        <v>48</v>
      </c>
      <c r="BI49" s="36" t="s">
        <v>48</v>
      </c>
      <c r="BJ49" s="36" t="s">
        <v>48</v>
      </c>
      <c r="BK49" s="36" t="s">
        <v>48</v>
      </c>
      <c r="BL49" s="36" t="s">
        <v>48</v>
      </c>
      <c r="BM49" s="36" t="s">
        <v>48</v>
      </c>
      <c r="BN49" s="36" t="s">
        <v>48</v>
      </c>
      <c r="BO49" s="36" t="s">
        <v>48</v>
      </c>
      <c r="BP49" s="36" t="s">
        <v>48</v>
      </c>
      <c r="BQ49" s="36" t="s">
        <v>48</v>
      </c>
      <c r="BR49" s="36" t="s">
        <v>48</v>
      </c>
      <c r="BS49" s="36" t="s">
        <v>48</v>
      </c>
      <c r="BT49" s="43" t="s">
        <v>48</v>
      </c>
    </row>
    <row r="50" spans="1:72" ht="26.25" customHeight="1" x14ac:dyDescent="0.25">
      <c r="A50" s="235"/>
      <c r="B50" s="166"/>
      <c r="C50" s="166"/>
      <c r="D50" s="243"/>
      <c r="E50" s="238"/>
      <c r="F50" s="14"/>
      <c r="G50" s="121"/>
      <c r="H50" s="216"/>
      <c r="I50" s="220"/>
      <c r="J50" s="221"/>
      <c r="K50" s="178"/>
      <c r="L50" s="166"/>
      <c r="M50" s="166"/>
      <c r="N50" s="166"/>
      <c r="O50" s="166"/>
      <c r="P50" s="166"/>
      <c r="Q50" s="166"/>
      <c r="R50" s="263"/>
      <c r="S50" s="2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14"/>
      <c r="AZ50" s="35" t="str">
        <f>Refined_progress!C48</f>
        <v/>
      </c>
      <c r="BA50" s="27" t="str">
        <f>IFERROR(IF(ISBLANK(Refined_progress!V49),"",Refined_progress!V49),"")</f>
        <v/>
      </c>
      <c r="BB50" s="99" t="str">
        <f>IFERROR(IF(OR(Refined_progress!W49="",Refined_progress!W49=0),"",Refined_progress!W49),"")</f>
        <v/>
      </c>
      <c r="BC50" s="103" t="str">
        <f>IF(ISBLANK(Refined_progress!X48),"",Refined_progress!X48)</f>
        <v/>
      </c>
      <c r="BD50" s="103" t="str">
        <f t="shared" si="2"/>
        <v/>
      </c>
      <c r="BE50" s="121" t="str">
        <f t="shared" si="7"/>
        <v/>
      </c>
      <c r="BF50" s="36" t="s">
        <v>48</v>
      </c>
      <c r="BG50" s="36" t="s">
        <v>48</v>
      </c>
      <c r="BH50" s="36" t="s">
        <v>48</v>
      </c>
      <c r="BI50" s="36" t="s">
        <v>48</v>
      </c>
      <c r="BJ50" s="36" t="s">
        <v>48</v>
      </c>
      <c r="BK50" s="36" t="s">
        <v>48</v>
      </c>
      <c r="BL50" s="36" t="s">
        <v>48</v>
      </c>
      <c r="BM50" s="36" t="s">
        <v>48</v>
      </c>
      <c r="BN50" s="36" t="s">
        <v>48</v>
      </c>
      <c r="BO50" s="36" t="s">
        <v>48</v>
      </c>
      <c r="BP50" s="36" t="s">
        <v>48</v>
      </c>
      <c r="BQ50" s="36" t="s">
        <v>48</v>
      </c>
      <c r="BR50" s="36" t="s">
        <v>48</v>
      </c>
      <c r="BS50" s="36" t="s">
        <v>48</v>
      </c>
      <c r="BT50" s="43" t="s">
        <v>48</v>
      </c>
    </row>
    <row r="51" spans="1:72" ht="26.25" customHeight="1" x14ac:dyDescent="0.25">
      <c r="A51" s="235"/>
      <c r="B51" s="166"/>
      <c r="C51" s="166"/>
      <c r="D51" s="243"/>
      <c r="E51" s="238"/>
      <c r="F51" s="14"/>
      <c r="G51" s="121"/>
      <c r="H51" s="216"/>
      <c r="I51" s="220"/>
      <c r="J51" s="221"/>
      <c r="K51" s="178"/>
      <c r="L51" s="166"/>
      <c r="M51" s="166"/>
      <c r="N51" s="166"/>
      <c r="O51" s="166"/>
      <c r="P51" s="166"/>
      <c r="Q51" s="166"/>
      <c r="R51" s="263"/>
      <c r="S51" s="2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14"/>
      <c r="AZ51" s="35" t="str">
        <f>Refined_progress!C49</f>
        <v/>
      </c>
      <c r="BA51" s="27" t="str">
        <f>IFERROR(IF(ISBLANK(Refined_progress!V50),"",Refined_progress!V50),"")</f>
        <v/>
      </c>
      <c r="BB51" s="99" t="str">
        <f>IFERROR(IF(OR(Refined_progress!W50="",Refined_progress!W50=0),"",Refined_progress!W50),"")</f>
        <v/>
      </c>
      <c r="BC51" s="103" t="str">
        <f>IF(ISBLANK(Refined_progress!X49),"",Refined_progress!X49)</f>
        <v/>
      </c>
      <c r="BD51" s="103" t="str">
        <f t="shared" si="2"/>
        <v/>
      </c>
      <c r="BE51" s="121" t="str">
        <f t="shared" si="7"/>
        <v/>
      </c>
      <c r="BF51" s="36" t="s">
        <v>48</v>
      </c>
      <c r="BG51" s="36" t="s">
        <v>48</v>
      </c>
      <c r="BH51" s="36" t="s">
        <v>48</v>
      </c>
      <c r="BI51" s="36" t="s">
        <v>48</v>
      </c>
      <c r="BJ51" s="36" t="s">
        <v>48</v>
      </c>
      <c r="BK51" s="36" t="s">
        <v>48</v>
      </c>
      <c r="BL51" s="36" t="s">
        <v>48</v>
      </c>
      <c r="BM51" s="36" t="s">
        <v>48</v>
      </c>
      <c r="BN51" s="36" t="s">
        <v>48</v>
      </c>
      <c r="BO51" s="36" t="s">
        <v>48</v>
      </c>
      <c r="BP51" s="36" t="s">
        <v>48</v>
      </c>
      <c r="BQ51" s="36" t="s">
        <v>48</v>
      </c>
      <c r="BR51" s="36" t="s">
        <v>48</v>
      </c>
      <c r="BS51" s="36" t="s">
        <v>48</v>
      </c>
      <c r="BT51" s="43" t="s">
        <v>48</v>
      </c>
    </row>
    <row r="52" spans="1:72" ht="26.25" customHeight="1" x14ac:dyDescent="0.25">
      <c r="A52" s="235"/>
      <c r="B52" s="166"/>
      <c r="C52" s="166"/>
      <c r="D52" s="243"/>
      <c r="E52" s="238"/>
      <c r="F52" s="14"/>
      <c r="G52" s="121"/>
      <c r="H52" s="216"/>
      <c r="I52" s="220"/>
      <c r="J52" s="221"/>
      <c r="K52" s="178"/>
      <c r="L52" s="166"/>
      <c r="M52" s="166"/>
      <c r="N52" s="166"/>
      <c r="O52" s="166"/>
      <c r="P52" s="166"/>
      <c r="Q52" s="166"/>
      <c r="R52" s="263"/>
      <c r="S52" s="2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14"/>
      <c r="AZ52" s="35" t="str">
        <f>Refined_progress!C50</f>
        <v/>
      </c>
      <c r="BA52" s="27" t="str">
        <f>IFERROR(IF(ISBLANK(Refined_progress!V51),"",Refined_progress!V51),"")</f>
        <v/>
      </c>
      <c r="BB52" s="99" t="str">
        <f>IFERROR(IF(OR(Refined_progress!W51="",Refined_progress!W51=0),"",Refined_progress!W51),"")</f>
        <v/>
      </c>
      <c r="BC52" s="103" t="str">
        <f>IF(ISBLANK(Refined_progress!X50),"",Refined_progress!X50)</f>
        <v/>
      </c>
      <c r="BD52" s="103" t="str">
        <f t="shared" si="2"/>
        <v/>
      </c>
      <c r="BE52" s="121" t="str">
        <f t="shared" si="7"/>
        <v/>
      </c>
      <c r="BF52" s="36" t="s">
        <v>48</v>
      </c>
      <c r="BG52" s="36" t="s">
        <v>48</v>
      </c>
      <c r="BH52" s="36" t="s">
        <v>48</v>
      </c>
      <c r="BI52" s="36" t="s">
        <v>48</v>
      </c>
      <c r="BJ52" s="36" t="s">
        <v>48</v>
      </c>
      <c r="BK52" s="36" t="s">
        <v>48</v>
      </c>
      <c r="BL52" s="36" t="s">
        <v>48</v>
      </c>
      <c r="BM52" s="36" t="s">
        <v>48</v>
      </c>
      <c r="BN52" s="36" t="s">
        <v>48</v>
      </c>
      <c r="BO52" s="36" t="s">
        <v>48</v>
      </c>
      <c r="BP52" s="36" t="s">
        <v>48</v>
      </c>
      <c r="BQ52" s="36" t="s">
        <v>48</v>
      </c>
      <c r="BR52" s="36" t="s">
        <v>48</v>
      </c>
      <c r="BS52" s="36" t="s">
        <v>48</v>
      </c>
      <c r="BT52" s="43" t="s">
        <v>48</v>
      </c>
    </row>
    <row r="53" spans="1:72" ht="26.25" customHeight="1" x14ac:dyDescent="0.25">
      <c r="A53" s="235"/>
      <c r="B53" s="166"/>
      <c r="C53" s="166"/>
      <c r="D53" s="243"/>
      <c r="E53" s="238"/>
      <c r="F53" s="14"/>
      <c r="G53" s="121"/>
      <c r="H53" s="216"/>
      <c r="I53" s="220"/>
      <c r="J53" s="221"/>
      <c r="K53" s="178"/>
      <c r="L53" s="166"/>
      <c r="M53" s="166"/>
      <c r="N53" s="166"/>
      <c r="O53" s="166"/>
      <c r="P53" s="166"/>
      <c r="Q53" s="166"/>
      <c r="R53" s="263"/>
      <c r="S53" s="2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14"/>
      <c r="AZ53" s="35" t="str">
        <f>Refined_progress!C51</f>
        <v/>
      </c>
      <c r="BA53" s="27" t="str">
        <f>IFERROR(IF(ISBLANK(Refined_progress!V52),"",Refined_progress!V52),"")</f>
        <v/>
      </c>
      <c r="BB53" s="99" t="str">
        <f>IFERROR(IF(OR(Refined_progress!W52="",Refined_progress!W52=0),"",Refined_progress!W52),"")</f>
        <v/>
      </c>
      <c r="BC53" s="103" t="str">
        <f>IF(ISBLANK(Refined_progress!X51),"",Refined_progress!X51)</f>
        <v/>
      </c>
      <c r="BD53" s="103" t="str">
        <f t="shared" si="2"/>
        <v/>
      </c>
      <c r="BE53" s="121" t="str">
        <f t="shared" si="7"/>
        <v/>
      </c>
      <c r="BF53" s="36" t="s">
        <v>48</v>
      </c>
      <c r="BG53" s="36" t="s">
        <v>48</v>
      </c>
      <c r="BH53" s="36" t="s">
        <v>48</v>
      </c>
      <c r="BI53" s="36" t="s">
        <v>48</v>
      </c>
      <c r="BJ53" s="36" t="s">
        <v>48</v>
      </c>
      <c r="BK53" s="36" t="s">
        <v>48</v>
      </c>
      <c r="BL53" s="36" t="s">
        <v>48</v>
      </c>
      <c r="BM53" s="36" t="s">
        <v>48</v>
      </c>
      <c r="BN53" s="36" t="s">
        <v>48</v>
      </c>
      <c r="BO53" s="36" t="s">
        <v>48</v>
      </c>
      <c r="BP53" s="36" t="s">
        <v>48</v>
      </c>
      <c r="BQ53" s="36" t="s">
        <v>48</v>
      </c>
      <c r="BR53" s="36" t="s">
        <v>48</v>
      </c>
      <c r="BS53" s="36" t="s">
        <v>48</v>
      </c>
      <c r="BT53" s="43" t="s">
        <v>48</v>
      </c>
    </row>
    <row r="54" spans="1:72" ht="26.25" customHeight="1" x14ac:dyDescent="0.25">
      <c r="A54" s="235"/>
      <c r="B54" s="166"/>
      <c r="C54" s="166"/>
      <c r="D54" s="243"/>
      <c r="E54" s="238"/>
      <c r="F54" s="14"/>
      <c r="G54" s="121"/>
      <c r="H54" s="216"/>
      <c r="I54" s="220"/>
      <c r="J54" s="221"/>
      <c r="K54" s="178"/>
      <c r="L54" s="166"/>
      <c r="M54" s="166"/>
      <c r="N54" s="166"/>
      <c r="O54" s="166"/>
      <c r="P54" s="166"/>
      <c r="Q54" s="166"/>
      <c r="R54" s="263"/>
      <c r="S54" s="2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14"/>
      <c r="AZ54" s="35" t="str">
        <f>Refined_progress!C52</f>
        <v/>
      </c>
      <c r="BA54" s="27" t="str">
        <f>IFERROR(IF(ISBLANK(Refined_progress!V53),"",Refined_progress!V53),"")</f>
        <v/>
      </c>
      <c r="BB54" s="99" t="str">
        <f>IFERROR(IF(OR(Refined_progress!W53="",Refined_progress!W53=0),"",Refined_progress!W53),"")</f>
        <v/>
      </c>
      <c r="BC54" s="103" t="str">
        <f>IF(ISBLANK(Refined_progress!X52),"",Refined_progress!X52)</f>
        <v/>
      </c>
      <c r="BD54" s="103" t="str">
        <f t="shared" si="2"/>
        <v/>
      </c>
      <c r="BE54" s="121" t="str">
        <f t="shared" si="7"/>
        <v/>
      </c>
      <c r="BF54" s="36" t="s">
        <v>48</v>
      </c>
      <c r="BG54" s="36" t="s">
        <v>48</v>
      </c>
      <c r="BH54" s="36" t="s">
        <v>48</v>
      </c>
      <c r="BI54" s="36" t="s">
        <v>48</v>
      </c>
      <c r="BJ54" s="36" t="s">
        <v>48</v>
      </c>
      <c r="BK54" s="36" t="s">
        <v>48</v>
      </c>
      <c r="BL54" s="36" t="s">
        <v>48</v>
      </c>
      <c r="BM54" s="36" t="s">
        <v>48</v>
      </c>
      <c r="BN54" s="36" t="s">
        <v>48</v>
      </c>
      <c r="BO54" s="36" t="s">
        <v>48</v>
      </c>
      <c r="BP54" s="36" t="s">
        <v>48</v>
      </c>
      <c r="BQ54" s="36" t="s">
        <v>48</v>
      </c>
      <c r="BR54" s="36" t="s">
        <v>48</v>
      </c>
      <c r="BS54" s="36" t="s">
        <v>48</v>
      </c>
      <c r="BT54" s="43" t="s">
        <v>48</v>
      </c>
    </row>
    <row r="55" spans="1:72" ht="26.25" customHeight="1" x14ac:dyDescent="0.25">
      <c r="A55" s="235"/>
      <c r="B55" s="166"/>
      <c r="C55" s="166"/>
      <c r="D55" s="243"/>
      <c r="E55" s="238"/>
      <c r="F55" s="14"/>
      <c r="G55" s="121"/>
      <c r="H55" s="216"/>
      <c r="I55" s="220"/>
      <c r="J55" s="221"/>
      <c r="K55" s="178"/>
      <c r="L55" s="166"/>
      <c r="M55" s="166"/>
      <c r="N55" s="166"/>
      <c r="O55" s="166"/>
      <c r="P55" s="166"/>
      <c r="Q55" s="166"/>
      <c r="R55" s="263"/>
      <c r="S55" s="2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14"/>
      <c r="AZ55" s="35" t="str">
        <f>Refined_progress!C53</f>
        <v/>
      </c>
      <c r="BA55" s="27" t="str">
        <f>IFERROR(IF(ISBLANK(Refined_progress!V54),"",Refined_progress!V54),"")</f>
        <v/>
      </c>
      <c r="BB55" s="99" t="str">
        <f>IFERROR(IF(OR(Refined_progress!W54="",Refined_progress!W54=0),"",Refined_progress!W54),"")</f>
        <v/>
      </c>
      <c r="BC55" s="103" t="str">
        <f>IF(ISBLANK(Refined_progress!X53),"",Refined_progress!X53)</f>
        <v/>
      </c>
      <c r="BD55" s="103" t="str">
        <f t="shared" si="2"/>
        <v/>
      </c>
      <c r="BE55" s="121" t="str">
        <f t="shared" si="7"/>
        <v/>
      </c>
      <c r="BF55" s="36" t="s">
        <v>48</v>
      </c>
      <c r="BG55" s="36" t="s">
        <v>48</v>
      </c>
      <c r="BH55" s="36" t="s">
        <v>48</v>
      </c>
      <c r="BI55" s="36" t="s">
        <v>48</v>
      </c>
      <c r="BJ55" s="36" t="s">
        <v>48</v>
      </c>
      <c r="BK55" s="36" t="s">
        <v>48</v>
      </c>
      <c r="BL55" s="36" t="s">
        <v>48</v>
      </c>
      <c r="BM55" s="36" t="s">
        <v>48</v>
      </c>
      <c r="BN55" s="36" t="s">
        <v>48</v>
      </c>
      <c r="BO55" s="36" t="s">
        <v>48</v>
      </c>
      <c r="BP55" s="36" t="s">
        <v>48</v>
      </c>
      <c r="BQ55" s="36" t="s">
        <v>48</v>
      </c>
      <c r="BR55" s="36" t="s">
        <v>48</v>
      </c>
      <c r="BS55" s="36" t="s">
        <v>48</v>
      </c>
      <c r="BT55" s="43" t="s">
        <v>48</v>
      </c>
    </row>
    <row r="56" spans="1:72" ht="26.25" customHeight="1" x14ac:dyDescent="0.25">
      <c r="A56" s="235"/>
      <c r="B56" s="166"/>
      <c r="C56" s="166"/>
      <c r="D56" s="243"/>
      <c r="E56" s="238"/>
      <c r="F56" s="14"/>
      <c r="G56" s="121"/>
      <c r="H56" s="216"/>
      <c r="I56" s="220"/>
      <c r="J56" s="221"/>
      <c r="K56" s="178"/>
      <c r="L56" s="166"/>
      <c r="M56" s="166"/>
      <c r="N56" s="166"/>
      <c r="O56" s="166"/>
      <c r="P56" s="166"/>
      <c r="Q56" s="166"/>
      <c r="R56" s="263"/>
      <c r="S56" s="2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14"/>
      <c r="AZ56" s="35" t="str">
        <f>Refined_progress!C54</f>
        <v/>
      </c>
      <c r="BA56" s="27" t="str">
        <f>IFERROR(IF(ISBLANK(Refined_progress!V55),"",Refined_progress!V55),"")</f>
        <v/>
      </c>
      <c r="BB56" s="99" t="str">
        <f>IFERROR(IF(OR(Refined_progress!W55="",Refined_progress!W55=0),"",Refined_progress!W55),"")</f>
        <v/>
      </c>
      <c r="BC56" s="103" t="str">
        <f>IF(ISBLANK(Refined_progress!X54),"",Refined_progress!X54)</f>
        <v/>
      </c>
      <c r="BD56" s="103" t="str">
        <f t="shared" si="2"/>
        <v/>
      </c>
      <c r="BE56" s="121" t="str">
        <f t="shared" si="7"/>
        <v/>
      </c>
      <c r="BF56" s="36" t="s">
        <v>48</v>
      </c>
      <c r="BG56" s="36" t="s">
        <v>48</v>
      </c>
      <c r="BH56" s="36" t="s">
        <v>48</v>
      </c>
      <c r="BI56" s="36" t="s">
        <v>48</v>
      </c>
      <c r="BJ56" s="36" t="s">
        <v>48</v>
      </c>
      <c r="BK56" s="36" t="s">
        <v>48</v>
      </c>
      <c r="BL56" s="36" t="s">
        <v>48</v>
      </c>
      <c r="BM56" s="36" t="s">
        <v>48</v>
      </c>
      <c r="BN56" s="36" t="s">
        <v>48</v>
      </c>
      <c r="BO56" s="36" t="s">
        <v>48</v>
      </c>
      <c r="BP56" s="36" t="s">
        <v>48</v>
      </c>
      <c r="BQ56" s="36" t="s">
        <v>48</v>
      </c>
      <c r="BR56" s="36" t="s">
        <v>48</v>
      </c>
      <c r="BS56" s="36" t="s">
        <v>48</v>
      </c>
      <c r="BT56" s="43" t="s">
        <v>48</v>
      </c>
    </row>
    <row r="57" spans="1:72" ht="26.25" customHeight="1" x14ac:dyDescent="0.25">
      <c r="A57" s="235"/>
      <c r="B57" s="166"/>
      <c r="C57" s="166"/>
      <c r="D57" s="243"/>
      <c r="E57" s="238"/>
      <c r="F57" s="14"/>
      <c r="G57" s="121"/>
      <c r="H57" s="216"/>
      <c r="I57" s="220"/>
      <c r="J57" s="221"/>
      <c r="K57" s="178"/>
      <c r="L57" s="166"/>
      <c r="M57" s="166"/>
      <c r="N57" s="166"/>
      <c r="O57" s="166"/>
      <c r="P57" s="166"/>
      <c r="Q57" s="166"/>
      <c r="R57" s="263"/>
      <c r="S57" s="2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14"/>
      <c r="AZ57" s="35" t="str">
        <f>Refined_progress!C55</f>
        <v/>
      </c>
      <c r="BA57" s="27" t="str">
        <f>IFERROR(IF(ISBLANK(Refined_progress!V56),"",Refined_progress!V56),"")</f>
        <v/>
      </c>
      <c r="BB57" s="99" t="str">
        <f>IFERROR(IF(OR(Refined_progress!W56="",Refined_progress!W56=0),"",Refined_progress!W56),"")</f>
        <v/>
      </c>
      <c r="BC57" s="103" t="str">
        <f>IF(ISBLANK(Refined_progress!X55),"",Refined_progress!X55)</f>
        <v/>
      </c>
      <c r="BD57" s="103" t="str">
        <f t="shared" si="2"/>
        <v/>
      </c>
      <c r="BE57" s="121" t="str">
        <f t="shared" si="7"/>
        <v/>
      </c>
      <c r="BF57" s="36" t="s">
        <v>48</v>
      </c>
      <c r="BG57" s="36" t="s">
        <v>48</v>
      </c>
      <c r="BH57" s="36" t="s">
        <v>48</v>
      </c>
      <c r="BI57" s="36" t="s">
        <v>48</v>
      </c>
      <c r="BJ57" s="36" t="s">
        <v>48</v>
      </c>
      <c r="BK57" s="36" t="s">
        <v>48</v>
      </c>
      <c r="BL57" s="36" t="s">
        <v>48</v>
      </c>
      <c r="BM57" s="36" t="s">
        <v>48</v>
      </c>
      <c r="BN57" s="36" t="s">
        <v>48</v>
      </c>
      <c r="BO57" s="36" t="s">
        <v>48</v>
      </c>
      <c r="BP57" s="36" t="s">
        <v>48</v>
      </c>
      <c r="BQ57" s="36" t="s">
        <v>48</v>
      </c>
      <c r="BR57" s="36" t="s">
        <v>48</v>
      </c>
      <c r="BS57" s="36" t="s">
        <v>48</v>
      </c>
      <c r="BT57" s="43" t="s">
        <v>48</v>
      </c>
    </row>
    <row r="58" spans="1:72" ht="26.25" customHeight="1" x14ac:dyDescent="0.25">
      <c r="A58" s="235"/>
      <c r="B58" s="166"/>
      <c r="C58" s="166"/>
      <c r="D58" s="243"/>
      <c r="E58" s="238"/>
      <c r="F58" s="14"/>
      <c r="G58" s="121"/>
      <c r="H58" s="216"/>
      <c r="I58" s="220"/>
      <c r="J58" s="221"/>
      <c r="K58" s="178"/>
      <c r="L58" s="166"/>
      <c r="M58" s="166"/>
      <c r="N58" s="166"/>
      <c r="O58" s="166"/>
      <c r="P58" s="166"/>
      <c r="Q58" s="166"/>
      <c r="R58" s="263"/>
      <c r="S58" s="2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14"/>
      <c r="AZ58" s="35" t="str">
        <f>Refined_progress!C56</f>
        <v/>
      </c>
      <c r="BA58" s="27" t="str">
        <f>IFERROR(IF(ISBLANK(Refined_progress!V57),"",Refined_progress!V57),"")</f>
        <v/>
      </c>
      <c r="BB58" s="99" t="str">
        <f>IFERROR(IF(OR(Refined_progress!W57="",Refined_progress!W57=0),"",Refined_progress!W57),"")</f>
        <v/>
      </c>
      <c r="BC58" s="103" t="str">
        <f>IF(ISBLANK(Refined_progress!X56),"",Refined_progress!X56)</f>
        <v/>
      </c>
      <c r="BD58" s="103" t="str">
        <f t="shared" si="2"/>
        <v/>
      </c>
      <c r="BE58" s="121" t="str">
        <f t="shared" si="7"/>
        <v/>
      </c>
      <c r="BF58" s="36" t="s">
        <v>48</v>
      </c>
      <c r="BG58" s="36" t="s">
        <v>48</v>
      </c>
      <c r="BH58" s="36" t="s">
        <v>48</v>
      </c>
      <c r="BI58" s="36" t="s">
        <v>48</v>
      </c>
      <c r="BJ58" s="36" t="s">
        <v>48</v>
      </c>
      <c r="BK58" s="36" t="s">
        <v>48</v>
      </c>
      <c r="BL58" s="36" t="s">
        <v>48</v>
      </c>
      <c r="BM58" s="36" t="s">
        <v>48</v>
      </c>
      <c r="BN58" s="36" t="s">
        <v>48</v>
      </c>
      <c r="BO58" s="36" t="s">
        <v>48</v>
      </c>
      <c r="BP58" s="36" t="s">
        <v>48</v>
      </c>
      <c r="BQ58" s="36" t="s">
        <v>48</v>
      </c>
      <c r="BR58" s="36" t="s">
        <v>48</v>
      </c>
      <c r="BS58" s="36" t="s">
        <v>48</v>
      </c>
      <c r="BT58" s="43" t="s">
        <v>48</v>
      </c>
    </row>
    <row r="59" spans="1:72" ht="26.25" customHeight="1" x14ac:dyDescent="0.25">
      <c r="A59" s="235"/>
      <c r="B59" s="166"/>
      <c r="C59" s="166"/>
      <c r="D59" s="243"/>
      <c r="E59" s="238"/>
      <c r="F59" s="14"/>
      <c r="G59" s="121"/>
      <c r="H59" s="216"/>
      <c r="I59" s="220"/>
      <c r="J59" s="221"/>
      <c r="K59" s="178"/>
      <c r="L59" s="166"/>
      <c r="M59" s="166"/>
      <c r="N59" s="166"/>
      <c r="O59" s="166"/>
      <c r="P59" s="166"/>
      <c r="Q59" s="166"/>
      <c r="R59" s="263"/>
      <c r="S59" s="2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14"/>
      <c r="AZ59" s="35" t="str">
        <f>Refined_progress!C57</f>
        <v/>
      </c>
      <c r="BA59" s="27" t="str">
        <f>IFERROR(IF(ISBLANK(Refined_progress!V58),"",Refined_progress!V58),"")</f>
        <v/>
      </c>
      <c r="BB59" s="99" t="str">
        <f>IFERROR(IF(OR(Refined_progress!W58="",Refined_progress!W58=0),"",Refined_progress!W58),"")</f>
        <v/>
      </c>
      <c r="BC59" s="103" t="str">
        <f>IF(ISBLANK(Refined_progress!X57),"",Refined_progress!X57)</f>
        <v/>
      </c>
      <c r="BD59" s="103" t="str">
        <f t="shared" si="2"/>
        <v/>
      </c>
      <c r="BE59" s="121" t="str">
        <f t="shared" si="7"/>
        <v/>
      </c>
      <c r="BF59" s="36" t="s">
        <v>48</v>
      </c>
      <c r="BG59" s="36" t="s">
        <v>48</v>
      </c>
      <c r="BH59" s="36" t="s">
        <v>48</v>
      </c>
      <c r="BI59" s="36" t="s">
        <v>48</v>
      </c>
      <c r="BJ59" s="36" t="s">
        <v>48</v>
      </c>
      <c r="BK59" s="36" t="s">
        <v>48</v>
      </c>
      <c r="BL59" s="36" t="s">
        <v>48</v>
      </c>
      <c r="BM59" s="36" t="s">
        <v>48</v>
      </c>
      <c r="BN59" s="36" t="s">
        <v>48</v>
      </c>
      <c r="BO59" s="36" t="s">
        <v>48</v>
      </c>
      <c r="BP59" s="36" t="s">
        <v>48</v>
      </c>
      <c r="BQ59" s="36" t="s">
        <v>48</v>
      </c>
      <c r="BR59" s="36" t="s">
        <v>48</v>
      </c>
      <c r="BS59" s="36" t="s">
        <v>48</v>
      </c>
      <c r="BT59" s="43" t="s">
        <v>48</v>
      </c>
    </row>
    <row r="60" spans="1:72" ht="26.25" customHeight="1" x14ac:dyDescent="0.25">
      <c r="A60" s="235"/>
      <c r="B60" s="166"/>
      <c r="C60" s="166"/>
      <c r="D60" s="243"/>
      <c r="E60" s="238"/>
      <c r="F60" s="14"/>
      <c r="G60" s="121"/>
      <c r="H60" s="216"/>
      <c r="I60" s="224"/>
      <c r="J60" s="222"/>
      <c r="K60" s="179"/>
      <c r="L60" s="167"/>
      <c r="M60" s="167"/>
      <c r="N60" s="167"/>
      <c r="O60" s="167"/>
      <c r="P60" s="167"/>
      <c r="Q60" s="167"/>
      <c r="R60" s="264"/>
      <c r="S60" s="2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14"/>
      <c r="AZ60" s="35" t="str">
        <f>Refined_progress!C58</f>
        <v/>
      </c>
      <c r="BA60" s="27" t="str">
        <f>IFERROR(IF(ISBLANK(Refined_progress!V59),"",Refined_progress!V59),"")</f>
        <v/>
      </c>
      <c r="BB60" s="99" t="str">
        <f>IFERROR(IF(OR(Refined_progress!W59="",Refined_progress!W59=0),"",Refined_progress!W59),"")</f>
        <v/>
      </c>
      <c r="BC60" s="103" t="str">
        <f>IF(ISBLANK(Refined_progress!X58),"",Refined_progress!X58)</f>
        <v/>
      </c>
      <c r="BD60" s="103" t="str">
        <f t="shared" si="2"/>
        <v/>
      </c>
      <c r="BE60" s="121" t="str">
        <f t="shared" si="7"/>
        <v/>
      </c>
      <c r="BF60" s="36" t="s">
        <v>48</v>
      </c>
      <c r="BG60" s="36" t="s">
        <v>48</v>
      </c>
      <c r="BH60" s="36" t="s">
        <v>48</v>
      </c>
      <c r="BI60" s="36" t="s">
        <v>48</v>
      </c>
      <c r="BJ60" s="36" t="s">
        <v>48</v>
      </c>
      <c r="BK60" s="36" t="s">
        <v>48</v>
      </c>
      <c r="BL60" s="36" t="s">
        <v>48</v>
      </c>
      <c r="BM60" s="36" t="s">
        <v>48</v>
      </c>
      <c r="BN60" s="36" t="s">
        <v>48</v>
      </c>
      <c r="BO60" s="36" t="s">
        <v>48</v>
      </c>
      <c r="BP60" s="36" t="s">
        <v>48</v>
      </c>
      <c r="BQ60" s="36" t="s">
        <v>48</v>
      </c>
      <c r="BR60" s="36" t="s">
        <v>48</v>
      </c>
      <c r="BS60" s="36" t="s">
        <v>48</v>
      </c>
      <c r="BT60" s="43" t="s">
        <v>48</v>
      </c>
    </row>
    <row r="61" spans="1:72" ht="54" customHeight="1" x14ac:dyDescent="0.25">
      <c r="A61" s="235"/>
      <c r="B61" s="166"/>
      <c r="C61" s="166"/>
      <c r="D61" s="243"/>
      <c r="E61" s="238"/>
      <c r="F61" s="14"/>
      <c r="G61" s="165" t="s">
        <v>59</v>
      </c>
      <c r="H61" s="216"/>
      <c r="I61" s="180"/>
      <c r="J61" s="204"/>
      <c r="K61" s="177"/>
      <c r="L61" s="165"/>
      <c r="M61" s="165"/>
      <c r="N61" s="165"/>
      <c r="O61" s="165"/>
      <c r="P61" s="165"/>
      <c r="Q61" s="165"/>
      <c r="R61" s="262"/>
      <c r="S61" s="265" t="s">
        <v>48</v>
      </c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21"/>
      <c r="AJ61" s="165"/>
      <c r="AK61" s="165"/>
      <c r="AL61" s="165"/>
      <c r="AM61" s="121"/>
      <c r="AN61" s="121"/>
      <c r="AO61" s="121"/>
      <c r="AP61" s="121"/>
      <c r="AQ61" s="121"/>
      <c r="AR61" s="121"/>
      <c r="AS61" s="121"/>
      <c r="AT61" s="121"/>
      <c r="AU61" s="121"/>
      <c r="AV61" s="165"/>
      <c r="AW61" s="165"/>
      <c r="AX61" s="165"/>
      <c r="AY61" s="13"/>
      <c r="AZ61" s="22" t="str">
        <f>Refined_progress!C59</f>
        <v/>
      </c>
      <c r="BA61" s="27" t="str">
        <f>IFERROR(IF(ISBLANK(Refined_progress!V60),"",Refined_progress!V60),"")</f>
        <v/>
      </c>
      <c r="BB61" s="99" t="str">
        <f>IFERROR(IF(OR(Refined_progress!W60="",Refined_progress!W60=0),"",Refined_progress!W60),"")</f>
        <v/>
      </c>
      <c r="BC61" s="99" t="str">
        <f>IF(ISBLANK(Refined_progress!X59),"",Refined_progress!X59)</f>
        <v/>
      </c>
      <c r="BD61" s="99" t="str">
        <f t="shared" si="2"/>
        <v/>
      </c>
      <c r="BE61" s="27" t="str">
        <f t="shared" si="7"/>
        <v/>
      </c>
      <c r="BF61" s="33" t="s">
        <v>48</v>
      </c>
      <c r="BG61" s="33" t="s">
        <v>48</v>
      </c>
      <c r="BH61" s="33" t="s">
        <v>48</v>
      </c>
      <c r="BI61" s="33" t="s">
        <v>48</v>
      </c>
      <c r="BJ61" s="33" t="s">
        <v>48</v>
      </c>
      <c r="BK61" s="33" t="s">
        <v>48</v>
      </c>
      <c r="BL61" s="33" t="s">
        <v>48</v>
      </c>
      <c r="BM61" s="33" t="s">
        <v>48</v>
      </c>
      <c r="BN61" s="33" t="s">
        <v>48</v>
      </c>
      <c r="BO61" s="33" t="s">
        <v>48</v>
      </c>
      <c r="BP61" s="33" t="s">
        <v>48</v>
      </c>
      <c r="BQ61" s="33" t="s">
        <v>48</v>
      </c>
      <c r="BR61" s="33" t="s">
        <v>48</v>
      </c>
      <c r="BS61" s="33" t="s">
        <v>48</v>
      </c>
      <c r="BT61" s="42" t="s">
        <v>48</v>
      </c>
    </row>
    <row r="62" spans="1:72" ht="54" customHeight="1" x14ac:dyDescent="0.25">
      <c r="A62" s="235"/>
      <c r="B62" s="166"/>
      <c r="C62" s="167"/>
      <c r="D62" s="243"/>
      <c r="E62" s="241"/>
      <c r="F62" s="14"/>
      <c r="G62" s="167"/>
      <c r="H62" s="216"/>
      <c r="I62" s="181"/>
      <c r="J62" s="208"/>
      <c r="K62" s="179"/>
      <c r="L62" s="167"/>
      <c r="M62" s="167"/>
      <c r="N62" s="167"/>
      <c r="O62" s="167"/>
      <c r="P62" s="167"/>
      <c r="Q62" s="167"/>
      <c r="R62" s="264"/>
      <c r="S62" s="2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23"/>
      <c r="AJ62" s="167"/>
      <c r="AK62" s="167"/>
      <c r="AL62" s="167"/>
      <c r="AM62" s="123"/>
      <c r="AN62" s="123"/>
      <c r="AO62" s="123"/>
      <c r="AP62" s="123"/>
      <c r="AQ62" s="123"/>
      <c r="AR62" s="123"/>
      <c r="AS62" s="123"/>
      <c r="AT62" s="123"/>
      <c r="AU62" s="123"/>
      <c r="AV62" s="167"/>
      <c r="AW62" s="167"/>
      <c r="AX62" s="167"/>
      <c r="AY62" s="14"/>
      <c r="AZ62" s="22" t="str">
        <f>Refined_progress!C60</f>
        <v/>
      </c>
      <c r="BA62" s="27" t="str">
        <f>IFERROR(IF(ISBLANK(Refined_progress!V61),"",Refined_progress!V61),"")</f>
        <v/>
      </c>
      <c r="BB62" s="99" t="str">
        <f>IFERROR(IF(OR(Refined_progress!W61="",Refined_progress!W61=0),"",Refined_progress!W61),"")</f>
        <v/>
      </c>
      <c r="BC62" s="99" t="str">
        <f>IF(ISBLANK(Refined_progress!X60),"",Refined_progress!X60)</f>
        <v/>
      </c>
      <c r="BD62" s="99" t="str">
        <f t="shared" si="2"/>
        <v/>
      </c>
      <c r="BE62" s="27" t="str">
        <f t="shared" si="7"/>
        <v/>
      </c>
      <c r="BF62" s="33" t="s">
        <v>48</v>
      </c>
      <c r="BG62" s="33" t="s">
        <v>48</v>
      </c>
      <c r="BH62" s="33" t="s">
        <v>48</v>
      </c>
      <c r="BI62" s="33" t="s">
        <v>48</v>
      </c>
      <c r="BJ62" s="33" t="s">
        <v>48</v>
      </c>
      <c r="BK62" s="33" t="s">
        <v>48</v>
      </c>
      <c r="BL62" s="33" t="s">
        <v>48</v>
      </c>
      <c r="BM62" s="33" t="s">
        <v>48</v>
      </c>
      <c r="BN62" s="33" t="s">
        <v>48</v>
      </c>
      <c r="BO62" s="33" t="s">
        <v>48</v>
      </c>
      <c r="BP62" s="33" t="s">
        <v>48</v>
      </c>
      <c r="BQ62" s="33" t="s">
        <v>48</v>
      </c>
      <c r="BR62" s="33" t="s">
        <v>48</v>
      </c>
      <c r="BS62" s="33" t="s">
        <v>48</v>
      </c>
      <c r="BT62" s="42" t="s">
        <v>48</v>
      </c>
    </row>
    <row r="63" spans="1:72" ht="42" customHeight="1" x14ac:dyDescent="0.25">
      <c r="A63" s="235"/>
      <c r="B63" s="166"/>
      <c r="C63" s="165"/>
      <c r="D63" s="243"/>
      <c r="E63" s="237"/>
      <c r="F63" s="14"/>
      <c r="G63" s="165" t="s">
        <v>60</v>
      </c>
      <c r="H63" s="216"/>
      <c r="I63" s="181"/>
      <c r="J63" s="204"/>
      <c r="K63" s="177"/>
      <c r="L63" s="165"/>
      <c r="M63" s="165"/>
      <c r="N63" s="165"/>
      <c r="O63" s="165"/>
      <c r="P63" s="165"/>
      <c r="Q63" s="165"/>
      <c r="R63" s="262"/>
      <c r="S63" s="265" t="s">
        <v>48</v>
      </c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21"/>
      <c r="AJ63" s="165"/>
      <c r="AK63" s="165"/>
      <c r="AL63" s="165"/>
      <c r="AM63" s="121"/>
      <c r="AN63" s="121"/>
      <c r="AO63" s="121"/>
      <c r="AP63" s="121"/>
      <c r="AQ63" s="121"/>
      <c r="AR63" s="121"/>
      <c r="AS63" s="121"/>
      <c r="AT63" s="121"/>
      <c r="AU63" s="121"/>
      <c r="AV63" s="165"/>
      <c r="AW63" s="165"/>
      <c r="AX63" s="165"/>
      <c r="AY63" s="14"/>
      <c r="AZ63" s="22" t="str">
        <f>Refined_progress!C61</f>
        <v/>
      </c>
      <c r="BA63" s="27" t="str">
        <f>IFERROR(IF(ISBLANK(Refined_progress!V62),"",Refined_progress!V62),"")</f>
        <v/>
      </c>
      <c r="BB63" s="99" t="str">
        <f>IFERROR(IF(OR(Refined_progress!W62="",Refined_progress!W62=0),"",Refined_progress!W62),"")</f>
        <v/>
      </c>
      <c r="BC63" s="99" t="str">
        <f>IF(ISBLANK(Refined_progress!X61),"",Refined_progress!X61)</f>
        <v/>
      </c>
      <c r="BD63" s="99" t="str">
        <f t="shared" si="2"/>
        <v/>
      </c>
      <c r="BE63" s="27" t="str">
        <f t="shared" si="7"/>
        <v/>
      </c>
      <c r="BF63" s="33" t="s">
        <v>48</v>
      </c>
      <c r="BG63" s="33" t="s">
        <v>48</v>
      </c>
      <c r="BH63" s="33" t="s">
        <v>48</v>
      </c>
      <c r="BI63" s="33" t="s">
        <v>48</v>
      </c>
      <c r="BJ63" s="33" t="s">
        <v>48</v>
      </c>
      <c r="BK63" s="33" t="s">
        <v>48</v>
      </c>
      <c r="BL63" s="33" t="s">
        <v>48</v>
      </c>
      <c r="BM63" s="33" t="s">
        <v>48</v>
      </c>
      <c r="BN63" s="33" t="s">
        <v>48</v>
      </c>
      <c r="BO63" s="33" t="s">
        <v>48</v>
      </c>
      <c r="BP63" s="33" t="s">
        <v>48</v>
      </c>
      <c r="BQ63" s="33" t="s">
        <v>48</v>
      </c>
      <c r="BR63" s="33" t="s">
        <v>48</v>
      </c>
      <c r="BS63" s="33" t="s">
        <v>48</v>
      </c>
      <c r="BT63" s="42" t="s">
        <v>48</v>
      </c>
    </row>
    <row r="64" spans="1:72" ht="58.5" customHeight="1" x14ac:dyDescent="0.25">
      <c r="A64" s="235"/>
      <c r="B64" s="166"/>
      <c r="C64" s="166"/>
      <c r="D64" s="243"/>
      <c r="E64" s="238"/>
      <c r="F64" s="14"/>
      <c r="G64" s="167"/>
      <c r="H64" s="216"/>
      <c r="I64" s="181"/>
      <c r="J64" s="208"/>
      <c r="K64" s="179"/>
      <c r="L64" s="167"/>
      <c r="M64" s="167"/>
      <c r="N64" s="167"/>
      <c r="O64" s="167"/>
      <c r="P64" s="167"/>
      <c r="Q64" s="167"/>
      <c r="R64" s="264"/>
      <c r="S64" s="2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23"/>
      <c r="AJ64" s="167"/>
      <c r="AK64" s="167"/>
      <c r="AL64" s="167"/>
      <c r="AM64" s="123"/>
      <c r="AN64" s="123"/>
      <c r="AO64" s="123"/>
      <c r="AP64" s="123"/>
      <c r="AQ64" s="123"/>
      <c r="AR64" s="123"/>
      <c r="AS64" s="123"/>
      <c r="AT64" s="123"/>
      <c r="AU64" s="123"/>
      <c r="AV64" s="167"/>
      <c r="AW64" s="167"/>
      <c r="AX64" s="167"/>
      <c r="AY64" s="14"/>
      <c r="AZ64" s="22" t="str">
        <f>Refined_progress!C62</f>
        <v/>
      </c>
      <c r="BA64" s="27" t="str">
        <f>IFERROR(IF(ISBLANK(Refined_progress!V63),"",Refined_progress!V63),"")</f>
        <v/>
      </c>
      <c r="BB64" s="99" t="str">
        <f>IFERROR(IF(OR(Refined_progress!W63="",Refined_progress!W63=0),"",Refined_progress!W63),"")</f>
        <v/>
      </c>
      <c r="BC64" s="99" t="str">
        <f>IF(ISBLANK(Refined_progress!X62),"",Refined_progress!X62)</f>
        <v/>
      </c>
      <c r="BD64" s="99" t="str">
        <f t="shared" si="2"/>
        <v/>
      </c>
      <c r="BE64" s="27" t="str">
        <f t="shared" si="7"/>
        <v/>
      </c>
      <c r="BF64" s="33" t="s">
        <v>48</v>
      </c>
      <c r="BG64" s="33" t="s">
        <v>48</v>
      </c>
      <c r="BH64" s="33" t="s">
        <v>48</v>
      </c>
      <c r="BI64" s="33" t="s">
        <v>48</v>
      </c>
      <c r="BJ64" s="33" t="s">
        <v>48</v>
      </c>
      <c r="BK64" s="33" t="s">
        <v>48</v>
      </c>
      <c r="BL64" s="33" t="s">
        <v>48</v>
      </c>
      <c r="BM64" s="33" t="s">
        <v>48</v>
      </c>
      <c r="BN64" s="33" t="s">
        <v>48</v>
      </c>
      <c r="BO64" s="33" t="s">
        <v>48</v>
      </c>
      <c r="BP64" s="33" t="s">
        <v>48</v>
      </c>
      <c r="BQ64" s="33" t="s">
        <v>48</v>
      </c>
      <c r="BR64" s="33" t="s">
        <v>48</v>
      </c>
      <c r="BS64" s="33" t="s">
        <v>48</v>
      </c>
      <c r="BT64" s="42" t="s">
        <v>48</v>
      </c>
    </row>
    <row r="65" spans="1:72" ht="40.5" customHeight="1" x14ac:dyDescent="0.25">
      <c r="A65" s="235"/>
      <c r="B65" s="166"/>
      <c r="C65" s="166"/>
      <c r="D65" s="243"/>
      <c r="E65" s="238"/>
      <c r="F65" s="14"/>
      <c r="G65" s="165" t="s">
        <v>61</v>
      </c>
      <c r="H65" s="216"/>
      <c r="I65" s="181"/>
      <c r="J65" s="204"/>
      <c r="K65" s="177"/>
      <c r="L65" s="165"/>
      <c r="M65" s="165"/>
      <c r="N65" s="165"/>
      <c r="O65" s="165"/>
      <c r="P65" s="165"/>
      <c r="Q65" s="165"/>
      <c r="R65" s="262"/>
      <c r="S65" s="265" t="s">
        <v>48</v>
      </c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21"/>
      <c r="AJ65" s="165"/>
      <c r="AK65" s="165"/>
      <c r="AL65" s="165"/>
      <c r="AM65" s="121"/>
      <c r="AN65" s="121"/>
      <c r="AO65" s="121"/>
      <c r="AP65" s="121"/>
      <c r="AQ65" s="121"/>
      <c r="AR65" s="121"/>
      <c r="AS65" s="121"/>
      <c r="AT65" s="121"/>
      <c r="AU65" s="121"/>
      <c r="AV65" s="165"/>
      <c r="AW65" s="165"/>
      <c r="AX65" s="165"/>
      <c r="AY65" s="14"/>
      <c r="AZ65" s="22" t="str">
        <f>Refined_progress!C63</f>
        <v/>
      </c>
      <c r="BA65" s="27" t="str">
        <f>IFERROR(IF(ISBLANK(Refined_progress!V64),"",Refined_progress!V64),"")</f>
        <v/>
      </c>
      <c r="BB65" s="99" t="str">
        <f>IFERROR(IF(OR(Refined_progress!W64="",Refined_progress!W64=0),"",Refined_progress!W64),"")</f>
        <v/>
      </c>
      <c r="BC65" s="99" t="str">
        <f>IF(ISBLANK(Refined_progress!X63),"",Refined_progress!X63)</f>
        <v/>
      </c>
      <c r="BD65" s="99" t="str">
        <f t="shared" si="2"/>
        <v/>
      </c>
      <c r="BE65" s="27" t="str">
        <f t="shared" si="7"/>
        <v/>
      </c>
      <c r="BF65" s="33" t="s">
        <v>48</v>
      </c>
      <c r="BG65" s="33" t="s">
        <v>48</v>
      </c>
      <c r="BH65" s="33" t="s">
        <v>48</v>
      </c>
      <c r="BI65" s="33" t="s">
        <v>48</v>
      </c>
      <c r="BJ65" s="33" t="s">
        <v>48</v>
      </c>
      <c r="BK65" s="33" t="s">
        <v>48</v>
      </c>
      <c r="BL65" s="33" t="s">
        <v>48</v>
      </c>
      <c r="BM65" s="33" t="s">
        <v>48</v>
      </c>
      <c r="BN65" s="33" t="s">
        <v>48</v>
      </c>
      <c r="BO65" s="33" t="s">
        <v>48</v>
      </c>
      <c r="BP65" s="33" t="s">
        <v>48</v>
      </c>
      <c r="BQ65" s="33" t="s">
        <v>48</v>
      </c>
      <c r="BR65" s="33" t="s">
        <v>48</v>
      </c>
      <c r="BS65" s="33" t="s">
        <v>48</v>
      </c>
      <c r="BT65" s="42" t="s">
        <v>48</v>
      </c>
    </row>
    <row r="66" spans="1:72" ht="41.25" customHeight="1" x14ac:dyDescent="0.25">
      <c r="A66" s="235"/>
      <c r="B66" s="198"/>
      <c r="C66" s="198"/>
      <c r="D66" s="243"/>
      <c r="E66" s="239"/>
      <c r="F66" s="14"/>
      <c r="G66" s="198"/>
      <c r="H66" s="216"/>
      <c r="I66" s="182"/>
      <c r="J66" s="205"/>
      <c r="K66" s="202"/>
      <c r="L66" s="198"/>
      <c r="M66" s="198"/>
      <c r="N66" s="198"/>
      <c r="O66" s="198"/>
      <c r="P66" s="198"/>
      <c r="Q66" s="198"/>
      <c r="R66" s="276"/>
      <c r="S66" s="279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24"/>
      <c r="AJ66" s="198"/>
      <c r="AK66" s="198"/>
      <c r="AL66" s="198"/>
      <c r="AM66" s="124"/>
      <c r="AN66" s="124"/>
      <c r="AO66" s="124"/>
      <c r="AP66" s="124"/>
      <c r="AQ66" s="124"/>
      <c r="AR66" s="124"/>
      <c r="AS66" s="124"/>
      <c r="AT66" s="124"/>
      <c r="AU66" s="124"/>
      <c r="AV66" s="198"/>
      <c r="AW66" s="198"/>
      <c r="AX66" s="198"/>
      <c r="AY66" s="51"/>
      <c r="AZ66" s="69" t="str">
        <f>Refined_progress!C64</f>
        <v/>
      </c>
      <c r="BA66" s="47" t="str">
        <f>IFERROR(IF(ISBLANK(Refined_progress!V65),"",Refined_progress!V65),"")</f>
        <v/>
      </c>
      <c r="BB66" s="100" t="str">
        <f>IFERROR(IF(OR(Refined_progress!W65="",Refined_progress!W65=0),"",Refined_progress!W65),"")</f>
        <v/>
      </c>
      <c r="BC66" s="100" t="str">
        <f>IF(ISBLANK(Refined_progress!X64),"",Refined_progress!X64)</f>
        <v/>
      </c>
      <c r="BD66" s="100" t="str">
        <f t="shared" si="2"/>
        <v/>
      </c>
      <c r="BE66" s="47" t="str">
        <f t="shared" si="7"/>
        <v/>
      </c>
      <c r="BF66" s="49" t="s">
        <v>48</v>
      </c>
      <c r="BG66" s="49" t="s">
        <v>48</v>
      </c>
      <c r="BH66" s="49" t="s">
        <v>48</v>
      </c>
      <c r="BI66" s="49" t="s">
        <v>48</v>
      </c>
      <c r="BJ66" s="49" t="s">
        <v>48</v>
      </c>
      <c r="BK66" s="49" t="s">
        <v>48</v>
      </c>
      <c r="BL66" s="49" t="s">
        <v>48</v>
      </c>
      <c r="BM66" s="49" t="s">
        <v>48</v>
      </c>
      <c r="BN66" s="49" t="s">
        <v>48</v>
      </c>
      <c r="BO66" s="49" t="s">
        <v>48</v>
      </c>
      <c r="BP66" s="49" t="s">
        <v>48</v>
      </c>
      <c r="BQ66" s="49" t="s">
        <v>48</v>
      </c>
      <c r="BR66" s="49" t="s">
        <v>48</v>
      </c>
      <c r="BS66" s="49" t="s">
        <v>48</v>
      </c>
      <c r="BT66" s="50" t="s">
        <v>48</v>
      </c>
    </row>
    <row r="67" spans="1:72" ht="26.25" customHeight="1" x14ac:dyDescent="0.25">
      <c r="A67" s="235"/>
      <c r="B67" s="203"/>
      <c r="C67" s="203"/>
      <c r="D67" s="243"/>
      <c r="E67" s="240"/>
      <c r="F67" s="14"/>
      <c r="G67" s="123" t="s">
        <v>62</v>
      </c>
      <c r="H67" s="215"/>
      <c r="I67" s="220"/>
      <c r="J67" s="221"/>
      <c r="K67" s="206"/>
      <c r="L67" s="203"/>
      <c r="M67" s="203"/>
      <c r="N67" s="203"/>
      <c r="O67" s="203"/>
      <c r="P67" s="203"/>
      <c r="Q67" s="203"/>
      <c r="R67" s="274"/>
      <c r="S67" s="277" t="s">
        <v>48</v>
      </c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14"/>
      <c r="AZ67" s="37" t="str">
        <f>Refined_progress!C65</f>
        <v/>
      </c>
      <c r="BA67" s="123" t="str">
        <f>IFERROR(IF(ISBLANK(Refined_progress!V66),"",Refined_progress!V66),"")</f>
        <v/>
      </c>
      <c r="BB67" s="101" t="str">
        <f>IFERROR(IF(OR(Refined_progress!W66="",Refined_progress!W66=0),"",Refined_progress!W66),"")</f>
        <v/>
      </c>
      <c r="BC67" s="101" t="str">
        <f>IF(ISBLANK(Refined_progress!X65),"",Refined_progress!X65)</f>
        <v/>
      </c>
      <c r="BD67" s="101" t="str">
        <f t="shared" si="2"/>
        <v/>
      </c>
      <c r="BE67" s="123" t="str">
        <f t="shared" si="7"/>
        <v/>
      </c>
      <c r="BF67" s="39" t="s">
        <v>48</v>
      </c>
      <c r="BG67" s="39" t="s">
        <v>48</v>
      </c>
      <c r="BH67" s="39" t="s">
        <v>48</v>
      </c>
      <c r="BI67" s="39" t="s">
        <v>48</v>
      </c>
      <c r="BJ67" s="39" t="s">
        <v>48</v>
      </c>
      <c r="BK67" s="39" t="s">
        <v>48</v>
      </c>
      <c r="BL67" s="39" t="s">
        <v>48</v>
      </c>
      <c r="BM67" s="39" t="s">
        <v>48</v>
      </c>
      <c r="BN67" s="39" t="s">
        <v>48</v>
      </c>
      <c r="BO67" s="39" t="s">
        <v>48</v>
      </c>
      <c r="BP67" s="39" t="s">
        <v>48</v>
      </c>
      <c r="BQ67" s="39" t="s">
        <v>48</v>
      </c>
      <c r="BR67" s="39" t="s">
        <v>48</v>
      </c>
      <c r="BS67" s="39" t="s">
        <v>48</v>
      </c>
      <c r="BT67" s="45" t="s">
        <v>48</v>
      </c>
    </row>
    <row r="68" spans="1:72" ht="26.25" customHeight="1" x14ac:dyDescent="0.25">
      <c r="A68" s="235"/>
      <c r="B68" s="166"/>
      <c r="C68" s="166"/>
      <c r="D68" s="243"/>
      <c r="E68" s="238"/>
      <c r="F68" s="14"/>
      <c r="G68" s="122"/>
      <c r="H68" s="215"/>
      <c r="I68" s="224"/>
      <c r="J68" s="222"/>
      <c r="K68" s="179"/>
      <c r="L68" s="167"/>
      <c r="M68" s="167"/>
      <c r="N68" s="167"/>
      <c r="O68" s="167"/>
      <c r="P68" s="167"/>
      <c r="Q68" s="167"/>
      <c r="R68" s="264"/>
      <c r="S68" s="2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14"/>
      <c r="AZ68" s="37" t="str">
        <f>Refined_progress!C66</f>
        <v/>
      </c>
      <c r="BA68" s="123" t="str">
        <f>IFERROR(IF(ISBLANK(Refined_progress!V67),"",Refined_progress!V67),"")</f>
        <v/>
      </c>
      <c r="BB68" s="101" t="str">
        <f>IFERROR(IF(OR(Refined_progress!W67="",Refined_progress!W67=0),"",Refined_progress!W67),"")</f>
        <v/>
      </c>
      <c r="BC68" s="101" t="str">
        <f>IF(ISBLANK(Refined_progress!X66),"",Refined_progress!X66)</f>
        <v/>
      </c>
      <c r="BD68" s="101" t="str">
        <f t="shared" ref="BD68:BD88" si="8">IFERROR(BB68-BC68,"")</f>
        <v/>
      </c>
      <c r="BE68" s="123" t="str">
        <f t="shared" si="7"/>
        <v/>
      </c>
      <c r="BF68" s="39" t="s">
        <v>48</v>
      </c>
      <c r="BG68" s="39" t="s">
        <v>48</v>
      </c>
      <c r="BH68" s="39" t="s">
        <v>48</v>
      </c>
      <c r="BI68" s="39" t="s">
        <v>48</v>
      </c>
      <c r="BJ68" s="39" t="s">
        <v>48</v>
      </c>
      <c r="BK68" s="39" t="s">
        <v>48</v>
      </c>
      <c r="BL68" s="39" t="s">
        <v>48</v>
      </c>
      <c r="BM68" s="39" t="s">
        <v>48</v>
      </c>
      <c r="BN68" s="39" t="s">
        <v>48</v>
      </c>
      <c r="BO68" s="39" t="s">
        <v>48</v>
      </c>
      <c r="BP68" s="39" t="s">
        <v>48</v>
      </c>
      <c r="BQ68" s="39" t="s">
        <v>48</v>
      </c>
      <c r="BR68" s="39" t="s">
        <v>48</v>
      </c>
      <c r="BS68" s="39" t="s">
        <v>48</v>
      </c>
      <c r="BT68" s="45" t="s">
        <v>48</v>
      </c>
    </row>
    <row r="69" spans="1:72" ht="47.25" customHeight="1" x14ac:dyDescent="0.25">
      <c r="A69" s="235"/>
      <c r="B69" s="166"/>
      <c r="C69" s="166"/>
      <c r="D69" s="243"/>
      <c r="E69" s="238"/>
      <c r="F69" s="14"/>
      <c r="G69" s="165" t="s">
        <v>63</v>
      </c>
      <c r="H69" s="215"/>
      <c r="I69" s="213"/>
      <c r="J69" s="199"/>
      <c r="K69" s="177"/>
      <c r="L69" s="165"/>
      <c r="M69" s="165"/>
      <c r="N69" s="165"/>
      <c r="O69" s="165"/>
      <c r="P69" s="165"/>
      <c r="Q69" s="165"/>
      <c r="R69" s="262"/>
      <c r="S69" s="265" t="s">
        <v>48</v>
      </c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21"/>
      <c r="AJ69" s="165"/>
      <c r="AK69" s="165"/>
      <c r="AL69" s="165"/>
      <c r="AM69" s="121"/>
      <c r="AN69" s="121"/>
      <c r="AO69" s="121"/>
      <c r="AP69" s="121"/>
      <c r="AQ69" s="121"/>
      <c r="AR69" s="121"/>
      <c r="AS69" s="121"/>
      <c r="AT69" s="121"/>
      <c r="AU69" s="121"/>
      <c r="AV69" s="165"/>
      <c r="AW69" s="165"/>
      <c r="AX69" s="165"/>
      <c r="AY69" s="14"/>
      <c r="AZ69" s="22" t="str">
        <f>Refined_progress!C67</f>
        <v/>
      </c>
      <c r="BA69" s="27" t="str">
        <f>IFERROR(IF(ISBLANK(Refined_progress!V68),"",Refined_progress!V68),"")</f>
        <v/>
      </c>
      <c r="BB69" s="99" t="str">
        <f>IFERROR(IF(OR(Refined_progress!W68="",Refined_progress!W68=0),"",Refined_progress!W68),"")</f>
        <v/>
      </c>
      <c r="BC69" s="99" t="str">
        <f>IF(ISBLANK(Refined_progress!X67),"",Refined_progress!X67)</f>
        <v/>
      </c>
      <c r="BD69" s="99" t="str">
        <f t="shared" si="8"/>
        <v/>
      </c>
      <c r="BE69" s="27" t="str">
        <f t="shared" si="7"/>
        <v/>
      </c>
      <c r="BF69" s="33" t="s">
        <v>48</v>
      </c>
      <c r="BG69" s="33" t="s">
        <v>48</v>
      </c>
      <c r="BH69" s="33" t="s">
        <v>48</v>
      </c>
      <c r="BI69" s="33" t="s">
        <v>48</v>
      </c>
      <c r="BJ69" s="33" t="s">
        <v>48</v>
      </c>
      <c r="BK69" s="33" t="s">
        <v>48</v>
      </c>
      <c r="BL69" s="33" t="s">
        <v>48</v>
      </c>
      <c r="BM69" s="33" t="s">
        <v>48</v>
      </c>
      <c r="BN69" s="33" t="s">
        <v>48</v>
      </c>
      <c r="BO69" s="33" t="s">
        <v>48</v>
      </c>
      <c r="BP69" s="33" t="s">
        <v>48</v>
      </c>
      <c r="BQ69" s="33" t="s">
        <v>48</v>
      </c>
      <c r="BR69" s="33" t="s">
        <v>48</v>
      </c>
      <c r="BS69" s="33" t="s">
        <v>48</v>
      </c>
      <c r="BT69" s="42" t="s">
        <v>48</v>
      </c>
    </row>
    <row r="70" spans="1:72" ht="3" customHeight="1" x14ac:dyDescent="0.25">
      <c r="A70" s="236"/>
      <c r="B70" s="167"/>
      <c r="C70" s="167"/>
      <c r="D70" s="243"/>
      <c r="E70" s="241"/>
      <c r="F70" s="14"/>
      <c r="G70" s="167"/>
      <c r="H70" s="215"/>
      <c r="I70" s="213"/>
      <c r="J70" s="207"/>
      <c r="K70" s="179"/>
      <c r="L70" s="167"/>
      <c r="M70" s="167"/>
      <c r="N70" s="167"/>
      <c r="O70" s="167"/>
      <c r="P70" s="167"/>
      <c r="Q70" s="167"/>
      <c r="R70" s="264"/>
      <c r="S70" s="2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23"/>
      <c r="AJ70" s="167"/>
      <c r="AK70" s="167"/>
      <c r="AL70" s="167"/>
      <c r="AM70" s="123"/>
      <c r="AN70" s="123"/>
      <c r="AO70" s="123"/>
      <c r="AP70" s="123"/>
      <c r="AQ70" s="123"/>
      <c r="AR70" s="123"/>
      <c r="AS70" s="123"/>
      <c r="AT70" s="123"/>
      <c r="AU70" s="123"/>
      <c r="AV70" s="167"/>
      <c r="AW70" s="167"/>
      <c r="AX70" s="167"/>
      <c r="AY70" s="14"/>
      <c r="AZ70" s="22"/>
      <c r="BA70" s="27"/>
      <c r="BB70" s="99"/>
      <c r="BC70" s="99" t="str">
        <f>IF(ISBLANK('Diagramme de Gantt'!AN47),"",'Diagramme de Gantt'!AN47)</f>
        <v/>
      </c>
      <c r="BD70" s="99"/>
      <c r="BE70" s="27" t="str">
        <f t="shared" ref="BE70" si="9">IFERROR(BC70/BB70,"")</f>
        <v/>
      </c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42"/>
    </row>
    <row r="71" spans="1:72" ht="4.5" customHeight="1" x14ac:dyDescent="0.25">
      <c r="A71" s="10"/>
      <c r="B71" s="7"/>
      <c r="C71" s="8"/>
      <c r="D71" s="243"/>
      <c r="E71" s="9"/>
      <c r="F71" s="9"/>
      <c r="G71" s="7"/>
      <c r="H71" s="18"/>
      <c r="I71" s="23"/>
      <c r="J71" s="18"/>
      <c r="K71" s="18"/>
      <c r="L71" s="7"/>
      <c r="M71" s="18"/>
      <c r="N71" s="18"/>
      <c r="O71" s="18"/>
      <c r="P71" s="18"/>
      <c r="Q71" s="18"/>
      <c r="R71" s="7"/>
      <c r="S71" s="7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9"/>
      <c r="AZ71" s="18"/>
      <c r="BA71" s="7"/>
      <c r="BB71" s="102"/>
      <c r="BC71" s="102"/>
      <c r="BD71" s="102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11"/>
    </row>
    <row r="72" spans="1:72" ht="70.5" customHeight="1" x14ac:dyDescent="0.25">
      <c r="A72" s="234"/>
      <c r="B72" s="165"/>
      <c r="C72" s="245"/>
      <c r="D72" s="243"/>
      <c r="E72" s="55"/>
      <c r="F72" s="13"/>
      <c r="G72" s="27">
        <v>3</v>
      </c>
      <c r="H72" s="209" t="s">
        <v>64</v>
      </c>
      <c r="I72" s="209"/>
      <c r="J72" s="209"/>
      <c r="K72" s="77"/>
      <c r="L72" s="27"/>
      <c r="M72" s="22"/>
      <c r="N72" s="22"/>
      <c r="O72" s="22"/>
      <c r="P72" s="22"/>
      <c r="Q72" s="22"/>
      <c r="R72" s="68"/>
      <c r="S72" s="75" t="s">
        <v>48</v>
      </c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13"/>
      <c r="AZ72" s="22"/>
      <c r="BA72" s="27" t="str">
        <f>IFERROR(IF(ISBLANK(Refined_progress!V71),"",Refined_progress!V71),"")</f>
        <v/>
      </c>
      <c r="BB72" s="99" t="str">
        <f>IFERROR(IF(OR(Refined_progress!W71="",Refined_progress!W71=0),"",Refined_progress!W71),"")</f>
        <v/>
      </c>
      <c r="BC72" s="99"/>
      <c r="BD72" s="99" t="str">
        <f t="shared" si="8"/>
        <v/>
      </c>
      <c r="BE72" s="27"/>
      <c r="BF72" s="33" t="s">
        <v>48</v>
      </c>
      <c r="BG72" s="33" t="s">
        <v>48</v>
      </c>
      <c r="BH72" s="33" t="s">
        <v>48</v>
      </c>
      <c r="BI72" s="33" t="s">
        <v>48</v>
      </c>
      <c r="BJ72" s="33" t="s">
        <v>48</v>
      </c>
      <c r="BK72" s="33" t="s">
        <v>48</v>
      </c>
      <c r="BL72" s="33" t="s">
        <v>48</v>
      </c>
      <c r="BM72" s="33" t="s">
        <v>48</v>
      </c>
      <c r="BN72" s="33" t="s">
        <v>48</v>
      </c>
      <c r="BO72" s="33" t="s">
        <v>48</v>
      </c>
      <c r="BP72" s="33" t="s">
        <v>48</v>
      </c>
      <c r="BQ72" s="33" t="s">
        <v>48</v>
      </c>
      <c r="BR72" s="33" t="s">
        <v>48</v>
      </c>
      <c r="BS72" s="33" t="s">
        <v>48</v>
      </c>
      <c r="BT72" s="42" t="s">
        <v>48</v>
      </c>
    </row>
    <row r="73" spans="1:72" ht="27" customHeight="1" x14ac:dyDescent="0.25">
      <c r="A73" s="235"/>
      <c r="B73" s="166"/>
      <c r="C73" s="246"/>
      <c r="D73" s="243"/>
      <c r="E73" s="56"/>
      <c r="F73" s="14"/>
      <c r="G73" s="27">
        <v>3.1</v>
      </c>
      <c r="H73" s="210"/>
      <c r="I73" s="218"/>
      <c r="J73" s="219"/>
      <c r="K73" s="177"/>
      <c r="L73" s="165"/>
      <c r="M73" s="165"/>
      <c r="N73" s="165"/>
      <c r="O73" s="165"/>
      <c r="P73" s="165"/>
      <c r="Q73" s="165"/>
      <c r="R73" s="262"/>
      <c r="S73" s="265" t="s">
        <v>48</v>
      </c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14"/>
      <c r="AZ73" s="35" t="str">
        <f>Refined_progress!C69</f>
        <v/>
      </c>
      <c r="BA73" s="121" t="str">
        <f>IFERROR(IF(ISBLANK(Refined_progress!V72),"",Refined_progress!V72),"")</f>
        <v/>
      </c>
      <c r="BB73" s="103" t="str">
        <f>IFERROR(IF(OR(Refined_progress!W72="",Refined_progress!W72=0),"",Refined_progress!W72),"")</f>
        <v/>
      </c>
      <c r="BC73" s="103" t="str">
        <f>IF(ISBLANK(Refined_progress!X69),"",Refined_progress!X69)</f>
        <v/>
      </c>
      <c r="BD73" s="103" t="str">
        <f t="shared" si="8"/>
        <v/>
      </c>
      <c r="BE73" s="121" t="str">
        <f t="shared" ref="BE73" si="10">IFERROR(BC73/BB73,"")</f>
        <v/>
      </c>
      <c r="BF73" s="36" t="s">
        <v>48</v>
      </c>
      <c r="BG73" s="36" t="s">
        <v>48</v>
      </c>
      <c r="BH73" s="36" t="s">
        <v>48</v>
      </c>
      <c r="BI73" s="36" t="s">
        <v>48</v>
      </c>
      <c r="BJ73" s="36" t="s">
        <v>48</v>
      </c>
      <c r="BK73" s="36" t="s">
        <v>48</v>
      </c>
      <c r="BL73" s="36" t="s">
        <v>48</v>
      </c>
      <c r="BM73" s="36" t="s">
        <v>48</v>
      </c>
      <c r="BN73" s="36" t="s">
        <v>48</v>
      </c>
      <c r="BO73" s="36" t="s">
        <v>48</v>
      </c>
      <c r="BP73" s="36" t="s">
        <v>48</v>
      </c>
      <c r="BQ73" s="36" t="s">
        <v>48</v>
      </c>
      <c r="BR73" s="36" t="s">
        <v>48</v>
      </c>
      <c r="BS73" s="36" t="s">
        <v>48</v>
      </c>
      <c r="BT73" s="43" t="s">
        <v>48</v>
      </c>
    </row>
    <row r="74" spans="1:72" ht="27" customHeight="1" x14ac:dyDescent="0.25">
      <c r="A74" s="235"/>
      <c r="B74" s="166"/>
      <c r="C74" s="246"/>
      <c r="D74" s="243"/>
      <c r="E74" s="56"/>
      <c r="F74" s="14"/>
      <c r="G74" s="121"/>
      <c r="H74" s="210"/>
      <c r="I74" s="220"/>
      <c r="J74" s="221"/>
      <c r="K74" s="178"/>
      <c r="L74" s="166"/>
      <c r="M74" s="166"/>
      <c r="N74" s="166"/>
      <c r="O74" s="166"/>
      <c r="P74" s="166"/>
      <c r="Q74" s="166"/>
      <c r="R74" s="263"/>
      <c r="S74" s="2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14"/>
      <c r="AZ74" s="35" t="str">
        <f>Refined_progress!C70</f>
        <v/>
      </c>
      <c r="BA74" s="121" t="str">
        <f>IFERROR(IF(ISBLANK(Refined_progress!V73),"",Refined_progress!V73),"")</f>
        <v/>
      </c>
      <c r="BB74" s="103" t="str">
        <f>IFERROR(IF(OR(Refined_progress!W73="",Refined_progress!W73=0),"",Refined_progress!W73),"")</f>
        <v/>
      </c>
      <c r="BC74" s="103" t="str">
        <f>IF(ISBLANK(Refined_progress!X70),"",Refined_progress!X70)</f>
        <v/>
      </c>
      <c r="BD74" s="103" t="str">
        <f t="shared" si="8"/>
        <v/>
      </c>
      <c r="BE74" s="121" t="str">
        <f t="shared" ref="BE74:BE88" si="11">IFERROR(BC74/BB74,"")</f>
        <v/>
      </c>
      <c r="BF74" s="36" t="s">
        <v>48</v>
      </c>
      <c r="BG74" s="36" t="s">
        <v>48</v>
      </c>
      <c r="BH74" s="36" t="s">
        <v>48</v>
      </c>
      <c r="BI74" s="36" t="s">
        <v>48</v>
      </c>
      <c r="BJ74" s="36" t="s">
        <v>48</v>
      </c>
      <c r="BK74" s="36" t="s">
        <v>48</v>
      </c>
      <c r="BL74" s="36" t="s">
        <v>48</v>
      </c>
      <c r="BM74" s="36" t="s">
        <v>48</v>
      </c>
      <c r="BN74" s="36" t="s">
        <v>48</v>
      </c>
      <c r="BO74" s="36" t="s">
        <v>48</v>
      </c>
      <c r="BP74" s="36" t="s">
        <v>48</v>
      </c>
      <c r="BQ74" s="36" t="s">
        <v>48</v>
      </c>
      <c r="BR74" s="36" t="s">
        <v>48</v>
      </c>
      <c r="BS74" s="36" t="s">
        <v>48</v>
      </c>
      <c r="BT74" s="43" t="s">
        <v>48</v>
      </c>
    </row>
    <row r="75" spans="1:72" ht="27" customHeight="1" x14ac:dyDescent="0.25">
      <c r="A75" s="235"/>
      <c r="B75" s="166"/>
      <c r="C75" s="246"/>
      <c r="D75" s="243"/>
      <c r="E75" s="56"/>
      <c r="F75" s="14"/>
      <c r="G75" s="121"/>
      <c r="H75" s="210"/>
      <c r="I75" s="220"/>
      <c r="J75" s="221"/>
      <c r="K75" s="178"/>
      <c r="L75" s="166"/>
      <c r="M75" s="166"/>
      <c r="N75" s="166"/>
      <c r="O75" s="166"/>
      <c r="P75" s="166"/>
      <c r="Q75" s="166"/>
      <c r="R75" s="263"/>
      <c r="S75" s="2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14"/>
      <c r="AZ75" s="35" t="str">
        <f>Refined_progress!C71</f>
        <v/>
      </c>
      <c r="BA75" s="121" t="str">
        <f>IFERROR(IF(ISBLANK(Refined_progress!V74),"",Refined_progress!V74),"")</f>
        <v/>
      </c>
      <c r="BB75" s="103" t="str">
        <f>IFERROR(IF(OR(Refined_progress!W74="",Refined_progress!W74=0),"",Refined_progress!W74),"")</f>
        <v/>
      </c>
      <c r="BC75" s="103" t="str">
        <f>IF(ISBLANK(Refined_progress!X71),"",Refined_progress!X71)</f>
        <v/>
      </c>
      <c r="BD75" s="103" t="str">
        <f t="shared" si="8"/>
        <v/>
      </c>
      <c r="BE75" s="121" t="str">
        <f t="shared" si="11"/>
        <v/>
      </c>
      <c r="BF75" s="36" t="s">
        <v>48</v>
      </c>
      <c r="BG75" s="36" t="s">
        <v>48</v>
      </c>
      <c r="BH75" s="36" t="s">
        <v>48</v>
      </c>
      <c r="BI75" s="36" t="s">
        <v>48</v>
      </c>
      <c r="BJ75" s="36" t="s">
        <v>48</v>
      </c>
      <c r="BK75" s="36" t="s">
        <v>48</v>
      </c>
      <c r="BL75" s="36" t="s">
        <v>48</v>
      </c>
      <c r="BM75" s="36" t="s">
        <v>48</v>
      </c>
      <c r="BN75" s="36" t="s">
        <v>48</v>
      </c>
      <c r="BO75" s="36" t="s">
        <v>48</v>
      </c>
      <c r="BP75" s="36" t="s">
        <v>48</v>
      </c>
      <c r="BQ75" s="36" t="s">
        <v>48</v>
      </c>
      <c r="BR75" s="36" t="s">
        <v>48</v>
      </c>
      <c r="BS75" s="36" t="s">
        <v>48</v>
      </c>
      <c r="BT75" s="43" t="s">
        <v>48</v>
      </c>
    </row>
    <row r="76" spans="1:72" ht="27" customHeight="1" x14ac:dyDescent="0.25">
      <c r="A76" s="235"/>
      <c r="B76" s="166"/>
      <c r="C76" s="246"/>
      <c r="D76" s="243"/>
      <c r="E76" s="56"/>
      <c r="F76" s="14"/>
      <c r="G76" s="121"/>
      <c r="H76" s="210"/>
      <c r="I76" s="220"/>
      <c r="J76" s="221"/>
      <c r="K76" s="178"/>
      <c r="L76" s="166"/>
      <c r="M76" s="166"/>
      <c r="N76" s="166"/>
      <c r="O76" s="166"/>
      <c r="P76" s="166"/>
      <c r="Q76" s="166"/>
      <c r="R76" s="263"/>
      <c r="S76" s="2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14"/>
      <c r="AZ76" s="35" t="str">
        <f>Refined_progress!C72</f>
        <v/>
      </c>
      <c r="BA76" s="121" t="str">
        <f>IFERROR(IF(ISBLANK(Refined_progress!V75),"",Refined_progress!V75),"")</f>
        <v/>
      </c>
      <c r="BB76" s="103" t="str">
        <f>IFERROR(IF(OR(Refined_progress!W75="",Refined_progress!W75=0),"",Refined_progress!W75),"")</f>
        <v/>
      </c>
      <c r="BC76" s="103" t="str">
        <f>IF(ISBLANK(Refined_progress!X72),"",Refined_progress!X72)</f>
        <v/>
      </c>
      <c r="BD76" s="103" t="str">
        <f t="shared" si="8"/>
        <v/>
      </c>
      <c r="BE76" s="121" t="str">
        <f t="shared" si="11"/>
        <v/>
      </c>
      <c r="BF76" s="36" t="s">
        <v>48</v>
      </c>
      <c r="BG76" s="36" t="s">
        <v>48</v>
      </c>
      <c r="BH76" s="36" t="s">
        <v>48</v>
      </c>
      <c r="BI76" s="36" t="s">
        <v>48</v>
      </c>
      <c r="BJ76" s="36" t="s">
        <v>48</v>
      </c>
      <c r="BK76" s="36" t="s">
        <v>48</v>
      </c>
      <c r="BL76" s="36" t="s">
        <v>48</v>
      </c>
      <c r="BM76" s="36" t="s">
        <v>48</v>
      </c>
      <c r="BN76" s="36" t="s">
        <v>48</v>
      </c>
      <c r="BO76" s="36" t="s">
        <v>48</v>
      </c>
      <c r="BP76" s="36" t="s">
        <v>48</v>
      </c>
      <c r="BQ76" s="36" t="s">
        <v>48</v>
      </c>
      <c r="BR76" s="36" t="s">
        <v>48</v>
      </c>
      <c r="BS76" s="36" t="s">
        <v>48</v>
      </c>
      <c r="BT76" s="43" t="s">
        <v>48</v>
      </c>
    </row>
    <row r="77" spans="1:72" ht="27" customHeight="1" x14ac:dyDescent="0.25">
      <c r="A77" s="235"/>
      <c r="B77" s="166"/>
      <c r="C77" s="246"/>
      <c r="D77" s="243"/>
      <c r="E77" s="56"/>
      <c r="F77" s="14"/>
      <c r="G77" s="121"/>
      <c r="H77" s="210"/>
      <c r="I77" s="224"/>
      <c r="J77" s="222"/>
      <c r="K77" s="179"/>
      <c r="L77" s="167"/>
      <c r="M77" s="167"/>
      <c r="N77" s="167"/>
      <c r="O77" s="167"/>
      <c r="P77" s="167"/>
      <c r="Q77" s="167"/>
      <c r="R77" s="264"/>
      <c r="S77" s="2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14"/>
      <c r="AZ77" s="35" t="str">
        <f>Refined_progress!C73</f>
        <v/>
      </c>
      <c r="BA77" s="121" t="str">
        <f>IFERROR(IF(ISBLANK(Refined_progress!V76),"",Refined_progress!V76),"")</f>
        <v/>
      </c>
      <c r="BB77" s="103" t="str">
        <f>IFERROR(IF(OR(Refined_progress!W76="",Refined_progress!W76=0),"",Refined_progress!W76),"")</f>
        <v/>
      </c>
      <c r="BC77" s="103" t="str">
        <f>IF(ISBLANK(Refined_progress!X73),"",Refined_progress!X73)</f>
        <v/>
      </c>
      <c r="BD77" s="103" t="str">
        <f t="shared" si="8"/>
        <v/>
      </c>
      <c r="BE77" s="121" t="str">
        <f t="shared" si="11"/>
        <v/>
      </c>
      <c r="BF77" s="36" t="s">
        <v>48</v>
      </c>
      <c r="BG77" s="36" t="s">
        <v>48</v>
      </c>
      <c r="BH77" s="36" t="s">
        <v>48</v>
      </c>
      <c r="BI77" s="36" t="s">
        <v>48</v>
      </c>
      <c r="BJ77" s="36" t="s">
        <v>48</v>
      </c>
      <c r="BK77" s="36" t="s">
        <v>48</v>
      </c>
      <c r="BL77" s="36" t="s">
        <v>48</v>
      </c>
      <c r="BM77" s="36" t="s">
        <v>48</v>
      </c>
      <c r="BN77" s="36" t="s">
        <v>48</v>
      </c>
      <c r="BO77" s="36" t="s">
        <v>48</v>
      </c>
      <c r="BP77" s="36" t="s">
        <v>48</v>
      </c>
      <c r="BQ77" s="36" t="s">
        <v>48</v>
      </c>
      <c r="BR77" s="36" t="s">
        <v>48</v>
      </c>
      <c r="BS77" s="36" t="s">
        <v>48</v>
      </c>
      <c r="BT77" s="43" t="s">
        <v>48</v>
      </c>
    </row>
    <row r="78" spans="1:72" ht="27" customHeight="1" x14ac:dyDescent="0.25">
      <c r="A78" s="235"/>
      <c r="B78" s="166"/>
      <c r="C78" s="246"/>
      <c r="D78" s="243"/>
      <c r="E78" s="56"/>
      <c r="F78" s="14"/>
      <c r="G78" s="165" t="s">
        <v>65</v>
      </c>
      <c r="H78" s="210"/>
      <c r="I78" s="213"/>
      <c r="J78" s="199"/>
      <c r="K78" s="177"/>
      <c r="L78" s="165"/>
      <c r="M78" s="165"/>
      <c r="N78" s="165"/>
      <c r="O78" s="165"/>
      <c r="P78" s="165"/>
      <c r="Q78" s="165"/>
      <c r="R78" s="262"/>
      <c r="S78" s="265" t="s">
        <v>48</v>
      </c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21"/>
      <c r="AJ78" s="165"/>
      <c r="AK78" s="165"/>
      <c r="AL78" s="165"/>
      <c r="AM78" s="121"/>
      <c r="AN78" s="121"/>
      <c r="AO78" s="121"/>
      <c r="AP78" s="121"/>
      <c r="AQ78" s="121"/>
      <c r="AR78" s="121"/>
      <c r="AS78" s="121"/>
      <c r="AT78" s="121"/>
      <c r="AU78" s="121"/>
      <c r="AV78" s="165"/>
      <c r="AW78" s="165"/>
      <c r="AX78" s="165"/>
      <c r="AY78" s="13"/>
      <c r="AZ78" s="22" t="str">
        <f>Refined_progress!C74</f>
        <v/>
      </c>
      <c r="BA78" s="27" t="str">
        <f>IFERROR(IF(ISBLANK(Refined_progress!V77),"",Refined_progress!V77),"")</f>
        <v/>
      </c>
      <c r="BB78" s="99" t="str">
        <f>IFERROR(IF(OR(Refined_progress!W77="",Refined_progress!W77=0),"",Refined_progress!W77),"")</f>
        <v/>
      </c>
      <c r="BC78" s="99" t="str">
        <f>IF(ISBLANK(Refined_progress!X74),"",Refined_progress!X74)</f>
        <v/>
      </c>
      <c r="BD78" s="99" t="str">
        <f t="shared" si="8"/>
        <v/>
      </c>
      <c r="BE78" s="27" t="str">
        <f t="shared" si="11"/>
        <v/>
      </c>
      <c r="BF78" s="33" t="s">
        <v>48</v>
      </c>
      <c r="BG78" s="33" t="s">
        <v>48</v>
      </c>
      <c r="BH78" s="33" t="s">
        <v>48</v>
      </c>
      <c r="BI78" s="33" t="s">
        <v>48</v>
      </c>
      <c r="BJ78" s="33" t="s">
        <v>48</v>
      </c>
      <c r="BK78" s="33" t="s">
        <v>48</v>
      </c>
      <c r="BL78" s="33" t="s">
        <v>48</v>
      </c>
      <c r="BM78" s="33" t="s">
        <v>48</v>
      </c>
      <c r="BN78" s="33" t="s">
        <v>48</v>
      </c>
      <c r="BO78" s="33" t="s">
        <v>48</v>
      </c>
      <c r="BP78" s="33" t="s">
        <v>48</v>
      </c>
      <c r="BQ78" s="33" t="s">
        <v>48</v>
      </c>
      <c r="BR78" s="33" t="s">
        <v>48</v>
      </c>
      <c r="BS78" s="33" t="s">
        <v>48</v>
      </c>
      <c r="BT78" s="42" t="s">
        <v>48</v>
      </c>
    </row>
    <row r="79" spans="1:72" ht="27" customHeight="1" x14ac:dyDescent="0.25">
      <c r="A79" s="235"/>
      <c r="B79" s="166"/>
      <c r="C79" s="246"/>
      <c r="D79" s="243"/>
      <c r="E79" s="56"/>
      <c r="F79" s="14"/>
      <c r="G79" s="166"/>
      <c r="H79" s="210"/>
      <c r="I79" s="213"/>
      <c r="J79" s="200"/>
      <c r="K79" s="178"/>
      <c r="L79" s="166"/>
      <c r="M79" s="166"/>
      <c r="N79" s="166"/>
      <c r="O79" s="166"/>
      <c r="P79" s="166"/>
      <c r="Q79" s="166"/>
      <c r="R79" s="263"/>
      <c r="S79" s="2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22"/>
      <c r="AJ79" s="166"/>
      <c r="AK79" s="166"/>
      <c r="AL79" s="166"/>
      <c r="AM79" s="122"/>
      <c r="AN79" s="122"/>
      <c r="AO79" s="122"/>
      <c r="AP79" s="122"/>
      <c r="AQ79" s="122"/>
      <c r="AR79" s="122"/>
      <c r="AS79" s="122"/>
      <c r="AT79" s="122"/>
      <c r="AU79" s="122"/>
      <c r="AV79" s="166"/>
      <c r="AW79" s="166"/>
      <c r="AX79" s="166"/>
      <c r="AY79" s="14"/>
      <c r="AZ79" s="22" t="str">
        <f>Refined_progress!C75</f>
        <v/>
      </c>
      <c r="BA79" s="27" t="str">
        <f>IFERROR(IF(ISBLANK(Refined_progress!V78),"",Refined_progress!V78),"")</f>
        <v/>
      </c>
      <c r="BB79" s="99" t="str">
        <f>IFERROR(IF(OR(Refined_progress!W78="",Refined_progress!W78=0),"",Refined_progress!W78),"")</f>
        <v/>
      </c>
      <c r="BC79" s="99" t="str">
        <f>IF(ISBLANK(Refined_progress!X75),"",Refined_progress!X75)</f>
        <v/>
      </c>
      <c r="BD79" s="99" t="str">
        <f t="shared" si="8"/>
        <v/>
      </c>
      <c r="BE79" s="27" t="str">
        <f t="shared" si="11"/>
        <v/>
      </c>
      <c r="BF79" s="33" t="s">
        <v>48</v>
      </c>
      <c r="BG79" s="33" t="s">
        <v>48</v>
      </c>
      <c r="BH79" s="33" t="s">
        <v>48</v>
      </c>
      <c r="BI79" s="33" t="s">
        <v>48</v>
      </c>
      <c r="BJ79" s="33" t="s">
        <v>48</v>
      </c>
      <c r="BK79" s="33" t="s">
        <v>48</v>
      </c>
      <c r="BL79" s="33" t="s">
        <v>48</v>
      </c>
      <c r="BM79" s="33" t="s">
        <v>48</v>
      </c>
      <c r="BN79" s="33" t="s">
        <v>48</v>
      </c>
      <c r="BO79" s="33" t="s">
        <v>48</v>
      </c>
      <c r="BP79" s="33" t="s">
        <v>48</v>
      </c>
      <c r="BQ79" s="33" t="s">
        <v>48</v>
      </c>
      <c r="BR79" s="33" t="s">
        <v>48</v>
      </c>
      <c r="BS79" s="33" t="s">
        <v>48</v>
      </c>
      <c r="BT79" s="42" t="s">
        <v>48</v>
      </c>
    </row>
    <row r="80" spans="1:72" ht="27" customHeight="1" x14ac:dyDescent="0.25">
      <c r="A80" s="235"/>
      <c r="B80" s="166"/>
      <c r="C80" s="246"/>
      <c r="D80" s="243"/>
      <c r="E80" s="56"/>
      <c r="F80" s="14"/>
      <c r="G80" s="166"/>
      <c r="H80" s="210"/>
      <c r="I80" s="213"/>
      <c r="J80" s="200"/>
      <c r="K80" s="178"/>
      <c r="L80" s="166"/>
      <c r="M80" s="166"/>
      <c r="N80" s="166"/>
      <c r="O80" s="166"/>
      <c r="P80" s="166"/>
      <c r="Q80" s="166"/>
      <c r="R80" s="263"/>
      <c r="S80" s="2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22"/>
      <c r="AJ80" s="166"/>
      <c r="AK80" s="166"/>
      <c r="AL80" s="166"/>
      <c r="AM80" s="122"/>
      <c r="AN80" s="122"/>
      <c r="AO80" s="122"/>
      <c r="AP80" s="122"/>
      <c r="AQ80" s="122"/>
      <c r="AR80" s="122"/>
      <c r="AS80" s="122"/>
      <c r="AT80" s="122"/>
      <c r="AU80" s="122"/>
      <c r="AV80" s="166"/>
      <c r="AW80" s="166"/>
      <c r="AX80" s="166"/>
      <c r="AY80" s="14"/>
      <c r="AZ80" s="22" t="str">
        <f>Refined_progress!C76</f>
        <v/>
      </c>
      <c r="BA80" s="27" t="str">
        <f>IFERROR(IF(ISBLANK(Refined_progress!V79),"",Refined_progress!V79),"")</f>
        <v/>
      </c>
      <c r="BB80" s="99" t="str">
        <f>IFERROR(IF(OR(Refined_progress!W79="",Refined_progress!W79=0),"",Refined_progress!W79),"")</f>
        <v/>
      </c>
      <c r="BC80" s="99" t="str">
        <f>IF(ISBLANK(Refined_progress!X76),"",Refined_progress!X76)</f>
        <v/>
      </c>
      <c r="BD80" s="99" t="str">
        <f t="shared" si="8"/>
        <v/>
      </c>
      <c r="BE80" s="27" t="str">
        <f t="shared" si="11"/>
        <v/>
      </c>
      <c r="BF80" s="33" t="s">
        <v>48</v>
      </c>
      <c r="BG80" s="33" t="s">
        <v>48</v>
      </c>
      <c r="BH80" s="33" t="s">
        <v>48</v>
      </c>
      <c r="BI80" s="33" t="s">
        <v>48</v>
      </c>
      <c r="BJ80" s="33" t="s">
        <v>48</v>
      </c>
      <c r="BK80" s="33" t="s">
        <v>48</v>
      </c>
      <c r="BL80" s="33" t="s">
        <v>48</v>
      </c>
      <c r="BM80" s="33" t="s">
        <v>48</v>
      </c>
      <c r="BN80" s="33" t="s">
        <v>48</v>
      </c>
      <c r="BO80" s="33" t="s">
        <v>48</v>
      </c>
      <c r="BP80" s="33" t="s">
        <v>48</v>
      </c>
      <c r="BQ80" s="33" t="s">
        <v>48</v>
      </c>
      <c r="BR80" s="33" t="s">
        <v>48</v>
      </c>
      <c r="BS80" s="33" t="s">
        <v>48</v>
      </c>
      <c r="BT80" s="42" t="s">
        <v>48</v>
      </c>
    </row>
    <row r="81" spans="1:72" ht="27" customHeight="1" x14ac:dyDescent="0.25">
      <c r="A81" s="235"/>
      <c r="B81" s="166"/>
      <c r="C81" s="246"/>
      <c r="D81" s="243"/>
      <c r="E81" s="56"/>
      <c r="F81" s="14"/>
      <c r="G81" s="166"/>
      <c r="H81" s="210"/>
      <c r="I81" s="213"/>
      <c r="J81" s="200"/>
      <c r="K81" s="178"/>
      <c r="L81" s="166"/>
      <c r="M81" s="166"/>
      <c r="N81" s="166"/>
      <c r="O81" s="166"/>
      <c r="P81" s="166"/>
      <c r="Q81" s="166"/>
      <c r="R81" s="263"/>
      <c r="S81" s="2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22"/>
      <c r="AJ81" s="166"/>
      <c r="AK81" s="166"/>
      <c r="AL81" s="166"/>
      <c r="AM81" s="122"/>
      <c r="AN81" s="122"/>
      <c r="AO81" s="122"/>
      <c r="AP81" s="122"/>
      <c r="AQ81" s="122"/>
      <c r="AR81" s="122"/>
      <c r="AS81" s="122"/>
      <c r="AT81" s="122"/>
      <c r="AU81" s="122"/>
      <c r="AV81" s="166"/>
      <c r="AW81" s="166"/>
      <c r="AX81" s="166"/>
      <c r="AY81" s="14"/>
      <c r="AZ81" s="22" t="str">
        <f>Refined_progress!C77</f>
        <v/>
      </c>
      <c r="BA81" s="27" t="str">
        <f>IFERROR(IF(ISBLANK(Refined_progress!V80),"",Refined_progress!V80),"")</f>
        <v/>
      </c>
      <c r="BB81" s="99" t="str">
        <f>IFERROR(IF(OR(Refined_progress!W80="",Refined_progress!W80=0),"",Refined_progress!W80),"")</f>
        <v/>
      </c>
      <c r="BC81" s="99" t="str">
        <f>IF(ISBLANK(Refined_progress!X77),"",Refined_progress!X77)</f>
        <v/>
      </c>
      <c r="BD81" s="99" t="str">
        <f t="shared" si="8"/>
        <v/>
      </c>
      <c r="BE81" s="27" t="str">
        <f t="shared" si="11"/>
        <v/>
      </c>
      <c r="BF81" s="33" t="s">
        <v>48</v>
      </c>
      <c r="BG81" s="33" t="s">
        <v>48</v>
      </c>
      <c r="BH81" s="33" t="s">
        <v>48</v>
      </c>
      <c r="BI81" s="33" t="s">
        <v>48</v>
      </c>
      <c r="BJ81" s="33" t="s">
        <v>48</v>
      </c>
      <c r="BK81" s="33" t="s">
        <v>48</v>
      </c>
      <c r="BL81" s="33" t="s">
        <v>48</v>
      </c>
      <c r="BM81" s="33" t="s">
        <v>48</v>
      </c>
      <c r="BN81" s="33" t="s">
        <v>48</v>
      </c>
      <c r="BO81" s="33" t="s">
        <v>48</v>
      </c>
      <c r="BP81" s="33" t="s">
        <v>48</v>
      </c>
      <c r="BQ81" s="33" t="s">
        <v>48</v>
      </c>
      <c r="BR81" s="33" t="s">
        <v>48</v>
      </c>
      <c r="BS81" s="33" t="s">
        <v>48</v>
      </c>
      <c r="BT81" s="42" t="s">
        <v>48</v>
      </c>
    </row>
    <row r="82" spans="1:72" ht="27" customHeight="1" x14ac:dyDescent="0.25">
      <c r="A82" s="235"/>
      <c r="B82" s="198"/>
      <c r="C82" s="247"/>
      <c r="D82" s="243"/>
      <c r="E82" s="56"/>
      <c r="F82" s="14"/>
      <c r="G82" s="198"/>
      <c r="H82" s="210"/>
      <c r="I82" s="214"/>
      <c r="J82" s="201"/>
      <c r="K82" s="202"/>
      <c r="L82" s="198"/>
      <c r="M82" s="198"/>
      <c r="N82" s="198"/>
      <c r="O82" s="198"/>
      <c r="P82" s="198"/>
      <c r="Q82" s="198"/>
      <c r="R82" s="276"/>
      <c r="S82" s="279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24"/>
      <c r="AJ82" s="198"/>
      <c r="AK82" s="198"/>
      <c r="AL82" s="198"/>
      <c r="AM82" s="124"/>
      <c r="AN82" s="124"/>
      <c r="AO82" s="124"/>
      <c r="AP82" s="124"/>
      <c r="AQ82" s="124"/>
      <c r="AR82" s="124"/>
      <c r="AS82" s="124"/>
      <c r="AT82" s="124"/>
      <c r="AU82" s="124"/>
      <c r="AV82" s="198"/>
      <c r="AW82" s="198"/>
      <c r="AX82" s="198"/>
      <c r="AY82" s="51"/>
      <c r="AZ82" s="69" t="str">
        <f>Refined_progress!C78</f>
        <v/>
      </c>
      <c r="BA82" s="47" t="str">
        <f>IFERROR(IF(ISBLANK(Refined_progress!V81),"",Refined_progress!V81),"")</f>
        <v/>
      </c>
      <c r="BB82" s="100" t="str">
        <f>IFERROR(IF(OR(Refined_progress!W81="",Refined_progress!W81=0),"",Refined_progress!W81),"")</f>
        <v/>
      </c>
      <c r="BC82" s="100" t="str">
        <f>IF(ISBLANK(Refined_progress!X78),"",Refined_progress!X78)</f>
        <v/>
      </c>
      <c r="BD82" s="100" t="str">
        <f t="shared" si="8"/>
        <v/>
      </c>
      <c r="BE82" s="47" t="str">
        <f t="shared" si="11"/>
        <v/>
      </c>
      <c r="BF82" s="49" t="s">
        <v>48</v>
      </c>
      <c r="BG82" s="49" t="s">
        <v>48</v>
      </c>
      <c r="BH82" s="49" t="s">
        <v>48</v>
      </c>
      <c r="BI82" s="49" t="s">
        <v>48</v>
      </c>
      <c r="BJ82" s="49" t="s">
        <v>48</v>
      </c>
      <c r="BK82" s="49" t="s">
        <v>48</v>
      </c>
      <c r="BL82" s="49" t="s">
        <v>48</v>
      </c>
      <c r="BM82" s="49" t="s">
        <v>48</v>
      </c>
      <c r="BN82" s="49" t="s">
        <v>48</v>
      </c>
      <c r="BO82" s="49" t="s">
        <v>48</v>
      </c>
      <c r="BP82" s="49" t="s">
        <v>48</v>
      </c>
      <c r="BQ82" s="49" t="s">
        <v>48</v>
      </c>
      <c r="BR82" s="49" t="s">
        <v>48</v>
      </c>
      <c r="BS82" s="49" t="s">
        <v>48</v>
      </c>
      <c r="BT82" s="50" t="s">
        <v>48</v>
      </c>
    </row>
    <row r="83" spans="1:72" ht="27" customHeight="1" x14ac:dyDescent="0.25">
      <c r="A83" s="235"/>
      <c r="B83" s="166"/>
      <c r="C83" s="245"/>
      <c r="D83" s="243"/>
      <c r="E83" s="238"/>
      <c r="F83" s="14"/>
      <c r="G83" s="123">
        <v>3.2</v>
      </c>
      <c r="H83" s="210"/>
      <c r="I83" s="268"/>
      <c r="J83" s="269"/>
      <c r="K83" s="206"/>
      <c r="L83" s="203"/>
      <c r="M83" s="203"/>
      <c r="N83" s="203"/>
      <c r="O83" s="203"/>
      <c r="P83" s="203"/>
      <c r="Q83" s="203"/>
      <c r="R83" s="274"/>
      <c r="S83" s="277" t="s">
        <v>48</v>
      </c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14"/>
      <c r="AZ83" s="37" t="str">
        <f>Refined_progress!C79</f>
        <v/>
      </c>
      <c r="BA83" s="123" t="str">
        <f>IFERROR(IF(ISBLANK(Refined_progress!V82),"",Refined_progress!V82),"")</f>
        <v/>
      </c>
      <c r="BB83" s="101" t="str">
        <f>IFERROR(IF(OR(Refined_progress!W82="",Refined_progress!W82=0),"",Refined_progress!W82),"")</f>
        <v/>
      </c>
      <c r="BC83" s="101" t="str">
        <f>IF(ISBLANK(Refined_progress!X79),"",Refined_progress!X79)</f>
        <v/>
      </c>
      <c r="BD83" s="101" t="str">
        <f t="shared" si="8"/>
        <v/>
      </c>
      <c r="BE83" s="123" t="str">
        <f t="shared" si="11"/>
        <v/>
      </c>
      <c r="BF83" s="39" t="s">
        <v>48</v>
      </c>
      <c r="BG83" s="39" t="s">
        <v>48</v>
      </c>
      <c r="BH83" s="39" t="s">
        <v>48</v>
      </c>
      <c r="BI83" s="39" t="s">
        <v>48</v>
      </c>
      <c r="BJ83" s="39" t="s">
        <v>48</v>
      </c>
      <c r="BK83" s="39" t="s">
        <v>48</v>
      </c>
      <c r="BL83" s="39" t="s">
        <v>48</v>
      </c>
      <c r="BM83" s="39" t="s">
        <v>48</v>
      </c>
      <c r="BN83" s="39" t="s">
        <v>48</v>
      </c>
      <c r="BO83" s="39" t="s">
        <v>48</v>
      </c>
      <c r="BP83" s="39" t="s">
        <v>48</v>
      </c>
      <c r="BQ83" s="39" t="s">
        <v>48</v>
      </c>
      <c r="BR83" s="39" t="s">
        <v>48</v>
      </c>
      <c r="BS83" s="39" t="s">
        <v>48</v>
      </c>
      <c r="BT83" s="45" t="s">
        <v>48</v>
      </c>
    </row>
    <row r="84" spans="1:72" ht="27" customHeight="1" x14ac:dyDescent="0.25">
      <c r="A84" s="235"/>
      <c r="B84" s="166"/>
      <c r="C84" s="246"/>
      <c r="D84" s="243"/>
      <c r="E84" s="238"/>
      <c r="F84" s="14"/>
      <c r="G84" s="122"/>
      <c r="H84" s="211"/>
      <c r="I84" s="220"/>
      <c r="J84" s="221"/>
      <c r="K84" s="178"/>
      <c r="L84" s="166"/>
      <c r="M84" s="166"/>
      <c r="N84" s="166"/>
      <c r="O84" s="166"/>
      <c r="P84" s="166"/>
      <c r="Q84" s="166"/>
      <c r="R84" s="263"/>
      <c r="S84" s="2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14"/>
      <c r="AZ84" s="22" t="str">
        <f>Refined_progress!C80</f>
        <v/>
      </c>
      <c r="BA84" s="27" t="str">
        <f>IFERROR(IF(ISBLANK(Refined_progress!V83),"",Refined_progress!V83),"")</f>
        <v/>
      </c>
      <c r="BB84" s="99" t="str">
        <f>IFERROR(IF(OR(Refined_progress!W83="",Refined_progress!W83=0),"",Refined_progress!W83),"")</f>
        <v/>
      </c>
      <c r="BC84" s="99" t="str">
        <f>IF(ISBLANK(Refined_progress!X80),"",Refined_progress!X80)</f>
        <v/>
      </c>
      <c r="BD84" s="99" t="str">
        <f t="shared" si="8"/>
        <v/>
      </c>
      <c r="BE84" s="27" t="str">
        <f t="shared" si="11"/>
        <v/>
      </c>
      <c r="BF84" s="33" t="s">
        <v>48</v>
      </c>
      <c r="BG84" s="33" t="s">
        <v>48</v>
      </c>
      <c r="BH84" s="33" t="s">
        <v>48</v>
      </c>
      <c r="BI84" s="33" t="s">
        <v>48</v>
      </c>
      <c r="BJ84" s="33" t="s">
        <v>48</v>
      </c>
      <c r="BK84" s="33" t="s">
        <v>48</v>
      </c>
      <c r="BL84" s="33" t="s">
        <v>48</v>
      </c>
      <c r="BM84" s="33" t="s">
        <v>48</v>
      </c>
      <c r="BN84" s="33" t="s">
        <v>48</v>
      </c>
      <c r="BO84" s="33" t="s">
        <v>48</v>
      </c>
      <c r="BP84" s="33" t="s">
        <v>48</v>
      </c>
      <c r="BQ84" s="33" t="s">
        <v>48</v>
      </c>
      <c r="BR84" s="33" t="s">
        <v>48</v>
      </c>
      <c r="BS84" s="33" t="s">
        <v>48</v>
      </c>
      <c r="BT84" s="42" t="s">
        <v>48</v>
      </c>
    </row>
    <row r="85" spans="1:72" ht="27" customHeight="1" x14ac:dyDescent="0.25">
      <c r="A85" s="235"/>
      <c r="B85" s="166"/>
      <c r="C85" s="246"/>
      <c r="D85" s="243"/>
      <c r="E85" s="238"/>
      <c r="F85" s="14"/>
      <c r="G85" s="122"/>
      <c r="H85" s="211"/>
      <c r="I85" s="220"/>
      <c r="J85" s="221"/>
      <c r="K85" s="178"/>
      <c r="L85" s="166"/>
      <c r="M85" s="166"/>
      <c r="N85" s="166"/>
      <c r="O85" s="166"/>
      <c r="P85" s="166"/>
      <c r="Q85" s="166"/>
      <c r="R85" s="263"/>
      <c r="S85" s="2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14"/>
      <c r="AZ85" s="22" t="str">
        <f>Refined_progress!C81</f>
        <v/>
      </c>
      <c r="BA85" s="27" t="str">
        <f>IFERROR(IF(ISBLANK(Refined_progress!V84),"",Refined_progress!V84),"")</f>
        <v/>
      </c>
      <c r="BB85" s="99" t="str">
        <f>IFERROR(IF(OR(Refined_progress!W84="",Refined_progress!W84=0),"",Refined_progress!W84),"")</f>
        <v/>
      </c>
      <c r="BC85" s="99" t="str">
        <f>IF(ISBLANK(Refined_progress!X81),"",Refined_progress!X81)</f>
        <v/>
      </c>
      <c r="BD85" s="99" t="str">
        <f t="shared" si="8"/>
        <v/>
      </c>
      <c r="BE85" s="27" t="str">
        <f t="shared" si="11"/>
        <v/>
      </c>
      <c r="BF85" s="33" t="s">
        <v>48</v>
      </c>
      <c r="BG85" s="33" t="s">
        <v>48</v>
      </c>
      <c r="BH85" s="33" t="s">
        <v>48</v>
      </c>
      <c r="BI85" s="33" t="s">
        <v>48</v>
      </c>
      <c r="BJ85" s="33" t="s">
        <v>48</v>
      </c>
      <c r="BK85" s="33" t="s">
        <v>48</v>
      </c>
      <c r="BL85" s="33" t="s">
        <v>48</v>
      </c>
      <c r="BM85" s="33" t="s">
        <v>48</v>
      </c>
      <c r="BN85" s="33" t="s">
        <v>48</v>
      </c>
      <c r="BO85" s="33" t="s">
        <v>48</v>
      </c>
      <c r="BP85" s="33" t="s">
        <v>48</v>
      </c>
      <c r="BQ85" s="33" t="s">
        <v>48</v>
      </c>
      <c r="BR85" s="33" t="s">
        <v>48</v>
      </c>
      <c r="BS85" s="33" t="s">
        <v>48</v>
      </c>
      <c r="BT85" s="42" t="s">
        <v>48</v>
      </c>
    </row>
    <row r="86" spans="1:72" ht="27" customHeight="1" x14ac:dyDescent="0.25">
      <c r="A86" s="235"/>
      <c r="B86" s="166"/>
      <c r="C86" s="246"/>
      <c r="D86" s="243"/>
      <c r="E86" s="238"/>
      <c r="F86" s="14"/>
      <c r="G86" s="122"/>
      <c r="H86" s="211"/>
      <c r="I86" s="224"/>
      <c r="J86" s="222"/>
      <c r="K86" s="179"/>
      <c r="L86" s="167"/>
      <c r="M86" s="167"/>
      <c r="N86" s="167"/>
      <c r="O86" s="167"/>
      <c r="P86" s="167"/>
      <c r="Q86" s="167"/>
      <c r="R86" s="264"/>
      <c r="S86" s="2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14"/>
      <c r="AZ86" s="52" t="str">
        <f>Refined_progress!C82</f>
        <v/>
      </c>
      <c r="BA86" s="122" t="str">
        <f>IFERROR(IF(ISBLANK(Refined_progress!V85),"",Refined_progress!V85),"")</f>
        <v/>
      </c>
      <c r="BB86" s="104" t="str">
        <f>IFERROR(IF(OR(Refined_progress!W85="",Refined_progress!W85=0),"",Refined_progress!W85),"")</f>
        <v/>
      </c>
      <c r="BC86" s="104" t="str">
        <f>IF(ISBLANK(Refined_progress!X82),"",Refined_progress!X82)</f>
        <v/>
      </c>
      <c r="BD86" s="104" t="str">
        <f t="shared" si="8"/>
        <v/>
      </c>
      <c r="BE86" s="122" t="str">
        <f t="shared" si="11"/>
        <v/>
      </c>
      <c r="BF86" s="64" t="s">
        <v>48</v>
      </c>
      <c r="BG86" s="64" t="s">
        <v>48</v>
      </c>
      <c r="BH86" s="64" t="s">
        <v>48</v>
      </c>
      <c r="BI86" s="64" t="s">
        <v>48</v>
      </c>
      <c r="BJ86" s="64" t="s">
        <v>48</v>
      </c>
      <c r="BK86" s="64" t="s">
        <v>48</v>
      </c>
      <c r="BL86" s="64" t="s">
        <v>48</v>
      </c>
      <c r="BM86" s="64" t="s">
        <v>48</v>
      </c>
      <c r="BN86" s="64" t="s">
        <v>48</v>
      </c>
      <c r="BO86" s="64" t="s">
        <v>48</v>
      </c>
      <c r="BP86" s="64" t="s">
        <v>48</v>
      </c>
      <c r="BQ86" s="64" t="s">
        <v>48</v>
      </c>
      <c r="BR86" s="64" t="s">
        <v>48</v>
      </c>
      <c r="BS86" s="64" t="s">
        <v>48</v>
      </c>
      <c r="BT86" s="65" t="s">
        <v>48</v>
      </c>
    </row>
    <row r="87" spans="1:72" ht="57" customHeight="1" x14ac:dyDescent="0.25">
      <c r="A87" s="235"/>
      <c r="B87" s="166"/>
      <c r="C87" s="246"/>
      <c r="D87" s="243"/>
      <c r="E87" s="238"/>
      <c r="F87" s="14"/>
      <c r="G87" s="122"/>
      <c r="H87" s="211"/>
      <c r="I87" s="270"/>
      <c r="J87" s="204"/>
      <c r="K87" s="177"/>
      <c r="L87" s="165"/>
      <c r="M87" s="165"/>
      <c r="N87" s="165"/>
      <c r="O87" s="165"/>
      <c r="P87" s="165"/>
      <c r="Q87" s="165"/>
      <c r="R87" s="262"/>
      <c r="S87" s="265" t="s">
        <v>48</v>
      </c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14"/>
      <c r="AZ87" s="22" t="str">
        <f>Refined_progress!C83</f>
        <v/>
      </c>
      <c r="BA87" s="27" t="str">
        <f>IFERROR(IF(ISBLANK(Refined_progress!V86),"",Refined_progress!V86),"")</f>
        <v/>
      </c>
      <c r="BB87" s="99" t="str">
        <f>IFERROR(IF(OR(Refined_progress!W86="",Refined_progress!W86=0),"",Refined_progress!W86),"")</f>
        <v/>
      </c>
      <c r="BC87" s="99" t="str">
        <f>IF(ISBLANK(Refined_progress!X83),"",Refined_progress!X83)</f>
        <v/>
      </c>
      <c r="BD87" s="99" t="str">
        <f t="shared" si="8"/>
        <v/>
      </c>
      <c r="BE87" s="27" t="str">
        <f t="shared" si="11"/>
        <v/>
      </c>
      <c r="BF87" s="33" t="s">
        <v>48</v>
      </c>
      <c r="BG87" s="33" t="s">
        <v>48</v>
      </c>
      <c r="BH87" s="33" t="s">
        <v>48</v>
      </c>
      <c r="BI87" s="33" t="s">
        <v>48</v>
      </c>
      <c r="BJ87" s="33" t="s">
        <v>48</v>
      </c>
      <c r="BK87" s="33" t="s">
        <v>48</v>
      </c>
      <c r="BL87" s="33" t="s">
        <v>48</v>
      </c>
      <c r="BM87" s="33" t="s">
        <v>48</v>
      </c>
      <c r="BN87" s="33" t="s">
        <v>48</v>
      </c>
      <c r="BO87" s="33" t="s">
        <v>48</v>
      </c>
      <c r="BP87" s="33" t="s">
        <v>48</v>
      </c>
      <c r="BQ87" s="33" t="s">
        <v>48</v>
      </c>
      <c r="BR87" s="33" t="s">
        <v>48</v>
      </c>
      <c r="BS87" s="33" t="s">
        <v>48</v>
      </c>
      <c r="BT87" s="42" t="s">
        <v>48</v>
      </c>
    </row>
    <row r="88" spans="1:72" ht="54" customHeight="1" x14ac:dyDescent="0.25">
      <c r="A88" s="248"/>
      <c r="B88" s="251"/>
      <c r="C88" s="249"/>
      <c r="D88" s="244"/>
      <c r="E88" s="250"/>
      <c r="F88" s="15"/>
      <c r="G88" s="34" t="s">
        <v>66</v>
      </c>
      <c r="H88" s="212"/>
      <c r="I88" s="271"/>
      <c r="J88" s="272"/>
      <c r="K88" s="273"/>
      <c r="L88" s="251"/>
      <c r="M88" s="251"/>
      <c r="N88" s="251"/>
      <c r="O88" s="251"/>
      <c r="P88" s="251"/>
      <c r="Q88" s="251"/>
      <c r="R88" s="275"/>
      <c r="S88" s="278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15"/>
      <c r="AZ88" s="24" t="str">
        <f>Refined_progress!C84</f>
        <v/>
      </c>
      <c r="BA88" s="12" t="str">
        <f>IFERROR(IF(ISBLANK(Refined_progress!V87),"",Refined_progress!V87),"")</f>
        <v/>
      </c>
      <c r="BB88" s="105" t="str">
        <f>IFERROR(IF(OR(Refined_progress!W87="",Refined_progress!W87=0),"",Refined_progress!W87),"")</f>
        <v/>
      </c>
      <c r="BC88" s="105" t="str">
        <f>IF(ISBLANK(Refined_progress!X84),"",Refined_progress!X84)</f>
        <v/>
      </c>
      <c r="BD88" s="105" t="str">
        <f t="shared" si="8"/>
        <v/>
      </c>
      <c r="BE88" s="12" t="str">
        <f t="shared" si="11"/>
        <v/>
      </c>
      <c r="BF88" s="41" t="s">
        <v>48</v>
      </c>
      <c r="BG88" s="41" t="s">
        <v>48</v>
      </c>
      <c r="BH88" s="41" t="s">
        <v>48</v>
      </c>
      <c r="BI88" s="41" t="s">
        <v>48</v>
      </c>
      <c r="BJ88" s="41" t="s">
        <v>48</v>
      </c>
      <c r="BK88" s="41" t="s">
        <v>48</v>
      </c>
      <c r="BL88" s="41" t="s">
        <v>48</v>
      </c>
      <c r="BM88" s="41" t="s">
        <v>48</v>
      </c>
      <c r="BN88" s="41" t="s">
        <v>48</v>
      </c>
      <c r="BO88" s="41" t="s">
        <v>48</v>
      </c>
      <c r="BP88" s="41" t="s">
        <v>48</v>
      </c>
      <c r="BQ88" s="41" t="s">
        <v>48</v>
      </c>
      <c r="BR88" s="41" t="s">
        <v>48</v>
      </c>
      <c r="BS88" s="41" t="s">
        <v>48</v>
      </c>
      <c r="BT88" s="44" t="s">
        <v>48</v>
      </c>
    </row>
  </sheetData>
  <mergeCells count="628">
    <mergeCell ref="R1:S1"/>
    <mergeCell ref="R2:S2"/>
    <mergeCell ref="S61:S62"/>
    <mergeCell ref="S63:S64"/>
    <mergeCell ref="S65:S66"/>
    <mergeCell ref="S67:S68"/>
    <mergeCell ref="S69:S70"/>
    <mergeCell ref="S73:S77"/>
    <mergeCell ref="S78:S82"/>
    <mergeCell ref="R61:R62"/>
    <mergeCell ref="R63:R64"/>
    <mergeCell ref="R65:R66"/>
    <mergeCell ref="R67:R68"/>
    <mergeCell ref="R69:R70"/>
    <mergeCell ref="R73:R77"/>
    <mergeCell ref="R78:R82"/>
    <mergeCell ref="S83:S86"/>
    <mergeCell ref="S87:S88"/>
    <mergeCell ref="S3:S9"/>
    <mergeCell ref="S10:S16"/>
    <mergeCell ref="S17:S18"/>
    <mergeCell ref="S19:S22"/>
    <mergeCell ref="S23:S24"/>
    <mergeCell ref="S25:S31"/>
    <mergeCell ref="S32:S33"/>
    <mergeCell ref="S34:S35"/>
    <mergeCell ref="S36:S40"/>
    <mergeCell ref="R83:R86"/>
    <mergeCell ref="R87:R88"/>
    <mergeCell ref="R3:R9"/>
    <mergeCell ref="R10:R16"/>
    <mergeCell ref="R17:R18"/>
    <mergeCell ref="R19:R22"/>
    <mergeCell ref="R23:R24"/>
    <mergeCell ref="R25:R31"/>
    <mergeCell ref="R32:R33"/>
    <mergeCell ref="R34:R35"/>
    <mergeCell ref="R36:R40"/>
    <mergeCell ref="AH87:AH88"/>
    <mergeCell ref="AH83:AH86"/>
    <mergeCell ref="I87:I88"/>
    <mergeCell ref="J87:J88"/>
    <mergeCell ref="K87:K88"/>
    <mergeCell ref="L87:L88"/>
    <mergeCell ref="M87:M88"/>
    <mergeCell ref="N87:N88"/>
    <mergeCell ref="O87:O88"/>
    <mergeCell ref="P87:P88"/>
    <mergeCell ref="Q87:Q88"/>
    <mergeCell ref="T87:T88"/>
    <mergeCell ref="U87:U88"/>
    <mergeCell ref="V87:V88"/>
    <mergeCell ref="W87:W88"/>
    <mergeCell ref="X87:X88"/>
    <mergeCell ref="Y87:Y88"/>
    <mergeCell ref="Z87:Z88"/>
    <mergeCell ref="AA87:AA88"/>
    <mergeCell ref="AB87:AB88"/>
    <mergeCell ref="AC87:AC88"/>
    <mergeCell ref="AD87:AD88"/>
    <mergeCell ref="AE87:AE88"/>
    <mergeCell ref="AF87:AF88"/>
    <mergeCell ref="AG87:AG88"/>
    <mergeCell ref="AG73:AG77"/>
    <mergeCell ref="AH73:AH77"/>
    <mergeCell ref="I83:J86"/>
    <mergeCell ref="K83:K86"/>
    <mergeCell ref="L83:L86"/>
    <mergeCell ref="M83:M86"/>
    <mergeCell ref="N83:N86"/>
    <mergeCell ref="O83:O86"/>
    <mergeCell ref="P83:P86"/>
    <mergeCell ref="Q83:Q86"/>
    <mergeCell ref="T83:T86"/>
    <mergeCell ref="U83:U86"/>
    <mergeCell ref="V83:V86"/>
    <mergeCell ref="W83:W86"/>
    <mergeCell ref="X83:X86"/>
    <mergeCell ref="Y83:Y86"/>
    <mergeCell ref="Z83:Z86"/>
    <mergeCell ref="AA83:AA86"/>
    <mergeCell ref="AB83:AB86"/>
    <mergeCell ref="AC83:AC86"/>
    <mergeCell ref="AD83:AD86"/>
    <mergeCell ref="AE83:AE86"/>
    <mergeCell ref="AF83:AF86"/>
    <mergeCell ref="AG83:AG86"/>
    <mergeCell ref="AF67:AF68"/>
    <mergeCell ref="AG67:AG68"/>
    <mergeCell ref="AH67:AH68"/>
    <mergeCell ref="I73:J77"/>
    <mergeCell ref="K73:K77"/>
    <mergeCell ref="L73:L77"/>
    <mergeCell ref="M73:M77"/>
    <mergeCell ref="N73:N77"/>
    <mergeCell ref="O73:O77"/>
    <mergeCell ref="P73:P77"/>
    <mergeCell ref="Q73:Q77"/>
    <mergeCell ref="T73:T77"/>
    <mergeCell ref="U73:U77"/>
    <mergeCell ref="V73:V77"/>
    <mergeCell ref="W73:W77"/>
    <mergeCell ref="X73:X77"/>
    <mergeCell ref="Y73:Y77"/>
    <mergeCell ref="Z73:Z77"/>
    <mergeCell ref="AA73:AA77"/>
    <mergeCell ref="AB73:AB77"/>
    <mergeCell ref="AC73:AC77"/>
    <mergeCell ref="AD73:AD77"/>
    <mergeCell ref="AE73:AE77"/>
    <mergeCell ref="AF73:AF77"/>
    <mergeCell ref="AE46:AE60"/>
    <mergeCell ref="AF46:AF60"/>
    <mergeCell ref="AG46:AG60"/>
    <mergeCell ref="AH46:AH60"/>
    <mergeCell ref="I67:J68"/>
    <mergeCell ref="K67:K68"/>
    <mergeCell ref="L67:L68"/>
    <mergeCell ref="M67:M68"/>
    <mergeCell ref="N67:N68"/>
    <mergeCell ref="O67:O68"/>
    <mergeCell ref="P67:P68"/>
    <mergeCell ref="Q67:Q68"/>
    <mergeCell ref="T67:T68"/>
    <mergeCell ref="U67:U68"/>
    <mergeCell ref="V67:V68"/>
    <mergeCell ref="W67:W68"/>
    <mergeCell ref="X67:X68"/>
    <mergeCell ref="Y67:Y68"/>
    <mergeCell ref="Z67:Z68"/>
    <mergeCell ref="AA67:AA68"/>
    <mergeCell ref="AB67:AB68"/>
    <mergeCell ref="AC67:AC68"/>
    <mergeCell ref="AD67:AD68"/>
    <mergeCell ref="AE67:AE68"/>
    <mergeCell ref="V46:V60"/>
    <mergeCell ref="W46:W60"/>
    <mergeCell ref="X46:X60"/>
    <mergeCell ref="Y46:Y60"/>
    <mergeCell ref="Z46:Z60"/>
    <mergeCell ref="AA46:AA60"/>
    <mergeCell ref="AB46:AB60"/>
    <mergeCell ref="AC46:AC60"/>
    <mergeCell ref="AD46:AD60"/>
    <mergeCell ref="X65:X66"/>
    <mergeCell ref="Y65:Y66"/>
    <mergeCell ref="Z65:Z66"/>
    <mergeCell ref="AA65:AA66"/>
    <mergeCell ref="AB65:AB66"/>
    <mergeCell ref="AC65:AC66"/>
    <mergeCell ref="AD65:AD66"/>
    <mergeCell ref="K46:K60"/>
    <mergeCell ref="L46:L60"/>
    <mergeCell ref="M46:M60"/>
    <mergeCell ref="N46:N60"/>
    <mergeCell ref="O46:O60"/>
    <mergeCell ref="P46:P60"/>
    <mergeCell ref="Q46:Q60"/>
    <mergeCell ref="T46:T60"/>
    <mergeCell ref="U46:U60"/>
    <mergeCell ref="R46:R60"/>
    <mergeCell ref="S46:S60"/>
    <mergeCell ref="AH25:AH31"/>
    <mergeCell ref="K42:K45"/>
    <mergeCell ref="L42:L45"/>
    <mergeCell ref="M42:M45"/>
    <mergeCell ref="N42:N45"/>
    <mergeCell ref="O42:O45"/>
    <mergeCell ref="P42:P45"/>
    <mergeCell ref="Q42:Q45"/>
    <mergeCell ref="T42:T45"/>
    <mergeCell ref="U42:U45"/>
    <mergeCell ref="R42:R45"/>
    <mergeCell ref="S42:S45"/>
    <mergeCell ref="AH42:AH45"/>
    <mergeCell ref="Y42:Y45"/>
    <mergeCell ref="Z42:Z45"/>
    <mergeCell ref="AA42:AA45"/>
    <mergeCell ref="AB42:AB45"/>
    <mergeCell ref="AC42:AC45"/>
    <mergeCell ref="AD42:AD45"/>
    <mergeCell ref="AE42:AE45"/>
    <mergeCell ref="AF42:AF45"/>
    <mergeCell ref="AG42:AG45"/>
    <mergeCell ref="X25:X31"/>
    <mergeCell ref="Z25:Z31"/>
    <mergeCell ref="AA25:AA31"/>
    <mergeCell ref="AB25:AB31"/>
    <mergeCell ref="AC25:AC31"/>
    <mergeCell ref="AD25:AD31"/>
    <mergeCell ref="AE25:AE31"/>
    <mergeCell ref="AF25:AF31"/>
    <mergeCell ref="AG25:AG31"/>
    <mergeCell ref="Q10:Q16"/>
    <mergeCell ref="Q17:Q18"/>
    <mergeCell ref="Q19:Q22"/>
    <mergeCell ref="Q23:Q24"/>
    <mergeCell ref="X23:X24"/>
    <mergeCell ref="Y23:Y24"/>
    <mergeCell ref="Z23:Z24"/>
    <mergeCell ref="AA23:AA24"/>
    <mergeCell ref="AB23:AB24"/>
    <mergeCell ref="AC23:AC24"/>
    <mergeCell ref="Q32:Q33"/>
    <mergeCell ref="Q34:Q35"/>
    <mergeCell ref="Q36:Q40"/>
    <mergeCell ref="Q61:Q62"/>
    <mergeCell ref="Q63:Q64"/>
    <mergeCell ref="Q25:Q31"/>
    <mergeCell ref="G78:G82"/>
    <mergeCell ref="G19:G22"/>
    <mergeCell ref="G23:G24"/>
    <mergeCell ref="G32:G33"/>
    <mergeCell ref="G34:G35"/>
    <mergeCell ref="G36:G40"/>
    <mergeCell ref="G61:G62"/>
    <mergeCell ref="G63:G64"/>
    <mergeCell ref="G65:G66"/>
    <mergeCell ref="G69:G70"/>
    <mergeCell ref="J61:J62"/>
    <mergeCell ref="J63:J64"/>
    <mergeCell ref="J65:J66"/>
    <mergeCell ref="K23:K24"/>
    <mergeCell ref="L23:L24"/>
    <mergeCell ref="M23:M24"/>
    <mergeCell ref="K34:K35"/>
    <mergeCell ref="K36:K40"/>
    <mergeCell ref="AZ1:BE1"/>
    <mergeCell ref="AD69:AD70"/>
    <mergeCell ref="AE69:AE70"/>
    <mergeCell ref="AF69:AF70"/>
    <mergeCell ref="AG69:AG70"/>
    <mergeCell ref="AH69:AH70"/>
    <mergeCell ref="AE65:AE66"/>
    <mergeCell ref="AF65:AF66"/>
    <mergeCell ref="AG65:AG66"/>
    <mergeCell ref="AH65:AH66"/>
    <mergeCell ref="AE61:AE62"/>
    <mergeCell ref="AF61:AF62"/>
    <mergeCell ref="AG61:AG62"/>
    <mergeCell ref="AH61:AH62"/>
    <mergeCell ref="AV17:AV18"/>
    <mergeCell ref="AW17:AW18"/>
    <mergeCell ref="AX17:AX18"/>
    <mergeCell ref="AW19:AW22"/>
    <mergeCell ref="AX19:AX22"/>
    <mergeCell ref="AE19:AE22"/>
    <mergeCell ref="AL69:AL70"/>
    <mergeCell ref="AV69:AV70"/>
    <mergeCell ref="AW69:AW70"/>
    <mergeCell ref="AX69:AX70"/>
    <mergeCell ref="A1:E1"/>
    <mergeCell ref="BF1:BT1"/>
    <mergeCell ref="T1:AX1"/>
    <mergeCell ref="U17:U18"/>
    <mergeCell ref="V17:V18"/>
    <mergeCell ref="W17:W18"/>
    <mergeCell ref="X17:X18"/>
    <mergeCell ref="Y17:Y18"/>
    <mergeCell ref="Z17:Z18"/>
    <mergeCell ref="AA17:AA18"/>
    <mergeCell ref="AB17:AB18"/>
    <mergeCell ref="AC17:AC18"/>
    <mergeCell ref="AD17:AD18"/>
    <mergeCell ref="AE17:AE18"/>
    <mergeCell ref="AF17:AF18"/>
    <mergeCell ref="AG17:AG18"/>
    <mergeCell ref="AH17:AH18"/>
    <mergeCell ref="O17:O18"/>
    <mergeCell ref="G1:G2"/>
    <mergeCell ref="G17:G18"/>
    <mergeCell ref="A3:A40"/>
    <mergeCell ref="K17:K18"/>
    <mergeCell ref="L17:L18"/>
    <mergeCell ref="M17:M18"/>
    <mergeCell ref="A42:A70"/>
    <mergeCell ref="E3:E24"/>
    <mergeCell ref="E25:E40"/>
    <mergeCell ref="E42:E62"/>
    <mergeCell ref="E63:E66"/>
    <mergeCell ref="E67:E70"/>
    <mergeCell ref="D3:D88"/>
    <mergeCell ref="B67:B70"/>
    <mergeCell ref="B25:B40"/>
    <mergeCell ref="B3:B24"/>
    <mergeCell ref="B42:B66"/>
    <mergeCell ref="A72:A82"/>
    <mergeCell ref="B72:B82"/>
    <mergeCell ref="C72:C82"/>
    <mergeCell ref="A83:A88"/>
    <mergeCell ref="C83:C88"/>
    <mergeCell ref="E83:E88"/>
    <mergeCell ref="B83:B88"/>
    <mergeCell ref="C3:C24"/>
    <mergeCell ref="C25:C40"/>
    <mergeCell ref="C42:C62"/>
    <mergeCell ref="C63:C66"/>
    <mergeCell ref="C67:C70"/>
    <mergeCell ref="J17:J18"/>
    <mergeCell ref="H72:J72"/>
    <mergeCell ref="H73:H88"/>
    <mergeCell ref="I78:I82"/>
    <mergeCell ref="H10:H40"/>
    <mergeCell ref="I10:J16"/>
    <mergeCell ref="I61:I62"/>
    <mergeCell ref="I63:I64"/>
    <mergeCell ref="I65:I66"/>
    <mergeCell ref="J69:J70"/>
    <mergeCell ref="H46:H70"/>
    <mergeCell ref="I69:I70"/>
    <mergeCell ref="J19:J22"/>
    <mergeCell ref="I25:J31"/>
    <mergeCell ref="H42:J45"/>
    <mergeCell ref="I46:J60"/>
    <mergeCell ref="J34:J35"/>
    <mergeCell ref="J36:J40"/>
    <mergeCell ref="L34:L35"/>
    <mergeCell ref="L36:L40"/>
    <mergeCell ref="M34:M35"/>
    <mergeCell ref="M36:M40"/>
    <mergeCell ref="J23:J24"/>
    <mergeCell ref="K25:K31"/>
    <mergeCell ref="L25:L31"/>
    <mergeCell ref="M25:M31"/>
    <mergeCell ref="K19:K22"/>
    <mergeCell ref="L19:L22"/>
    <mergeCell ref="M19:M22"/>
    <mergeCell ref="K32:K33"/>
    <mergeCell ref="L32:L33"/>
    <mergeCell ref="M32:M33"/>
    <mergeCell ref="J32:J33"/>
    <mergeCell ref="AL17:AL18"/>
    <mergeCell ref="N17:N18"/>
    <mergeCell ref="P17:P18"/>
    <mergeCell ref="T17:T18"/>
    <mergeCell ref="AJ17:AJ18"/>
    <mergeCell ref="AK17:AK18"/>
    <mergeCell ref="U19:U22"/>
    <mergeCell ref="V19:V22"/>
    <mergeCell ref="W19:W22"/>
    <mergeCell ref="X19:X22"/>
    <mergeCell ref="Y19:Y22"/>
    <mergeCell ref="Z19:Z22"/>
    <mergeCell ref="AA19:AA22"/>
    <mergeCell ref="AB19:AB22"/>
    <mergeCell ref="AC19:AC22"/>
    <mergeCell ref="AD19:AD22"/>
    <mergeCell ref="N19:N22"/>
    <mergeCell ref="AJ19:AJ22"/>
    <mergeCell ref="AF19:AF22"/>
    <mergeCell ref="AG19:AG22"/>
    <mergeCell ref="AH19:AH22"/>
    <mergeCell ref="AJ23:AJ24"/>
    <mergeCell ref="O19:O22"/>
    <mergeCell ref="U23:U24"/>
    <mergeCell ref="V23:V24"/>
    <mergeCell ref="W23:W24"/>
    <mergeCell ref="AG23:AG24"/>
    <mergeCell ref="AH23:AH24"/>
    <mergeCell ref="N23:N24"/>
    <mergeCell ref="P23:P24"/>
    <mergeCell ref="T23:T24"/>
    <mergeCell ref="AD23:AD24"/>
    <mergeCell ref="O23:O24"/>
    <mergeCell ref="P19:P22"/>
    <mergeCell ref="T19:T22"/>
    <mergeCell ref="AL32:AL33"/>
    <mergeCell ref="N34:N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U32:U33"/>
    <mergeCell ref="V32:V33"/>
    <mergeCell ref="W32:W33"/>
    <mergeCell ref="X32:X33"/>
    <mergeCell ref="O32:O33"/>
    <mergeCell ref="P32:P33"/>
    <mergeCell ref="T34:T35"/>
    <mergeCell ref="AJ34:AJ35"/>
    <mergeCell ref="AK34:AK35"/>
    <mergeCell ref="U34:U35"/>
    <mergeCell ref="V34:V35"/>
    <mergeCell ref="W34:W35"/>
    <mergeCell ref="Y32:Y33"/>
    <mergeCell ref="Z32:Z33"/>
    <mergeCell ref="AA32:AA33"/>
    <mergeCell ref="AB32:AB33"/>
    <mergeCell ref="AC32:AC33"/>
    <mergeCell ref="AD32:AD33"/>
    <mergeCell ref="AE32:AE33"/>
    <mergeCell ref="AF32:AF33"/>
    <mergeCell ref="AG32:AG33"/>
    <mergeCell ref="AH32:AH33"/>
    <mergeCell ref="AJ32:AJ33"/>
    <mergeCell ref="AK32:AK33"/>
    <mergeCell ref="AF23:AF24"/>
    <mergeCell ref="P34:P35"/>
    <mergeCell ref="Y25:Y31"/>
    <mergeCell ref="K61:K62"/>
    <mergeCell ref="K63:K64"/>
    <mergeCell ref="N32:N33"/>
    <mergeCell ref="T32:T33"/>
    <mergeCell ref="Z36:Z40"/>
    <mergeCell ref="O34:O35"/>
    <mergeCell ref="AE23:AE24"/>
    <mergeCell ref="N25:N31"/>
    <mergeCell ref="O25:O31"/>
    <mergeCell ref="P25:P31"/>
    <mergeCell ref="T25:T31"/>
    <mergeCell ref="U25:U31"/>
    <mergeCell ref="V25:V31"/>
    <mergeCell ref="W25:W31"/>
    <mergeCell ref="AF36:AF40"/>
    <mergeCell ref="AG36:AG40"/>
    <mergeCell ref="AH36:AH40"/>
    <mergeCell ref="K65:K66"/>
    <mergeCell ref="T36:T40"/>
    <mergeCell ref="P63:P64"/>
    <mergeCell ref="P65:P66"/>
    <mergeCell ref="U63:U64"/>
    <mergeCell ref="V63:V64"/>
    <mergeCell ref="W63:W64"/>
    <mergeCell ref="T63:T64"/>
    <mergeCell ref="O61:O62"/>
    <mergeCell ref="O63:O64"/>
    <mergeCell ref="O65:O66"/>
    <mergeCell ref="Q65:Q66"/>
    <mergeCell ref="V65:V66"/>
    <mergeCell ref="W65:W66"/>
    <mergeCell ref="U61:U62"/>
    <mergeCell ref="V61:V62"/>
    <mergeCell ref="W61:W62"/>
    <mergeCell ref="N36:N40"/>
    <mergeCell ref="P36:P40"/>
    <mergeCell ref="N61:N62"/>
    <mergeCell ref="N63:N64"/>
    <mergeCell ref="N65:N66"/>
    <mergeCell ref="P61:P62"/>
    <mergeCell ref="U65:U66"/>
    <mergeCell ref="L65:L66"/>
    <mergeCell ref="M61:M62"/>
    <mergeCell ref="M63:M64"/>
    <mergeCell ref="M65:M66"/>
    <mergeCell ref="AK63:AK64"/>
    <mergeCell ref="AL63:AL64"/>
    <mergeCell ref="AV63:AV64"/>
    <mergeCell ref="AW63:AW64"/>
    <mergeCell ref="AK65:AK66"/>
    <mergeCell ref="AL65:AL66"/>
    <mergeCell ref="AF63:AF64"/>
    <mergeCell ref="AG63:AG64"/>
    <mergeCell ref="AH63:AH64"/>
    <mergeCell ref="AV65:AV66"/>
    <mergeCell ref="AJ63:AJ64"/>
    <mergeCell ref="AD61:AD62"/>
    <mergeCell ref="Z61:Z62"/>
    <mergeCell ref="AA61:AA62"/>
    <mergeCell ref="AB61:AB62"/>
    <mergeCell ref="AC61:AC62"/>
    <mergeCell ref="T65:T66"/>
    <mergeCell ref="AJ65:AJ66"/>
    <mergeCell ref="L61:L62"/>
    <mergeCell ref="L63:L64"/>
    <mergeCell ref="AA36:AA40"/>
    <mergeCell ref="AB36:AB40"/>
    <mergeCell ref="AJ36:AJ40"/>
    <mergeCell ref="AK36:AK40"/>
    <mergeCell ref="AL36:AL40"/>
    <mergeCell ref="AV36:AV40"/>
    <mergeCell ref="AX36:AX40"/>
    <mergeCell ref="AV61:AV62"/>
    <mergeCell ref="X63:X64"/>
    <mergeCell ref="Y63:Y64"/>
    <mergeCell ref="Z63:Z64"/>
    <mergeCell ref="AA63:AA64"/>
    <mergeCell ref="AB63:AB64"/>
    <mergeCell ref="AC63:AC64"/>
    <mergeCell ref="AD63:AD64"/>
    <mergeCell ref="AE63:AE64"/>
    <mergeCell ref="AW36:AW40"/>
    <mergeCell ref="X42:X45"/>
    <mergeCell ref="K69:K70"/>
    <mergeCell ref="L69:L70"/>
    <mergeCell ref="M69:M70"/>
    <mergeCell ref="N69:N70"/>
    <mergeCell ref="P69:P70"/>
    <mergeCell ref="T69:T70"/>
    <mergeCell ref="AJ69:AJ70"/>
    <mergeCell ref="AK69:AK70"/>
    <mergeCell ref="U69:U70"/>
    <mergeCell ref="V69:V70"/>
    <mergeCell ref="W69:W70"/>
    <mergeCell ref="X69:X70"/>
    <mergeCell ref="Y69:Y70"/>
    <mergeCell ref="Z69:Z70"/>
    <mergeCell ref="AA69:AA70"/>
    <mergeCell ref="AB69:AB70"/>
    <mergeCell ref="AC69:AC70"/>
    <mergeCell ref="Q69:Q70"/>
    <mergeCell ref="O69:O70"/>
    <mergeCell ref="AH78:AH82"/>
    <mergeCell ref="T61:T62"/>
    <mergeCell ref="AJ61:AJ62"/>
    <mergeCell ref="AK61:AK62"/>
    <mergeCell ref="AL61:AL62"/>
    <mergeCell ref="AW34:AW35"/>
    <mergeCell ref="AX34:AX35"/>
    <mergeCell ref="AV32:AV33"/>
    <mergeCell ref="AW32:AW33"/>
    <mergeCell ref="AX32:AX33"/>
    <mergeCell ref="AL34:AL35"/>
    <mergeCell ref="AV34:AV35"/>
    <mergeCell ref="AC36:AC40"/>
    <mergeCell ref="AD36:AD40"/>
    <mergeCell ref="AE36:AE40"/>
    <mergeCell ref="U36:U40"/>
    <mergeCell ref="V36:V40"/>
    <mergeCell ref="W36:W40"/>
    <mergeCell ref="X36:X40"/>
    <mergeCell ref="Y36:Y40"/>
    <mergeCell ref="X61:X62"/>
    <mergeCell ref="Y61:Y62"/>
    <mergeCell ref="V42:V45"/>
    <mergeCell ref="W42:W45"/>
    <mergeCell ref="Y78:Y82"/>
    <mergeCell ref="Z78:Z82"/>
    <mergeCell ref="AA78:AA82"/>
    <mergeCell ref="AB78:AB82"/>
    <mergeCell ref="AC78:AC82"/>
    <mergeCell ref="AA3:AA9"/>
    <mergeCell ref="AB3:AB9"/>
    <mergeCell ref="AX63:AX64"/>
    <mergeCell ref="AW61:AW62"/>
    <mergeCell ref="AX61:AX62"/>
    <mergeCell ref="AL23:AL24"/>
    <mergeCell ref="AV23:AV24"/>
    <mergeCell ref="AW23:AW24"/>
    <mergeCell ref="AX23:AX24"/>
    <mergeCell ref="AK19:AK22"/>
    <mergeCell ref="AL19:AL22"/>
    <mergeCell ref="AK23:AK24"/>
    <mergeCell ref="AV19:AV22"/>
    <mergeCell ref="AW65:AW66"/>
    <mergeCell ref="AX65:AX66"/>
    <mergeCell ref="AD78:AD82"/>
    <mergeCell ref="AE78:AE82"/>
    <mergeCell ref="AF78:AF82"/>
    <mergeCell ref="AG78:AG82"/>
    <mergeCell ref="Z3:Z9"/>
    <mergeCell ref="O3:O9"/>
    <mergeCell ref="P3:P9"/>
    <mergeCell ref="H1:Q1"/>
    <mergeCell ref="Q3:Q9"/>
    <mergeCell ref="AX78:AX82"/>
    <mergeCell ref="J78:J82"/>
    <mergeCell ref="K78:K82"/>
    <mergeCell ref="L78:L82"/>
    <mergeCell ref="M78:M82"/>
    <mergeCell ref="N78:N82"/>
    <mergeCell ref="P78:P82"/>
    <mergeCell ref="T78:T82"/>
    <mergeCell ref="AJ78:AJ82"/>
    <mergeCell ref="AK78:AK82"/>
    <mergeCell ref="AL78:AL82"/>
    <mergeCell ref="AV78:AV82"/>
    <mergeCell ref="AW78:AW82"/>
    <mergeCell ref="O78:O82"/>
    <mergeCell ref="Q78:Q82"/>
    <mergeCell ref="U78:U82"/>
    <mergeCell ref="V78:V82"/>
    <mergeCell ref="W78:W82"/>
    <mergeCell ref="X78:X82"/>
    <mergeCell ref="N3:N9"/>
    <mergeCell ref="O36:O40"/>
    <mergeCell ref="AC3:AC9"/>
    <mergeCell ref="AD3:AD9"/>
    <mergeCell ref="AE3:AE9"/>
    <mergeCell ref="I17:I18"/>
    <mergeCell ref="I19:I22"/>
    <mergeCell ref="I23:I24"/>
    <mergeCell ref="I32:I33"/>
    <mergeCell ref="I34:I35"/>
    <mergeCell ref="I36:I40"/>
    <mergeCell ref="K10:K16"/>
    <mergeCell ref="L10:L16"/>
    <mergeCell ref="M10:M16"/>
    <mergeCell ref="N10:N16"/>
    <mergeCell ref="O10:O16"/>
    <mergeCell ref="P10:P16"/>
    <mergeCell ref="T3:T9"/>
    <mergeCell ref="T10:T16"/>
    <mergeCell ref="U3:U9"/>
    <mergeCell ref="V3:V9"/>
    <mergeCell ref="W3:W9"/>
    <mergeCell ref="X3:X9"/>
    <mergeCell ref="Y3:Y9"/>
    <mergeCell ref="H2:J2"/>
    <mergeCell ref="A2:B2"/>
    <mergeCell ref="AF3:AF9"/>
    <mergeCell ref="AG3:AG9"/>
    <mergeCell ref="AH3:AH9"/>
    <mergeCell ref="U10:U16"/>
    <mergeCell ref="V10:V16"/>
    <mergeCell ref="W10:W16"/>
    <mergeCell ref="X10:X16"/>
    <mergeCell ref="Y10:Y16"/>
    <mergeCell ref="Z10:Z16"/>
    <mergeCell ref="AA10:AA16"/>
    <mergeCell ref="AB10:AB16"/>
    <mergeCell ref="AC10:AC16"/>
    <mergeCell ref="AD10:AD16"/>
    <mergeCell ref="AE10:AE16"/>
    <mergeCell ref="AF10:AF16"/>
    <mergeCell ref="AG10:AG16"/>
    <mergeCell ref="AH10:AH16"/>
    <mergeCell ref="G3:G9"/>
    <mergeCell ref="H3:J9"/>
    <mergeCell ref="K3:K9"/>
    <mergeCell ref="L3:L9"/>
    <mergeCell ref="M3:M9"/>
  </mergeCells>
  <conditionalFormatting sqref="R3:R88">
    <cfRule type="containsText" dxfId="21" priority="5" operator="containsText" text="N/A">
      <formula>NOT(ISERROR(SEARCH("N/A",R3)))</formula>
    </cfRule>
    <cfRule type="containsText" dxfId="11" priority="6" operator="containsText" text="Terminée">
      <formula>NOT(ISERROR(SEARCH("Terminée",R3)))</formula>
    </cfRule>
    <cfRule type="containsText" dxfId="12" priority="7" operator="containsText" text="En Cours">
      <formula>NOT(ISERROR(SEARCH("En Cours",R3)))</formula>
    </cfRule>
    <cfRule type="containsText" dxfId="13" priority="8" operator="containsText" text="Non mise en place">
      <formula>NOT(ISERROR(SEARCH("Non mise en place",R3)))</formula>
    </cfRule>
  </conditionalFormatting>
  <conditionalFormatting sqref="S3:S88">
    <cfRule type="expression" dxfId="20" priority="1">
      <formula>R3="N/A"</formula>
    </cfRule>
    <cfRule type="expression" dxfId="19" priority="2">
      <formula>R3="Not Done"</formula>
    </cfRule>
    <cfRule type="expression" dxfId="18" priority="3">
      <formula>R3="In Progress"</formula>
    </cfRule>
    <cfRule type="expression" dxfId="17" priority="4">
      <formula>R3="Completed"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0B0BB988-B9FE-4AAE-8037-0F0958ACB42E}">
            <xm:f>Refined_progress!D2="NO"</xm:f>
            <x14:dxf>
              <font>
                <color rgb="FFFF0000"/>
              </font>
            </x14:dxf>
          </x14:cfRule>
          <x14:cfRule type="expression" priority="16" id="{8BB9AC92-5A50-45DC-9ABD-844F6F63067D}">
            <xm:f>Refined_progress!D2="ON"</xm:f>
            <x14:dxf>
              <font>
                <color rgb="FFFFC000"/>
              </font>
            </x14:dxf>
          </x14:cfRule>
          <x14:cfRule type="expression" priority="17" id="{3E69926E-31C4-4E0D-A4BB-8BD442A56000}">
            <xm:f>Refined_progress!D2="YES"</xm:f>
            <x14:dxf>
              <font>
                <color rgb="FF00B050"/>
              </font>
            </x14:dxf>
          </x14:cfRule>
          <xm:sqref>BF3:BT88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Data!$A$8:$A$11</xm:f>
          </x14:formula1>
          <xm:sqref>R3:R88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85"/>
  <sheetViews>
    <sheetView showGridLines="0" workbookViewId="0">
      <selection activeCell="D2" sqref="D2"/>
    </sheetView>
  </sheetViews>
  <sheetFormatPr defaultColWidth="9.1796875" defaultRowHeight="14.5" x14ac:dyDescent="0.35"/>
  <cols>
    <col min="1" max="2" width="4.1796875" customWidth="1"/>
    <col min="3" max="3" width="106.7265625" customWidth="1"/>
    <col min="4" max="4" width="5.26953125" style="1" bestFit="1" customWidth="1"/>
    <col min="5" max="5" width="5.54296875" style="1" bestFit="1" customWidth="1"/>
    <col min="6" max="6" width="5.81640625" style="1" bestFit="1" customWidth="1"/>
    <col min="7" max="7" width="5.54296875" style="1" bestFit="1" customWidth="1"/>
    <col min="8" max="8" width="6" style="1" bestFit="1" customWidth="1"/>
    <col min="9" max="9" width="5.453125" style="1" bestFit="1" customWidth="1"/>
    <col min="10" max="10" width="5" style="1" bestFit="1" customWidth="1"/>
    <col min="11" max="11" width="5.7265625" style="1" bestFit="1" customWidth="1"/>
    <col min="12" max="12" width="5.54296875" style="1" bestFit="1" customWidth="1"/>
    <col min="13" max="13" width="5.453125" style="1" bestFit="1" customWidth="1"/>
    <col min="14" max="15" width="5.7265625" style="1" bestFit="1" customWidth="1"/>
    <col min="16" max="16" width="5.26953125" bestFit="1" customWidth="1"/>
    <col min="17" max="17" width="5.54296875" bestFit="1" customWidth="1"/>
    <col min="18" max="18" width="5.81640625" bestFit="1" customWidth="1"/>
    <col min="19" max="19" width="1.26953125" style="63" customWidth="1"/>
    <col min="22" max="22" width="12.7265625" customWidth="1"/>
  </cols>
  <sheetData>
    <row r="1" spans="1:24" s="26" customFormat="1" x14ac:dyDescent="0.35">
      <c r="A1" s="125" t="s">
        <v>67</v>
      </c>
      <c r="B1" s="128" t="s">
        <v>29</v>
      </c>
      <c r="C1" s="125" t="s">
        <v>68</v>
      </c>
      <c r="D1" s="28">
        <f>'Diagramme de Gantt'!H2</f>
        <v>44197</v>
      </c>
      <c r="E1" s="28">
        <f>'Diagramme de Gantt'!I2</f>
        <v>44228</v>
      </c>
      <c r="F1" s="28">
        <f>'Diagramme de Gantt'!J2</f>
        <v>44259</v>
      </c>
      <c r="G1" s="28">
        <f>'Diagramme de Gantt'!K2</f>
        <v>44290</v>
      </c>
      <c r="H1" s="28">
        <f>'Diagramme de Gantt'!L2</f>
        <v>44321</v>
      </c>
      <c r="I1" s="28">
        <f>'Diagramme de Gantt'!M2</f>
        <v>44352</v>
      </c>
      <c r="J1" s="28">
        <f>'Diagramme de Gantt'!N2</f>
        <v>44383</v>
      </c>
      <c r="K1" s="28">
        <f>'Diagramme de Gantt'!O2</f>
        <v>44414</v>
      </c>
      <c r="L1" s="28">
        <f>'Diagramme de Gantt'!P2</f>
        <v>44445</v>
      </c>
      <c r="M1" s="28">
        <f>'Diagramme de Gantt'!Q2</f>
        <v>44476</v>
      </c>
      <c r="N1" s="28">
        <f>'Diagramme de Gantt'!R2</f>
        <v>44507</v>
      </c>
      <c r="O1" s="28">
        <f>'Diagramme de Gantt'!S2</f>
        <v>44538</v>
      </c>
      <c r="P1" s="28">
        <f>'Diagramme de Gantt'!T2</f>
        <v>44569</v>
      </c>
      <c r="Q1" s="28">
        <f>'Diagramme de Gantt'!U2</f>
        <v>44600</v>
      </c>
      <c r="R1" s="28">
        <f>'Diagramme de Gantt'!V2</f>
        <v>44631</v>
      </c>
      <c r="S1" s="115"/>
      <c r="T1" s="66" t="s">
        <v>69</v>
      </c>
      <c r="U1" s="66" t="s">
        <v>70</v>
      </c>
      <c r="V1" s="66" t="s">
        <v>71</v>
      </c>
      <c r="W1" s="66" t="s">
        <v>20</v>
      </c>
      <c r="X1" s="26" t="s">
        <v>72</v>
      </c>
    </row>
    <row r="2" spans="1:24" x14ac:dyDescent="0.35">
      <c r="A2" s="25">
        <f>IF(ISBLANK('Diagramme de Gantt'!$A3),"",'Diagramme de Gantt'!$A3)</f>
        <v>1</v>
      </c>
      <c r="B2" s="25">
        <f>IF(ISBLANK('Diagramme de Gantt'!$B3),"",'Diagramme de Gantt'!$B3)</f>
        <v>1</v>
      </c>
      <c r="C2" s="25" t="str">
        <f>IF(ISBLANK('Diagramme de Gantt'!$C3),"",'Diagramme de Gantt'!$C3)</f>
        <v>Mentionnez votre activité ici.</v>
      </c>
      <c r="D2" s="25" t="str">
        <f>IF(ISBLANK('Diagramme de Gantt'!$Y$3),"",'Diagramme de Gantt'!$Y$3)</f>
        <v/>
      </c>
      <c r="E2" s="25" t="str">
        <f>IF(ISBLANK('Diagramme de Gantt'!$Z$3),"",'Diagramme de Gantt'!$Z$3)</f>
        <v>OUI</v>
      </c>
      <c r="F2" s="25" t="str">
        <f>IF(ISBLANK('Diagramme de Gantt'!$AA$3),"",'Diagramme de Gantt'!$AA$3)</f>
        <v>NON</v>
      </c>
      <c r="G2" s="25" t="str">
        <f>IF(ISBLANK('Diagramme de Gantt'!$AB$3),"",'Diagramme de Gantt'!$AB$3)</f>
        <v>NON</v>
      </c>
      <c r="H2" s="25" t="str">
        <f>IF(ISBLANK('Diagramme de Gantt'!$AC$3),"",'Diagramme de Gantt'!$AC$3)</f>
        <v>NON</v>
      </c>
      <c r="I2" s="25" t="str">
        <f>IF(ISBLANK('Diagramme de Gantt'!$AD$3),"",'Diagramme de Gantt'!$AD$3)</f>
        <v>NON</v>
      </c>
      <c r="J2" s="25" t="str">
        <f>IF(ISBLANK('Diagramme de Gantt'!$AE$3),"",'Diagramme de Gantt'!$AE$3)</f>
        <v>EN COURS</v>
      </c>
      <c r="K2" s="25" t="str">
        <f>IF(ISBLANK('Diagramme de Gantt'!$AF$3),"",'Diagramme de Gantt'!$AF$3)</f>
        <v>OUI</v>
      </c>
      <c r="L2" s="25" t="str">
        <f>IF(ISBLANK('Diagramme de Gantt'!$AG$3),"",'Diagramme de Gantt'!$AG$3)</f>
        <v/>
      </c>
      <c r="M2" s="25" t="str">
        <f>IF(ISBLANK('Diagramme de Gantt'!$AH$3),"",'Diagramme de Gantt'!$AH$3)</f>
        <v/>
      </c>
      <c r="N2" s="25" t="str">
        <f>IF(ISBLANK('Diagramme de Gantt'!$AI$3),"",'Diagramme de Gantt'!$AI$3)</f>
        <v/>
      </c>
      <c r="O2" s="25" t="str">
        <f>IF(ISBLANK('Diagramme de Gantt'!$AJ$3),"",'Diagramme de Gantt'!$AJ$3)</f>
        <v/>
      </c>
      <c r="P2" s="25" t="str">
        <f>IF(ISBLANK('Diagramme de Gantt'!$AK$3),"",'Diagramme de Gantt'!$AK$3)</f>
        <v/>
      </c>
      <c r="Q2" s="25" t="str">
        <f>IF(ISBLANK('Diagramme de Gantt'!$AL$3),"",'Diagramme de Gantt'!$AL$3)</f>
        <v/>
      </c>
      <c r="R2" s="25" t="str">
        <f>IF(ISBLANK('Diagramme de Gantt'!$AM$3),"",'Diagramme de Gantt'!$AM$3)</f>
        <v/>
      </c>
      <c r="S2" s="284"/>
      <c r="T2" s="67" t="str">
        <f>IFERROR(VLOOKUP($A2,'Diagramme de Gantt'!$A$3:$AN$83,4,FALSE),"")</f>
        <v>CPN</v>
      </c>
      <c r="U2" s="67" t="str">
        <f>IFERROR(VLOOKUP($A2,'Diagramme de Gantt'!$A$3:$AN$83,5,FALSE),"")</f>
        <v>Mentionnez la localisation ici.</v>
      </c>
      <c r="V2" s="67" t="str">
        <f>IFERROR(VLOOKUP($A2,'Diagramme de Gantt'!$A$3:$AN$83,6,FALSE),"")</f>
        <v>Mentionnez les initiales.</v>
      </c>
      <c r="W2" s="67">
        <f>IFERROR(VLOOKUP($A2,'Diagramme de Gantt'!$A$3:$AN$83,7,FALSE),"")</f>
        <v>0</v>
      </c>
      <c r="X2" s="67" t="str">
        <f>IF(ISBLANK('Diagramme de Gantt'!AN3),"",VLOOKUP($A2,'Diagramme de Gantt'!$A$3:$AN$83,40,FALSE))</f>
        <v/>
      </c>
    </row>
    <row r="3" spans="1:24" x14ac:dyDescent="0.35">
      <c r="A3" s="25">
        <f>IF(ISBLANK('Diagramme de Gantt'!$A4),"",'Diagramme de Gantt'!$A4)</f>
        <v>2</v>
      </c>
      <c r="B3" s="25">
        <f>IF(ISBLANK('Diagramme de Gantt'!$B4),"",'Diagramme de Gantt'!$B4)</f>
        <v>1.1000000000000001</v>
      </c>
      <c r="C3" s="25" t="str">
        <f>IF(ISBLANK('Diagramme de Gantt'!$C4),"",'Diagramme de Gantt'!$C4)</f>
        <v>Mentionnez votre activité ici.</v>
      </c>
      <c r="D3" s="25" t="str">
        <f>IF(ISBLANK('Diagramme de Gantt'!$Y$4),"",'Diagramme de Gantt'!$Y$4)</f>
        <v/>
      </c>
      <c r="E3" s="25" t="str">
        <f>IF(ISBLANK('Diagramme de Gantt'!$Z$4),"",'Diagramme de Gantt'!$Z$4)</f>
        <v/>
      </c>
      <c r="F3" s="25" t="str">
        <f>IF(ISBLANK('Diagramme de Gantt'!$AA$4),"",'Diagramme de Gantt'!$AA$4)</f>
        <v/>
      </c>
      <c r="G3" s="25" t="str">
        <f>IF(ISBLANK('Diagramme de Gantt'!$AB$4),"",'Diagramme de Gantt'!$AB$4)</f>
        <v/>
      </c>
      <c r="H3" s="25" t="str">
        <f>IF(ISBLANK('Diagramme de Gantt'!$AC$4),"",'Diagramme de Gantt'!$AC$4)</f>
        <v/>
      </c>
      <c r="I3" s="25" t="str">
        <f>IF(ISBLANK('Diagramme de Gantt'!$AD$4),"",'Diagramme de Gantt'!$AD$4)</f>
        <v/>
      </c>
      <c r="J3" s="25" t="str">
        <f>IF(ISBLANK('Diagramme de Gantt'!$AE$4),"",'Diagramme de Gantt'!$AE$4)</f>
        <v/>
      </c>
      <c r="K3" s="25" t="str">
        <f>IF(ISBLANK('Diagramme de Gantt'!$AF$4),"",'Diagramme de Gantt'!$AF$4)</f>
        <v/>
      </c>
      <c r="L3" s="25" t="str">
        <f>IF(ISBLANK('Diagramme de Gantt'!$AG$4),"",'Diagramme de Gantt'!$AG$4)</f>
        <v/>
      </c>
      <c r="M3" s="25" t="str">
        <f>IF(ISBLANK('Diagramme de Gantt'!$AH$4),"",'Diagramme de Gantt'!$AH$4)</f>
        <v/>
      </c>
      <c r="N3" s="25" t="str">
        <f>IF(ISBLANK('Diagramme de Gantt'!$AI$4),"",'Diagramme de Gantt'!$AI$4)</f>
        <v/>
      </c>
      <c r="O3" s="25" t="str">
        <f>IF(ISBLANK('Diagramme de Gantt'!$AJ$4),"",'Diagramme de Gantt'!$AJ$4)</f>
        <v/>
      </c>
      <c r="P3" s="25" t="str">
        <f>IF(ISBLANK('Diagramme de Gantt'!$AK$4),"",'Diagramme de Gantt'!$AK$4)</f>
        <v/>
      </c>
      <c r="Q3" s="25" t="str">
        <f>IF(ISBLANK('Diagramme de Gantt'!$AL$4),"",'Diagramme de Gantt'!$AL$4)</f>
        <v/>
      </c>
      <c r="R3" s="25" t="str">
        <f>IF(ISBLANK('Diagramme de Gantt'!$AM$4),"",'Diagramme de Gantt'!$AM$4)</f>
        <v/>
      </c>
      <c r="S3" s="284"/>
      <c r="T3" s="67" t="str">
        <f>IFERROR(VLOOKUP($A3,'Diagramme de Gantt'!$A$3:$AN$83,4,FALSE),"")</f>
        <v>SRMMP</v>
      </c>
      <c r="U3" s="67" t="str">
        <f>IFERROR(VLOOKUP($A3,'Diagramme de Gantt'!$A$3:$AN$83,5,FALSE),"")</f>
        <v>Mentionnez la localisation ici.</v>
      </c>
      <c r="V3" s="67" t="str">
        <f>IFERROR(VLOOKUP($A3,'Diagramme de Gantt'!$A$3:$AN$83,6,FALSE),"")</f>
        <v>Mentionnez les initiales.</v>
      </c>
      <c r="W3" s="67">
        <f>IFERROR(VLOOKUP($A3,'Diagramme de Gantt'!$A$3:$AN$83,7,FALSE),"")</f>
        <v>12000</v>
      </c>
      <c r="X3" s="67">
        <f>IF(ISBLANK('Diagramme de Gantt'!AN4),"",VLOOKUP($A3,'Diagramme de Gantt'!$A$3:$AN$83,40,FALSE))</f>
        <v>11000</v>
      </c>
    </row>
    <row r="4" spans="1:24" x14ac:dyDescent="0.35">
      <c r="A4" s="25">
        <f>IF(ISBLANK('Diagramme de Gantt'!$A5),"",'Diagramme de Gantt'!$A5)</f>
        <v>3</v>
      </c>
      <c r="B4" s="25">
        <f>IF(ISBLANK('Diagramme de Gantt'!$B5),"",'Diagramme de Gantt'!$B5)</f>
        <v>1</v>
      </c>
      <c r="C4" s="25" t="str">
        <f>IF(ISBLANK('Diagramme de Gantt'!$C5),"",'Diagramme de Gantt'!$C5)</f>
        <v>Mentionnez votre activité ici.</v>
      </c>
      <c r="D4" s="25" t="str">
        <f>IF(ISBLANK('Diagramme de Gantt'!$Y$5),"",'Diagramme de Gantt'!$Y$5)</f>
        <v/>
      </c>
      <c r="E4" s="25" t="str">
        <f>IF(ISBLANK('Diagramme de Gantt'!$Z$5),"",'Diagramme de Gantt'!$Z$5)</f>
        <v/>
      </c>
      <c r="F4" s="25" t="str">
        <f>IF(ISBLANK('Diagramme de Gantt'!$AA$5),"",'Diagramme de Gantt'!$AA$5)</f>
        <v/>
      </c>
      <c r="G4" s="25" t="str">
        <f>IF(ISBLANK('Diagramme de Gantt'!$AB$5),"",'Diagramme de Gantt'!$AB$5)</f>
        <v/>
      </c>
      <c r="H4" s="25" t="str">
        <f>IF(ISBLANK('Diagramme de Gantt'!$AC$5),"",'Diagramme de Gantt'!$AC$5)</f>
        <v/>
      </c>
      <c r="I4" s="25" t="str">
        <f>IF(ISBLANK('Diagramme de Gantt'!$AD$5),"",'Diagramme de Gantt'!$AD$5)</f>
        <v/>
      </c>
      <c r="J4" s="25" t="str">
        <f>IF(ISBLANK('Diagramme de Gantt'!$AE$5),"",'Diagramme de Gantt'!$AE$5)</f>
        <v/>
      </c>
      <c r="K4" s="25" t="str">
        <f>IF(ISBLANK('Diagramme de Gantt'!$AF$5),"",'Diagramme de Gantt'!$AF$5)</f>
        <v/>
      </c>
      <c r="L4" s="25" t="str">
        <f>IF(ISBLANK('Diagramme de Gantt'!$AG$5),"",'Diagramme de Gantt'!$AG$5)</f>
        <v/>
      </c>
      <c r="M4" s="25" t="str">
        <f>IF(ISBLANK('Diagramme de Gantt'!$AH$5),"",'Diagramme de Gantt'!$AH$5)</f>
        <v/>
      </c>
      <c r="N4" s="25" t="str">
        <f>IF(ISBLANK('Diagramme de Gantt'!$AI$5),"",'Diagramme de Gantt'!$AI$5)</f>
        <v/>
      </c>
      <c r="O4" s="25" t="str">
        <f>IF(ISBLANK('Diagramme de Gantt'!$AJ$5),"",'Diagramme de Gantt'!$AJ$5)</f>
        <v/>
      </c>
      <c r="P4" s="25" t="str">
        <f>IF(ISBLANK('Diagramme de Gantt'!$AK$5),"",'Diagramme de Gantt'!$AK$5)</f>
        <v/>
      </c>
      <c r="Q4" s="25" t="str">
        <f>IF(ISBLANK('Diagramme de Gantt'!$AL$5),"",'Diagramme de Gantt'!$AL$5)</f>
        <v/>
      </c>
      <c r="R4" s="25" t="str">
        <f>IF(ISBLANK('Diagramme de Gantt'!$AM$5),"",'Diagramme de Gantt'!$AM$5)</f>
        <v/>
      </c>
      <c r="S4" s="284"/>
      <c r="T4" s="67" t="str">
        <f>IFERROR(VLOOKUP($A4,'Diagramme de Gantt'!$A$3:$AN$83,4,FALSE),"")</f>
        <v>PF</v>
      </c>
      <c r="U4" s="67" t="str">
        <f>IFERROR(VLOOKUP($A4,'Diagramme de Gantt'!$A$3:$AN$83,5,FALSE),"")</f>
        <v>Mentionnez la localisation ici.</v>
      </c>
      <c r="V4" s="67" t="str">
        <f>IFERROR(VLOOKUP($A4,'Diagramme de Gantt'!$A$3:$AN$83,6,FALSE),"")</f>
        <v>Mentionnez les initiales.</v>
      </c>
      <c r="W4" s="67">
        <f>IFERROR(VLOOKUP($A4,'Diagramme de Gantt'!$A$3:$AN$83,7,FALSE),"")</f>
        <v>30000</v>
      </c>
      <c r="X4" s="67">
        <f>IF(ISBLANK('Diagramme de Gantt'!AN5),"",VLOOKUP($A4,'Diagramme de Gantt'!$A$3:$AN$83,40,FALSE))</f>
        <v>30000</v>
      </c>
    </row>
    <row r="5" spans="1:24" x14ac:dyDescent="0.35">
      <c r="A5" s="25">
        <f>IF(ISBLANK('Diagramme de Gantt'!$A6),"",'Diagramme de Gantt'!$A6)</f>
        <v>4</v>
      </c>
      <c r="B5" s="25">
        <f>IF(ISBLANK('Diagramme de Gantt'!$B6),"",'Diagramme de Gantt'!$B6)</f>
        <v>1</v>
      </c>
      <c r="C5" s="25" t="str">
        <f>IF(ISBLANK('Diagramme de Gantt'!$C6),"",'Diagramme de Gantt'!$C6)</f>
        <v>Mentionnez votre activité ici.</v>
      </c>
      <c r="D5" s="25" t="str">
        <f>IF(ISBLANK('Diagramme de Gantt'!$Y$12),"",'Diagramme de Gantt'!$Y$12)</f>
        <v/>
      </c>
      <c r="E5" s="25" t="str">
        <f>IF(ISBLANK('Diagramme de Gantt'!$Z$12),"",'Diagramme de Gantt'!$Z$12)</f>
        <v/>
      </c>
      <c r="F5" s="25" t="str">
        <f>IF(ISBLANK('Diagramme de Gantt'!$AA$12),"",'Diagramme de Gantt'!$AA$12)</f>
        <v/>
      </c>
      <c r="G5" s="25" t="str">
        <f>IF(ISBLANK('Diagramme de Gantt'!$AB$12),"",'Diagramme de Gantt'!$AB$12)</f>
        <v/>
      </c>
      <c r="H5" s="25" t="str">
        <f>IF(ISBLANK('Diagramme de Gantt'!$AC$12),"",'Diagramme de Gantt'!$AC$12)</f>
        <v/>
      </c>
      <c r="I5" s="25" t="str">
        <f>IF(ISBLANK('Diagramme de Gantt'!$AD$12),"",'Diagramme de Gantt'!$AD$12)</f>
        <v/>
      </c>
      <c r="J5" s="25" t="str">
        <f>IF(ISBLANK('Diagramme de Gantt'!$AE$12),"",'Diagramme de Gantt'!$AE$12)</f>
        <v/>
      </c>
      <c r="K5" s="25" t="str">
        <f>IF(ISBLANK('Diagramme de Gantt'!$AF$12),"",'Diagramme de Gantt'!$AF$12)</f>
        <v/>
      </c>
      <c r="L5" s="25" t="str">
        <f>IF(ISBLANK('Diagramme de Gantt'!$AG$12),"",'Diagramme de Gantt'!$AG$12)</f>
        <v/>
      </c>
      <c r="M5" s="25" t="str">
        <f>IF(ISBLANK('Diagramme de Gantt'!$AH$12),"",'Diagramme de Gantt'!$AH$12)</f>
        <v/>
      </c>
      <c r="N5" s="25" t="str">
        <f>IF(ISBLANK('Diagramme de Gantt'!$AI$12),"",'Diagramme de Gantt'!$AI$12)</f>
        <v/>
      </c>
      <c r="O5" s="25" t="str">
        <f>IF(ISBLANK('Diagramme de Gantt'!$AJ$12),"",'Diagramme de Gantt'!$AJ$12)</f>
        <v/>
      </c>
      <c r="P5" s="25" t="str">
        <f>IF(ISBLANK('Diagramme de Gantt'!$AK$12),"",'Diagramme de Gantt'!$AK$12)</f>
        <v/>
      </c>
      <c r="Q5" s="25" t="str">
        <f>IF(ISBLANK('Diagramme de Gantt'!$AL$12),"",'Diagramme de Gantt'!$AL$12)</f>
        <v/>
      </c>
      <c r="R5" s="25" t="str">
        <f>IF(ISBLANK('Diagramme de Gantt'!$AM$12),"",'Diagramme de Gantt'!$AM$12)</f>
        <v/>
      </c>
      <c r="S5" s="284"/>
      <c r="T5" s="67" t="str">
        <f>IFERROR(VLOOKUP($A5,'Diagramme de Gantt'!$A$3:$AN$83,4,FALSE),"")</f>
        <v>SRMMP</v>
      </c>
      <c r="U5" s="67" t="str">
        <f>IFERROR(VLOOKUP($A5,'Diagramme de Gantt'!$A$3:$AN$83,5,FALSE),"")</f>
        <v>Mentionnez la localisation ici.</v>
      </c>
      <c r="V5" s="67" t="str">
        <f>IFERROR(VLOOKUP($A5,'Diagramme de Gantt'!$A$3:$AN$83,6,FALSE),"")</f>
        <v>Mentionnez les initiales.</v>
      </c>
      <c r="W5" s="67">
        <f>IFERROR(VLOOKUP($A5,'Diagramme de Gantt'!$A$3:$AN$83,7,FALSE),"")</f>
        <v>0</v>
      </c>
      <c r="X5" s="67" t="str">
        <f>IF(ISBLANK('Diagramme de Gantt'!AN6),"",VLOOKUP($A5,'Diagramme de Gantt'!$A$3:$AN$83,40,FALSE))</f>
        <v/>
      </c>
    </row>
    <row r="6" spans="1:24" x14ac:dyDescent="0.35">
      <c r="A6" s="25">
        <f>IF(ISBLANK('Diagramme de Gantt'!$A7),"",'Diagramme de Gantt'!$A7)</f>
        <v>5</v>
      </c>
      <c r="B6" s="25">
        <f>IF(ISBLANK('Diagramme de Gantt'!$B7),"",'Diagramme de Gantt'!$B7)</f>
        <v>1.1000000000000001</v>
      </c>
      <c r="C6" s="25" t="str">
        <f>IF(ISBLANK('Diagramme de Gantt'!$C7),"",'Diagramme de Gantt'!$C7)</f>
        <v>Mentionnez votre activité ici.</v>
      </c>
      <c r="D6" s="25" t="str">
        <f>IF(ISBLANK('Diagramme de Gantt'!$Y$13),"",'Diagramme de Gantt'!$Y$13)</f>
        <v/>
      </c>
      <c r="E6" s="25" t="str">
        <f>IF(ISBLANK('Diagramme de Gantt'!$Z$13),"",'Diagramme de Gantt'!$Z$13)</f>
        <v/>
      </c>
      <c r="F6" s="25" t="str">
        <f>IF(ISBLANK('Diagramme de Gantt'!$AA$13),"",'Diagramme de Gantt'!$AA$13)</f>
        <v/>
      </c>
      <c r="G6" s="25" t="str">
        <f>IF(ISBLANK('Diagramme de Gantt'!$AB$13),"",'Diagramme de Gantt'!$AB$13)</f>
        <v/>
      </c>
      <c r="H6" s="25" t="str">
        <f>IF(ISBLANK('Diagramme de Gantt'!$AC$13),"",'Diagramme de Gantt'!$AC$13)</f>
        <v/>
      </c>
      <c r="I6" s="25" t="str">
        <f>IF(ISBLANK('Diagramme de Gantt'!$AD$13),"",'Diagramme de Gantt'!$AD$13)</f>
        <v/>
      </c>
      <c r="J6" s="25" t="str">
        <f>IF(ISBLANK('Diagramme de Gantt'!$AE$13),"",'Diagramme de Gantt'!$AE$13)</f>
        <v/>
      </c>
      <c r="K6" s="25" t="str">
        <f>IF(ISBLANK('Diagramme de Gantt'!$AF$13),"",'Diagramme de Gantt'!$AF$13)</f>
        <v/>
      </c>
      <c r="L6" s="25" t="str">
        <f>IF(ISBLANK('Diagramme de Gantt'!$AG$13),"",'Diagramme de Gantt'!$AG$13)</f>
        <v/>
      </c>
      <c r="M6" s="25" t="str">
        <f>IF(ISBLANK('Diagramme de Gantt'!$AH$13),"",'Diagramme de Gantt'!$AH$13)</f>
        <v/>
      </c>
      <c r="N6" s="25" t="str">
        <f>IF(ISBLANK('Diagramme de Gantt'!$AI$13),"",'Diagramme de Gantt'!$AI$13)</f>
        <v/>
      </c>
      <c r="O6" s="25" t="str">
        <f>IF(ISBLANK('Diagramme de Gantt'!$AJ$13),"",'Diagramme de Gantt'!$AJ$13)</f>
        <v/>
      </c>
      <c r="P6" s="25" t="str">
        <f>IF(ISBLANK('Diagramme de Gantt'!$AK$13),"",'Diagramme de Gantt'!$AK$13)</f>
        <v/>
      </c>
      <c r="Q6" s="25" t="str">
        <f>IF(ISBLANK('Diagramme de Gantt'!$AL$13),"",'Diagramme de Gantt'!$AL$13)</f>
        <v/>
      </c>
      <c r="R6" s="25" t="str">
        <f>IF(ISBLANK('Diagramme de Gantt'!$AM$13),"",'Diagramme de Gantt'!$AM$13)</f>
        <v/>
      </c>
      <c r="S6" s="284"/>
      <c r="T6" s="67" t="str">
        <f>IFERROR(VLOOKUP($A6,'Diagramme de Gantt'!$A$3:$AN$83,4,FALSE),"")</f>
        <v>PF</v>
      </c>
      <c r="U6" s="67" t="str">
        <f>IFERROR(VLOOKUP($A6,'Diagramme de Gantt'!$A$3:$AN$83,5,FALSE),"")</f>
        <v>Mentionnez la localisation ici.</v>
      </c>
      <c r="V6" s="67" t="str">
        <f>IFERROR(VLOOKUP($A6,'Diagramme de Gantt'!$A$3:$AN$83,6,FALSE),"")</f>
        <v>Mentionnez les initiales.</v>
      </c>
      <c r="W6" s="67">
        <f>IFERROR(VLOOKUP($A6,'Diagramme de Gantt'!$A$3:$AN$83,7,FALSE),"")</f>
        <v>10000</v>
      </c>
      <c r="X6" s="67">
        <f>IF(ISBLANK('Diagramme de Gantt'!AN7),"",VLOOKUP($A6,'Diagramme de Gantt'!$A$3:$AN$83,40,FALSE))</f>
        <v>4000</v>
      </c>
    </row>
    <row r="7" spans="1:24" x14ac:dyDescent="0.35">
      <c r="A7" s="25" t="str">
        <f>IF(ISBLANK('Diagramme de Gantt'!$A8),"",'Diagramme de Gantt'!$A8)</f>
        <v/>
      </c>
      <c r="B7" s="25" t="str">
        <f>IF(ISBLANK('Diagramme de Gantt'!$B8),"",'Diagramme de Gantt'!$B8)</f>
        <v/>
      </c>
      <c r="C7" s="25" t="str">
        <f>IF(ISBLANK('Diagramme de Gantt'!$C8),"",'Diagramme de Gantt'!$C8)</f>
        <v/>
      </c>
      <c r="D7" s="25" t="str">
        <f>IF(ISBLANK('Diagramme de Gantt'!$Y$30),"",'Diagramme de Gantt'!$Y$30)</f>
        <v/>
      </c>
      <c r="E7" s="25" t="str">
        <f>IF(ISBLANK('Diagramme de Gantt'!$Z$30),"",'Diagramme de Gantt'!$Z$30)</f>
        <v/>
      </c>
      <c r="F7" s="25" t="str">
        <f>IF(ISBLANK('Diagramme de Gantt'!$AA$30),"",'Diagramme de Gantt'!$AA$30)</f>
        <v/>
      </c>
      <c r="G7" s="25" t="str">
        <f>IF(ISBLANK('Diagramme de Gantt'!$AB$30),"",'Diagramme de Gantt'!$AB$30)</f>
        <v/>
      </c>
      <c r="H7" s="25" t="str">
        <f>IF(ISBLANK('Diagramme de Gantt'!$AC$30),"",'Diagramme de Gantt'!$AC$30)</f>
        <v/>
      </c>
      <c r="I7" s="25" t="str">
        <f>IF(ISBLANK('Diagramme de Gantt'!$AD$30),"",'Diagramme de Gantt'!$AD$30)</f>
        <v/>
      </c>
      <c r="J7" s="25" t="str">
        <f>IF(ISBLANK('Diagramme de Gantt'!$AE$30),"",'Diagramme de Gantt'!$AE$30)</f>
        <v/>
      </c>
      <c r="K7" s="25" t="str">
        <f>IF(ISBLANK('Diagramme de Gantt'!$AF$30),"",'Diagramme de Gantt'!$AF$30)</f>
        <v/>
      </c>
      <c r="L7" s="25" t="str">
        <f>IF(ISBLANK('Diagramme de Gantt'!$AG$30),"",'Diagramme de Gantt'!$AG$30)</f>
        <v/>
      </c>
      <c r="M7" s="25" t="str">
        <f>IF(ISBLANK('Diagramme de Gantt'!$AH$30),"",'Diagramme de Gantt'!$AH$30)</f>
        <v/>
      </c>
      <c r="N7" s="25" t="str">
        <f>IF(ISBLANK('Diagramme de Gantt'!$AI$30),"",'Diagramme de Gantt'!$AI$30)</f>
        <v/>
      </c>
      <c r="O7" s="25" t="str">
        <f>IF(ISBLANK('Diagramme de Gantt'!$AJ$30),"",'Diagramme de Gantt'!$AJ$30)</f>
        <v/>
      </c>
      <c r="P7" s="25" t="str">
        <f>IF(ISBLANK('Diagramme de Gantt'!$AK$30),"",'Diagramme de Gantt'!$AK$30)</f>
        <v/>
      </c>
      <c r="Q7" s="25" t="str">
        <f>IF(ISBLANK('Diagramme de Gantt'!$AL$30),"",'Diagramme de Gantt'!$AL$30)</f>
        <v/>
      </c>
      <c r="R7" s="25" t="str">
        <f>IF(ISBLANK('Diagramme de Gantt'!$AM$30),"",'Diagramme de Gantt'!$AM$30)</f>
        <v/>
      </c>
      <c r="S7" s="284"/>
      <c r="T7" s="67" t="str">
        <f>IFERROR(VLOOKUP($A7,'Diagramme de Gantt'!$A$3:$AN$83,4,FALSE),"")</f>
        <v/>
      </c>
      <c r="U7" s="67" t="str">
        <f>IFERROR(VLOOKUP($A7,'Diagramme de Gantt'!$A$3:$AN$83,5,FALSE),"")</f>
        <v/>
      </c>
      <c r="V7" s="67" t="str">
        <f>IFERROR(VLOOKUP($A7,'Diagramme de Gantt'!$A$3:$AN$83,6,FALSE),"")</f>
        <v/>
      </c>
      <c r="W7" s="67" t="str">
        <f>IFERROR(VLOOKUP($A7,'Diagramme de Gantt'!$A$3:$AN$83,7,FALSE),"")</f>
        <v/>
      </c>
      <c r="X7" s="67" t="str">
        <f>IF(ISBLANK('Diagramme de Gantt'!AN8),"",VLOOKUP($A7,'Diagramme de Gantt'!$A$3:$AN$83,40,FALSE))</f>
        <v/>
      </c>
    </row>
    <row r="8" spans="1:24" x14ac:dyDescent="0.35">
      <c r="A8" s="25" t="str">
        <f>IF(ISBLANK('Diagramme de Gantt'!$A9),"",'Diagramme de Gantt'!$A9)</f>
        <v/>
      </c>
      <c r="B8" s="25" t="str">
        <f>IF(ISBLANK('Diagramme de Gantt'!$B9),"",'Diagramme de Gantt'!$B9)</f>
        <v/>
      </c>
      <c r="C8" s="25" t="str">
        <f>IF(ISBLANK('Diagramme de Gantt'!$C9),"",'Diagramme de Gantt'!$C9)</f>
        <v/>
      </c>
      <c r="D8" s="25" t="str">
        <f>IF(ISBLANK('Diagramme de Gantt'!$Y$73),"",'Diagramme de Gantt'!$Y$73)</f>
        <v/>
      </c>
      <c r="E8" s="25" t="str">
        <f>IF(ISBLANK('Diagramme de Gantt'!$Z$73),"",'Diagramme de Gantt'!$Z$73)</f>
        <v/>
      </c>
      <c r="F8" s="25" t="str">
        <f>IF(ISBLANK('Diagramme de Gantt'!$AA$73),"",'Diagramme de Gantt'!$AA$73)</f>
        <v/>
      </c>
      <c r="G8" s="25" t="str">
        <f>IF(ISBLANK('Diagramme de Gantt'!$AB$73),"",'Diagramme de Gantt'!$AB$73)</f>
        <v/>
      </c>
      <c r="H8" s="25" t="str">
        <f>IF(ISBLANK('Diagramme de Gantt'!$AC$73),"",'Diagramme de Gantt'!$AC$73)</f>
        <v/>
      </c>
      <c r="I8" s="25" t="str">
        <f>IF(ISBLANK('Diagramme de Gantt'!$AD$73),"",'Diagramme de Gantt'!$AD$73)</f>
        <v/>
      </c>
      <c r="J8" s="25" t="str">
        <f>IF(ISBLANK('Diagramme de Gantt'!$AE$73),"",'Diagramme de Gantt'!$AE$73)</f>
        <v/>
      </c>
      <c r="K8" s="25" t="str">
        <f>IF(ISBLANK('Diagramme de Gantt'!$AF$73),"",'Diagramme de Gantt'!$AF$73)</f>
        <v/>
      </c>
      <c r="L8" s="25" t="str">
        <f>IF(ISBLANK('Diagramme de Gantt'!$AG$73),"",'Diagramme de Gantt'!$AG$73)</f>
        <v/>
      </c>
      <c r="M8" s="25" t="str">
        <f>IF(ISBLANK('Diagramme de Gantt'!$AH$73),"",'Diagramme de Gantt'!$AH$73)</f>
        <v/>
      </c>
      <c r="N8" s="25" t="str">
        <f>IF(ISBLANK('Diagramme de Gantt'!$AI$73),"",'Diagramme de Gantt'!$AI$73)</f>
        <v/>
      </c>
      <c r="O8" s="25" t="str">
        <f>IF(ISBLANK('Diagramme de Gantt'!$AJ$73),"",'Diagramme de Gantt'!$AJ$73)</f>
        <v/>
      </c>
      <c r="P8" s="25" t="str">
        <f>IF(ISBLANK('Diagramme de Gantt'!$AK$73),"",'Diagramme de Gantt'!$AK$73)</f>
        <v/>
      </c>
      <c r="Q8" s="25" t="str">
        <f>IF(ISBLANK('Diagramme de Gantt'!$AL$73),"",'Diagramme de Gantt'!$AL$73)</f>
        <v/>
      </c>
      <c r="R8" s="25" t="str">
        <f>IF(ISBLANK('Diagramme de Gantt'!$AM$73),"",'Diagramme de Gantt'!$AM$73)</f>
        <v/>
      </c>
      <c r="S8" s="284"/>
      <c r="T8" s="67" t="str">
        <f>IFERROR(VLOOKUP($A8,'Diagramme de Gantt'!$A$3:$AN$83,4,FALSE),"")</f>
        <v/>
      </c>
      <c r="U8" s="67" t="str">
        <f>IFERROR(VLOOKUP($A8,'Diagramme de Gantt'!$A$3:$AN$83,5,FALSE),"")</f>
        <v/>
      </c>
      <c r="V8" s="67" t="str">
        <f>IFERROR(VLOOKUP($A8,'Diagramme de Gantt'!$A$3:$AN$83,6,FALSE),"")</f>
        <v/>
      </c>
      <c r="W8" s="67" t="str">
        <f>IFERROR(VLOOKUP($A8,'Diagramme de Gantt'!$A$3:$AN$83,7,FALSE),"")</f>
        <v/>
      </c>
      <c r="X8" s="67" t="str">
        <f>IF(ISBLANK('Diagramme de Gantt'!AN9),"",VLOOKUP($A8,'Diagramme de Gantt'!$A$3:$AN$83,40,FALSE))</f>
        <v/>
      </c>
    </row>
    <row r="9" spans="1:24" x14ac:dyDescent="0.35">
      <c r="A9" s="25" t="str">
        <f>IF(ISBLANK('Diagramme de Gantt'!$A10),"",'Diagramme de Gantt'!$A10)</f>
        <v/>
      </c>
      <c r="B9" s="25" t="str">
        <f>IF(ISBLANK('Diagramme de Gantt'!$B10),"",'Diagramme de Gantt'!$B10)</f>
        <v/>
      </c>
      <c r="C9" s="25" t="str">
        <f>IF(ISBLANK('Diagramme de Gantt'!$C10),"",'Diagramme de Gantt'!$C10)</f>
        <v/>
      </c>
      <c r="D9" s="25" t="str">
        <f>IF(ISBLANK('Diagramme de Gantt'!$Y$6),"",'Diagramme de Gantt'!$Y$6)</f>
        <v/>
      </c>
      <c r="E9" s="25" t="str">
        <f>IF(ISBLANK('Diagramme de Gantt'!$Z$6),"",'Diagramme de Gantt'!$Z$6)</f>
        <v/>
      </c>
      <c r="F9" s="25" t="str">
        <f>IF(ISBLANK('Diagramme de Gantt'!$AA$6),"",'Diagramme de Gantt'!$AA$6)</f>
        <v/>
      </c>
      <c r="G9" s="25" t="str">
        <f>IF(ISBLANK('Diagramme de Gantt'!$AB$6),"",'Diagramme de Gantt'!$AB$6)</f>
        <v/>
      </c>
      <c r="H9" s="25" t="str">
        <f>IF(ISBLANK('Diagramme de Gantt'!$AC$6),"",'Diagramme de Gantt'!$AC$6)</f>
        <v/>
      </c>
      <c r="I9" s="25" t="str">
        <f>IF(ISBLANK('Diagramme de Gantt'!$AD$6),"",'Diagramme de Gantt'!$AD$6)</f>
        <v/>
      </c>
      <c r="J9" s="25" t="str">
        <f>IF(ISBLANK('Diagramme de Gantt'!$AE$6),"",'Diagramme de Gantt'!$AE$6)</f>
        <v/>
      </c>
      <c r="K9" s="25" t="str">
        <f>IF(ISBLANK('Diagramme de Gantt'!$AF$6),"",'Diagramme de Gantt'!$AF$6)</f>
        <v/>
      </c>
      <c r="L9" s="25" t="str">
        <f>IF(ISBLANK('Diagramme de Gantt'!$AG$6),"",'Diagramme de Gantt'!$AG$6)</f>
        <v/>
      </c>
      <c r="M9" s="25" t="str">
        <f>IF(ISBLANK('Diagramme de Gantt'!$AH$6),"",'Diagramme de Gantt'!$AH$6)</f>
        <v/>
      </c>
      <c r="N9" s="25" t="str">
        <f>IF(ISBLANK('Diagramme de Gantt'!$AI$6),"",'Diagramme de Gantt'!$AI$6)</f>
        <v/>
      </c>
      <c r="O9" s="25" t="str">
        <f>IF(ISBLANK('Diagramme de Gantt'!$AJ$6),"",'Diagramme de Gantt'!$AJ$6)</f>
        <v/>
      </c>
      <c r="P9" s="25" t="str">
        <f>IF(ISBLANK('Diagramme de Gantt'!$AK$6),"",'Diagramme de Gantt'!$AK$6)</f>
        <v/>
      </c>
      <c r="Q9" s="25" t="str">
        <f>IF(ISBLANK('Diagramme de Gantt'!$AL$6),"",'Diagramme de Gantt'!$AL$6)</f>
        <v/>
      </c>
      <c r="R9" s="25" t="str">
        <f>IF(ISBLANK('Diagramme de Gantt'!$AM$6),"",'Diagramme de Gantt'!$AM$6)</f>
        <v/>
      </c>
      <c r="S9" s="284"/>
      <c r="T9" s="67" t="str">
        <f>IFERROR(VLOOKUP($A9,'Diagramme de Gantt'!$A$3:$AN$83,4,FALSE),"")</f>
        <v/>
      </c>
      <c r="U9" s="67" t="str">
        <f>IFERROR(VLOOKUP($A9,'Diagramme de Gantt'!$A$3:$AN$83,5,FALSE),"")</f>
        <v/>
      </c>
      <c r="V9" s="67" t="str">
        <f>IFERROR(VLOOKUP($A9,'Diagramme de Gantt'!$A$3:$AN$83,6,FALSE),"")</f>
        <v/>
      </c>
      <c r="W9" s="67" t="str">
        <f>IFERROR(VLOOKUP($A9,'Diagramme de Gantt'!$A$3:$AN$83,7,FALSE),"")</f>
        <v/>
      </c>
      <c r="X9" s="67" t="str">
        <f>IF(ISBLANK('Diagramme de Gantt'!AN10),"",VLOOKUP($A9,'Diagramme de Gantt'!$A$3:$AN$83,40,FALSE))</f>
        <v/>
      </c>
    </row>
    <row r="10" spans="1:24" x14ac:dyDescent="0.35">
      <c r="A10" s="25" t="str">
        <f>IF(ISBLANK('Diagramme de Gantt'!$A11),"",'Diagramme de Gantt'!$A11)</f>
        <v/>
      </c>
      <c r="B10" s="25" t="str">
        <f>IF(ISBLANK('Diagramme de Gantt'!$B11),"",'Diagramme de Gantt'!$B11)</f>
        <v/>
      </c>
      <c r="C10" s="25" t="str">
        <f>IF(ISBLANK('Diagramme de Gantt'!$C11),"",'Diagramme de Gantt'!$C11)</f>
        <v/>
      </c>
      <c r="D10" s="25" t="str">
        <f>IF(ISBLANK('Diagramme de Gantt'!$Y$7),"",'Diagramme de Gantt'!$Y$7)</f>
        <v/>
      </c>
      <c r="E10" s="25" t="str">
        <f>IF(ISBLANK('Diagramme de Gantt'!$Z$7),"",'Diagramme de Gantt'!$Z$7)</f>
        <v/>
      </c>
      <c r="F10" s="25" t="str">
        <f>IF(ISBLANK('Diagramme de Gantt'!$AA$7),"",'Diagramme de Gantt'!$AA$7)</f>
        <v/>
      </c>
      <c r="G10" s="25" t="str">
        <f>IF(ISBLANK('Diagramme de Gantt'!$AB$7),"",'Diagramme de Gantt'!$AB$7)</f>
        <v/>
      </c>
      <c r="H10" s="25" t="str">
        <f>IF(ISBLANK('Diagramme de Gantt'!$AC$7),"",'Diagramme de Gantt'!$AC$7)</f>
        <v/>
      </c>
      <c r="I10" s="25" t="str">
        <f>IF(ISBLANK('Diagramme de Gantt'!$AD$7),"",'Diagramme de Gantt'!$AD$7)</f>
        <v/>
      </c>
      <c r="J10" s="25" t="str">
        <f>IF(ISBLANK('Diagramme de Gantt'!$AE$7),"",'Diagramme de Gantt'!$AE$7)</f>
        <v/>
      </c>
      <c r="K10" s="25" t="str">
        <f>IF(ISBLANK('Diagramme de Gantt'!$AF$7),"",'Diagramme de Gantt'!$AF$7)</f>
        <v/>
      </c>
      <c r="L10" s="25" t="str">
        <f>IF(ISBLANK('Diagramme de Gantt'!$AG$7),"",'Diagramme de Gantt'!$AG$7)</f>
        <v/>
      </c>
      <c r="M10" s="25" t="str">
        <f>IF(ISBLANK('Diagramme de Gantt'!$AH$7),"",'Diagramme de Gantt'!$AH$7)</f>
        <v/>
      </c>
      <c r="N10" s="25" t="str">
        <f>IF(ISBLANK('Diagramme de Gantt'!$AI$7),"",'Diagramme de Gantt'!$AI$7)</f>
        <v/>
      </c>
      <c r="O10" s="25" t="str">
        <f>IF(ISBLANK('Diagramme de Gantt'!$AJ$7),"",'Diagramme de Gantt'!$AJ$7)</f>
        <v/>
      </c>
      <c r="P10" s="25" t="str">
        <f>IF(ISBLANK('Diagramme de Gantt'!$AK$7),"",'Diagramme de Gantt'!$AK$7)</f>
        <v/>
      </c>
      <c r="Q10" s="25" t="str">
        <f>IF(ISBLANK('Diagramme de Gantt'!$AL$7),"",'Diagramme de Gantt'!$AL$7)</f>
        <v/>
      </c>
      <c r="R10" s="25" t="str">
        <f>IF(ISBLANK('Diagramme de Gantt'!$AM$7),"",'Diagramme de Gantt'!$AM$7)</f>
        <v/>
      </c>
      <c r="S10" s="284"/>
      <c r="T10" s="67" t="str">
        <f>IFERROR(VLOOKUP($A10,'Diagramme de Gantt'!$A$3:$AN$83,4,FALSE),"")</f>
        <v/>
      </c>
      <c r="U10" s="67" t="str">
        <f>IFERROR(VLOOKUP($A10,'Diagramme de Gantt'!$A$3:$AN$83,5,FALSE),"")</f>
        <v/>
      </c>
      <c r="V10" s="67" t="str">
        <f>IFERROR(VLOOKUP($A10,'Diagramme de Gantt'!$A$3:$AN$83,6,FALSE),"")</f>
        <v/>
      </c>
      <c r="W10" s="67" t="str">
        <f>IFERROR(VLOOKUP($A10,'Diagramme de Gantt'!$A$3:$AN$83,7,FALSE),"")</f>
        <v/>
      </c>
      <c r="X10" s="67" t="str">
        <f>IF(ISBLANK('Diagramme de Gantt'!AN11),"",VLOOKUP($A10,'Diagramme de Gantt'!$A$3:$AN$83,40,FALSE))</f>
        <v/>
      </c>
    </row>
    <row r="11" spans="1:24" x14ac:dyDescent="0.35">
      <c r="A11" s="25" t="str">
        <f>IF(ISBLANK('Diagramme de Gantt'!$A12),"",'Diagramme de Gantt'!$A12)</f>
        <v/>
      </c>
      <c r="B11" s="25" t="str">
        <f>IF(ISBLANK('Diagramme de Gantt'!$B12),"",'Diagramme de Gantt'!$B12)</f>
        <v/>
      </c>
      <c r="C11" s="25" t="str">
        <f>IF(ISBLANK('Diagramme de Gantt'!$C12),"",'Diagramme de Gantt'!$C12)</f>
        <v/>
      </c>
      <c r="D11" s="25" t="str">
        <f>IF(ISBLANK('Diagramme de Gantt'!$Y$8),"",'Diagramme de Gantt'!$Y$8)</f>
        <v/>
      </c>
      <c r="E11" s="25" t="str">
        <f>IF(ISBLANK('Diagramme de Gantt'!$Z$8),"",'Diagramme de Gantt'!$Z$8)</f>
        <v/>
      </c>
      <c r="F11" s="25" t="str">
        <f>IF(ISBLANK('Diagramme de Gantt'!$AA$8),"",'Diagramme de Gantt'!$AA$8)</f>
        <v/>
      </c>
      <c r="G11" s="25" t="str">
        <f>IF(ISBLANK('Diagramme de Gantt'!$AB$8),"",'Diagramme de Gantt'!$AB$8)</f>
        <v/>
      </c>
      <c r="H11" s="25" t="str">
        <f>IF(ISBLANK('Diagramme de Gantt'!$AC$8),"",'Diagramme de Gantt'!$AC$8)</f>
        <v/>
      </c>
      <c r="I11" s="25" t="str">
        <f>IF(ISBLANK('Diagramme de Gantt'!$AD$8),"",'Diagramme de Gantt'!$AD$8)</f>
        <v/>
      </c>
      <c r="J11" s="25" t="str">
        <f>IF(ISBLANK('Diagramme de Gantt'!$AE$8),"",'Diagramme de Gantt'!$AE$8)</f>
        <v/>
      </c>
      <c r="K11" s="25" t="str">
        <f>IF(ISBLANK('Diagramme de Gantt'!$AF$8),"",'Diagramme de Gantt'!$AF$8)</f>
        <v/>
      </c>
      <c r="L11" s="25" t="str">
        <f>IF(ISBLANK('Diagramme de Gantt'!$AG$8),"",'Diagramme de Gantt'!$AG$8)</f>
        <v/>
      </c>
      <c r="M11" s="25" t="str">
        <f>IF(ISBLANK('Diagramme de Gantt'!$AH$8),"",'Diagramme de Gantt'!$AH$8)</f>
        <v/>
      </c>
      <c r="N11" s="25" t="str">
        <f>IF(ISBLANK('Diagramme de Gantt'!$AI$8),"",'Diagramme de Gantt'!$AI$8)</f>
        <v/>
      </c>
      <c r="O11" s="25" t="str">
        <f>IF(ISBLANK('Diagramme de Gantt'!$AJ$8),"",'Diagramme de Gantt'!$AJ$8)</f>
        <v/>
      </c>
      <c r="P11" s="25" t="str">
        <f>IF(ISBLANK('Diagramme de Gantt'!$AK$8),"",'Diagramme de Gantt'!$AK$8)</f>
        <v/>
      </c>
      <c r="Q11" s="25" t="str">
        <f>IF(ISBLANK('Diagramme de Gantt'!$AL$8),"",'Diagramme de Gantt'!$AL$8)</f>
        <v/>
      </c>
      <c r="R11" s="25" t="str">
        <f>IF(ISBLANK('Diagramme de Gantt'!$AM$8),"",'Diagramme de Gantt'!$AM$8)</f>
        <v/>
      </c>
      <c r="S11" s="284"/>
      <c r="T11" s="67" t="str">
        <f>IFERROR(VLOOKUP($A11,'Diagramme de Gantt'!$A$3:$AN$83,4,FALSE),"")</f>
        <v/>
      </c>
      <c r="U11" s="67" t="str">
        <f>IFERROR(VLOOKUP($A11,'Diagramme de Gantt'!$A$3:$AN$83,5,FALSE),"")</f>
        <v/>
      </c>
      <c r="V11" s="67" t="str">
        <f>IFERROR(VLOOKUP($A11,'Diagramme de Gantt'!$A$3:$AN$83,6,FALSE),"")</f>
        <v/>
      </c>
      <c r="W11" s="67" t="str">
        <f>IFERROR(VLOOKUP($A11,'Diagramme de Gantt'!$A$3:$AN$83,7,FALSE),"")</f>
        <v/>
      </c>
      <c r="X11" s="67" t="str">
        <f>IF(ISBLANK('Diagramme de Gantt'!AN12),"",VLOOKUP($A11,'Diagramme de Gantt'!$A$3:$AN$83,40,FALSE))</f>
        <v/>
      </c>
    </row>
    <row r="12" spans="1:24" x14ac:dyDescent="0.35">
      <c r="A12" s="25" t="str">
        <f>IF(ISBLANK('Diagramme de Gantt'!$A13),"",'Diagramme de Gantt'!$A13)</f>
        <v/>
      </c>
      <c r="B12" s="25" t="str">
        <f>IF(ISBLANK('Diagramme de Gantt'!$B13),"",'Diagramme de Gantt'!$B13)</f>
        <v/>
      </c>
      <c r="C12" s="25" t="str">
        <f>IF(ISBLANK('Diagramme de Gantt'!$C13),"",'Diagramme de Gantt'!$C13)</f>
        <v/>
      </c>
      <c r="D12" s="25" t="str">
        <f>IF(ISBLANK('Diagramme de Gantt'!$Y$9),"",'Diagramme de Gantt'!$Y$9)</f>
        <v/>
      </c>
      <c r="E12" s="25" t="str">
        <f>IF(ISBLANK('Diagramme de Gantt'!$Z$9),"",'Diagramme de Gantt'!$Z$9)</f>
        <v/>
      </c>
      <c r="F12" s="25" t="str">
        <f>IF(ISBLANK('Diagramme de Gantt'!$AA$9),"",'Diagramme de Gantt'!$AA$9)</f>
        <v/>
      </c>
      <c r="G12" s="25" t="str">
        <f>IF(ISBLANK('Diagramme de Gantt'!$AB$9),"",'Diagramme de Gantt'!$AB$9)</f>
        <v/>
      </c>
      <c r="H12" s="25" t="str">
        <f>IF(ISBLANK('Diagramme de Gantt'!$AC$9),"",'Diagramme de Gantt'!$AC$9)</f>
        <v/>
      </c>
      <c r="I12" s="25" t="str">
        <f>IF(ISBLANK('Diagramme de Gantt'!$AD$9),"",'Diagramme de Gantt'!$AD$9)</f>
        <v/>
      </c>
      <c r="J12" s="25" t="str">
        <f>IF(ISBLANK('Diagramme de Gantt'!$AE$9),"",'Diagramme de Gantt'!$AE$9)</f>
        <v/>
      </c>
      <c r="K12" s="25" t="str">
        <f>IF(ISBLANK('Diagramme de Gantt'!$AF$9),"",'Diagramme de Gantt'!$AF$9)</f>
        <v/>
      </c>
      <c r="L12" s="25" t="str">
        <f>IF(ISBLANK('Diagramme de Gantt'!$AG$9),"",'Diagramme de Gantt'!$AG$9)</f>
        <v/>
      </c>
      <c r="M12" s="25" t="str">
        <f>IF(ISBLANK('Diagramme de Gantt'!$AH$9),"",'Diagramme de Gantt'!$AH$9)</f>
        <v/>
      </c>
      <c r="N12" s="25" t="str">
        <f>IF(ISBLANK('Diagramme de Gantt'!$AI$9),"",'Diagramme de Gantt'!$AI$9)</f>
        <v/>
      </c>
      <c r="O12" s="25" t="str">
        <f>IF(ISBLANK('Diagramme de Gantt'!$AJ$9),"",'Diagramme de Gantt'!$AJ$9)</f>
        <v/>
      </c>
      <c r="P12" s="25" t="str">
        <f>IF(ISBLANK('Diagramme de Gantt'!$AK$9),"",'Diagramme de Gantt'!$AK$9)</f>
        <v/>
      </c>
      <c r="Q12" s="25" t="str">
        <f>IF(ISBLANK('Diagramme de Gantt'!$AL$9),"",'Diagramme de Gantt'!$AL$9)</f>
        <v/>
      </c>
      <c r="R12" s="25" t="str">
        <f>IF(ISBLANK('Diagramme de Gantt'!$AM$9),"",'Diagramme de Gantt'!$AM$9)</f>
        <v/>
      </c>
      <c r="S12" s="284"/>
      <c r="T12" s="67" t="str">
        <f>IFERROR(VLOOKUP($A12,'Diagramme de Gantt'!$A$3:$AN$83,4,FALSE),"")</f>
        <v/>
      </c>
      <c r="U12" s="67" t="str">
        <f>IFERROR(VLOOKUP($A12,'Diagramme de Gantt'!$A$3:$AN$83,5,FALSE),"")</f>
        <v/>
      </c>
      <c r="V12" s="67" t="str">
        <f>IFERROR(VLOOKUP($A12,'Diagramme de Gantt'!$A$3:$AN$83,6,FALSE),"")</f>
        <v/>
      </c>
      <c r="W12" s="67" t="str">
        <f>IFERROR(VLOOKUP($A12,'Diagramme de Gantt'!$A$3:$AN$83,7,FALSE),"")</f>
        <v/>
      </c>
      <c r="X12" s="67" t="str">
        <f>IF(ISBLANK('Diagramme de Gantt'!AN13),"",VLOOKUP($A12,'Diagramme de Gantt'!$A$3:$AN$83,40,FALSE))</f>
        <v/>
      </c>
    </row>
    <row r="13" spans="1:24" x14ac:dyDescent="0.35">
      <c r="A13" s="25" t="str">
        <f>IF(ISBLANK('Diagramme de Gantt'!$A14),"",'Diagramme de Gantt'!$A14)</f>
        <v/>
      </c>
      <c r="B13" s="25" t="str">
        <f>IF(ISBLANK('Diagramme de Gantt'!$B14),"",'Diagramme de Gantt'!$B14)</f>
        <v/>
      </c>
      <c r="C13" s="25" t="str">
        <f>IF(ISBLANK('Diagramme de Gantt'!$C14),"",'Diagramme de Gantt'!$C14)</f>
        <v/>
      </c>
      <c r="D13" s="25" t="str">
        <f>IF(ISBLANK('Diagramme de Gantt'!$Y$10),"",'Diagramme de Gantt'!$Y$10)</f>
        <v/>
      </c>
      <c r="E13" s="25" t="str">
        <f>IF(ISBLANK('Diagramme de Gantt'!$Z$10),"",'Diagramme de Gantt'!$Z$10)</f>
        <v/>
      </c>
      <c r="F13" s="25" t="str">
        <f>IF(ISBLANK('Diagramme de Gantt'!$AA$10),"",'Diagramme de Gantt'!$AA$10)</f>
        <v/>
      </c>
      <c r="G13" s="25" t="str">
        <f>IF(ISBLANK('Diagramme de Gantt'!$AB$10),"",'Diagramme de Gantt'!$AB$10)</f>
        <v/>
      </c>
      <c r="H13" s="25" t="str">
        <f>IF(ISBLANK('Diagramme de Gantt'!$AC$10),"",'Diagramme de Gantt'!$AC$10)</f>
        <v/>
      </c>
      <c r="I13" s="25" t="str">
        <f>IF(ISBLANK('Diagramme de Gantt'!$AD$10),"",'Diagramme de Gantt'!$AD$10)</f>
        <v/>
      </c>
      <c r="J13" s="25" t="str">
        <f>IF(ISBLANK('Diagramme de Gantt'!$AE$10),"",'Diagramme de Gantt'!$AE$10)</f>
        <v/>
      </c>
      <c r="K13" s="25" t="str">
        <f>IF(ISBLANK('Diagramme de Gantt'!$AF$10),"",'Diagramme de Gantt'!$AF$10)</f>
        <v/>
      </c>
      <c r="L13" s="25" t="str">
        <f>IF(ISBLANK('Diagramme de Gantt'!$AG$10),"",'Diagramme de Gantt'!$AG$10)</f>
        <v/>
      </c>
      <c r="M13" s="25" t="str">
        <f>IF(ISBLANK('Diagramme de Gantt'!$AH$10),"",'Diagramme de Gantt'!$AH$10)</f>
        <v/>
      </c>
      <c r="N13" s="25" t="str">
        <f>IF(ISBLANK('Diagramme de Gantt'!$AI$10),"",'Diagramme de Gantt'!$AI$10)</f>
        <v/>
      </c>
      <c r="O13" s="25" t="str">
        <f>IF(ISBLANK('Diagramme de Gantt'!$AJ$10),"",'Diagramme de Gantt'!$AJ$10)</f>
        <v/>
      </c>
      <c r="P13" s="25" t="str">
        <f>IF(ISBLANK('Diagramme de Gantt'!$AK$10),"",'Diagramme de Gantt'!$AK$10)</f>
        <v/>
      </c>
      <c r="Q13" s="25" t="str">
        <f>IF(ISBLANK('Diagramme de Gantt'!$AL$10),"",'Diagramme de Gantt'!$AL$10)</f>
        <v/>
      </c>
      <c r="R13" s="25" t="str">
        <f>IF(ISBLANK('Diagramme de Gantt'!$AM$10),"",'Diagramme de Gantt'!$AM$10)</f>
        <v/>
      </c>
      <c r="S13" s="284"/>
      <c r="T13" s="67" t="str">
        <f>IFERROR(VLOOKUP($A13,'Diagramme de Gantt'!$A$3:$AN$83,4,FALSE),"")</f>
        <v/>
      </c>
      <c r="U13" s="67" t="str">
        <f>IFERROR(VLOOKUP($A13,'Diagramme de Gantt'!$A$3:$AN$83,5,FALSE),"")</f>
        <v/>
      </c>
      <c r="V13" s="67" t="str">
        <f>IFERROR(VLOOKUP($A13,'Diagramme de Gantt'!$A$3:$AN$83,6,FALSE),"")</f>
        <v/>
      </c>
      <c r="W13" s="67" t="str">
        <f>IFERROR(VLOOKUP($A13,'Diagramme de Gantt'!$A$3:$AN$83,7,FALSE),"")</f>
        <v/>
      </c>
      <c r="X13" s="67" t="str">
        <f>IF(ISBLANK('Diagramme de Gantt'!AN14),"",VLOOKUP($A13,'Diagramme de Gantt'!$A$3:$AN$83,40,FALSE))</f>
        <v/>
      </c>
    </row>
    <row r="14" spans="1:24" x14ac:dyDescent="0.35">
      <c r="A14" s="25" t="str">
        <f>IF(ISBLANK('Diagramme de Gantt'!$A15),"",'Diagramme de Gantt'!$A15)</f>
        <v/>
      </c>
      <c r="B14" s="25" t="str">
        <f>IF(ISBLANK('Diagramme de Gantt'!$B15),"",'Diagramme de Gantt'!$B15)</f>
        <v/>
      </c>
      <c r="C14" s="25" t="str">
        <f>IF(ISBLANK('Diagramme de Gantt'!$C15),"",'Diagramme de Gantt'!$C15)</f>
        <v/>
      </c>
      <c r="D14" s="25" t="str">
        <f>IF(ISBLANK('Diagramme de Gantt'!$Y$11),"",'Diagramme de Gantt'!$Y$11)</f>
        <v/>
      </c>
      <c r="E14" s="25" t="str">
        <f>IF(ISBLANK('Diagramme de Gantt'!$Z$11),"",'Diagramme de Gantt'!$Z$11)</f>
        <v/>
      </c>
      <c r="F14" s="25" t="str">
        <f>IF(ISBLANK('Diagramme de Gantt'!$AA$11),"",'Diagramme de Gantt'!$AA$11)</f>
        <v/>
      </c>
      <c r="G14" s="25" t="str">
        <f>IF(ISBLANK('Diagramme de Gantt'!$AB$11),"",'Diagramme de Gantt'!$AB$11)</f>
        <v/>
      </c>
      <c r="H14" s="25" t="str">
        <f>IF(ISBLANK('Diagramme de Gantt'!$AC$11),"",'Diagramme de Gantt'!$AC$11)</f>
        <v/>
      </c>
      <c r="I14" s="25" t="str">
        <f>IF(ISBLANK('Diagramme de Gantt'!$AD$11),"",'Diagramme de Gantt'!$AD$11)</f>
        <v/>
      </c>
      <c r="J14" s="25" t="str">
        <f>IF(ISBLANK('Diagramme de Gantt'!$AE$11),"",'Diagramme de Gantt'!$AE$11)</f>
        <v/>
      </c>
      <c r="K14" s="25" t="str">
        <f>IF(ISBLANK('Diagramme de Gantt'!$AF$11),"",'Diagramme de Gantt'!$AF$11)</f>
        <v/>
      </c>
      <c r="L14" s="25" t="str">
        <f>IF(ISBLANK('Diagramme de Gantt'!$AG$11),"",'Diagramme de Gantt'!$AG$11)</f>
        <v/>
      </c>
      <c r="M14" s="25" t="str">
        <f>IF(ISBLANK('Diagramme de Gantt'!$AH$11),"",'Diagramme de Gantt'!$AH$11)</f>
        <v/>
      </c>
      <c r="N14" s="25" t="str">
        <f>IF(ISBLANK('Diagramme de Gantt'!$AI$11),"",'Diagramme de Gantt'!$AI$11)</f>
        <v/>
      </c>
      <c r="O14" s="25" t="str">
        <f>IF(ISBLANK('Diagramme de Gantt'!$AJ$11),"",'Diagramme de Gantt'!$AJ$11)</f>
        <v/>
      </c>
      <c r="P14" s="25" t="str">
        <f>IF(ISBLANK('Diagramme de Gantt'!$AK$11),"",'Diagramme de Gantt'!$AK$11)</f>
        <v/>
      </c>
      <c r="Q14" s="25" t="str">
        <f>IF(ISBLANK('Diagramme de Gantt'!$AL$11),"",'Diagramme de Gantt'!$AL$11)</f>
        <v/>
      </c>
      <c r="R14" s="25" t="str">
        <f>IF(ISBLANK('Diagramme de Gantt'!$AM$11),"",'Diagramme de Gantt'!$AM$11)</f>
        <v/>
      </c>
      <c r="S14" s="284"/>
      <c r="T14" s="67" t="str">
        <f>IFERROR(VLOOKUP($A14,'Diagramme de Gantt'!$A$3:$AN$83,4,FALSE),"")</f>
        <v/>
      </c>
      <c r="U14" s="67" t="str">
        <f>IFERROR(VLOOKUP($A14,'Diagramme de Gantt'!$A$3:$AN$83,5,FALSE),"")</f>
        <v/>
      </c>
      <c r="V14" s="67" t="str">
        <f>IFERROR(VLOOKUP($A14,'Diagramme de Gantt'!$A$3:$AN$83,6,FALSE),"")</f>
        <v/>
      </c>
      <c r="W14" s="67" t="str">
        <f>IFERROR(VLOOKUP($A14,'Diagramme de Gantt'!$A$3:$AN$83,7,FALSE),"")</f>
        <v/>
      </c>
      <c r="X14" s="67" t="str">
        <f>IF(ISBLANK('Diagramme de Gantt'!AN15),"",VLOOKUP($A14,'Diagramme de Gantt'!$A$3:$AN$83,40,FALSE))</f>
        <v/>
      </c>
    </row>
    <row r="15" spans="1:24" x14ac:dyDescent="0.35">
      <c r="A15" s="25" t="str">
        <f>IF(ISBLANK('Diagramme de Gantt'!$A16),"",'Diagramme de Gantt'!$A16)</f>
        <v/>
      </c>
      <c r="B15" s="25" t="str">
        <f>IF(ISBLANK('Diagramme de Gantt'!$B16),"",'Diagramme de Gantt'!$B16)</f>
        <v/>
      </c>
      <c r="C15" s="25" t="str">
        <f>IF(ISBLANK('Diagramme de Gantt'!$C16),"",'Diagramme de Gantt'!$C16)</f>
        <v/>
      </c>
      <c r="D15" s="25" t="str">
        <f>IF(ISBLANK('Diagramme de Gantt'!$Y$17),"",'Diagramme de Gantt'!$Y$17)</f>
        <v/>
      </c>
      <c r="E15" s="25" t="str">
        <f>IF(ISBLANK('Diagramme de Gantt'!$Z$17),"",'Diagramme de Gantt'!$Z$17)</f>
        <v/>
      </c>
      <c r="F15" s="25" t="str">
        <f>IF(ISBLANK('Diagramme de Gantt'!$AA$17),"",'Diagramme de Gantt'!$AA$17)</f>
        <v/>
      </c>
      <c r="G15" s="25" t="str">
        <f>IF(ISBLANK('Diagramme de Gantt'!$AB$17),"",'Diagramme de Gantt'!$AB$17)</f>
        <v/>
      </c>
      <c r="H15" s="25" t="str">
        <f>IF(ISBLANK('Diagramme de Gantt'!$AC$17),"",'Diagramme de Gantt'!$AC$17)</f>
        <v/>
      </c>
      <c r="I15" s="25" t="str">
        <f>IF(ISBLANK('Diagramme de Gantt'!$AD$17),"",'Diagramme de Gantt'!$AD$17)</f>
        <v/>
      </c>
      <c r="J15" s="25" t="str">
        <f>IF(ISBLANK('Diagramme de Gantt'!$AE$17),"",'Diagramme de Gantt'!$AE$17)</f>
        <v/>
      </c>
      <c r="K15" s="25" t="str">
        <f>IF(ISBLANK('Diagramme de Gantt'!$AF$17),"",'Diagramme de Gantt'!$AF$17)</f>
        <v/>
      </c>
      <c r="L15" s="25" t="str">
        <f>IF(ISBLANK('Diagramme de Gantt'!$AG$17),"",'Diagramme de Gantt'!$AG$17)</f>
        <v/>
      </c>
      <c r="M15" s="25" t="str">
        <f>IF(ISBLANK('Diagramme de Gantt'!$AH$17),"",'Diagramme de Gantt'!$AH$17)</f>
        <v/>
      </c>
      <c r="N15" s="25" t="str">
        <f>IF(ISBLANK('Diagramme de Gantt'!$AI$17),"",'Diagramme de Gantt'!$AI$17)</f>
        <v/>
      </c>
      <c r="O15" s="25" t="str">
        <f>IF(ISBLANK('Diagramme de Gantt'!$AJ$17),"",'Diagramme de Gantt'!$AJ$17)</f>
        <v/>
      </c>
      <c r="P15" s="25" t="str">
        <f>IF(ISBLANK('Diagramme de Gantt'!$AK$17),"",'Diagramme de Gantt'!$AK$17)</f>
        <v/>
      </c>
      <c r="Q15" s="25" t="str">
        <f>IF(ISBLANK('Diagramme de Gantt'!$AL$17),"",'Diagramme de Gantt'!$AL$17)</f>
        <v/>
      </c>
      <c r="R15" s="25" t="str">
        <f>IF(ISBLANK('Diagramme de Gantt'!$AM$17),"",'Diagramme de Gantt'!$AM$17)</f>
        <v/>
      </c>
      <c r="S15" s="284"/>
      <c r="T15" s="67" t="str">
        <f>IFERROR(VLOOKUP($A15,'Diagramme de Gantt'!$A$3:$AN$83,4,FALSE),"")</f>
        <v/>
      </c>
      <c r="U15" s="67" t="str">
        <f>IFERROR(VLOOKUP($A15,'Diagramme de Gantt'!$A$3:$AN$83,5,FALSE),"")</f>
        <v/>
      </c>
      <c r="V15" s="67" t="str">
        <f>IFERROR(VLOOKUP($A15,'Diagramme de Gantt'!$A$3:$AN$83,6,FALSE),"")</f>
        <v/>
      </c>
      <c r="W15" s="67" t="str">
        <f>IFERROR(VLOOKUP($A15,'Diagramme de Gantt'!$A$3:$AN$83,7,FALSE),"")</f>
        <v/>
      </c>
      <c r="X15" s="67" t="str">
        <f>IF(ISBLANK('Diagramme de Gantt'!AN16),"",VLOOKUP($A15,'Diagramme de Gantt'!$A$3:$AN$83,40,FALSE))</f>
        <v/>
      </c>
    </row>
    <row r="16" spans="1:24" x14ac:dyDescent="0.35">
      <c r="A16" s="25" t="str">
        <f>IF(ISBLANK('Diagramme de Gantt'!$A17),"",'Diagramme de Gantt'!$A17)</f>
        <v/>
      </c>
      <c r="B16" s="25" t="str">
        <f>IF(ISBLANK('Diagramme de Gantt'!$B17),"",'Diagramme de Gantt'!$B17)</f>
        <v/>
      </c>
      <c r="C16" s="25" t="str">
        <f>IF(ISBLANK('Diagramme de Gantt'!$C17),"",'Diagramme de Gantt'!$C17)</f>
        <v/>
      </c>
      <c r="D16" s="25" t="str">
        <f>IF(ISBLANK('Diagramme de Gantt'!$Y$18),"",'Diagramme de Gantt'!$Y$18)</f>
        <v/>
      </c>
      <c r="E16" s="25" t="str">
        <f>IF(ISBLANK('Diagramme de Gantt'!$Z$18),"",'Diagramme de Gantt'!$Z$18)</f>
        <v/>
      </c>
      <c r="F16" s="25" t="str">
        <f>IF(ISBLANK('Diagramme de Gantt'!$AA$18),"",'Diagramme de Gantt'!$AA$18)</f>
        <v/>
      </c>
      <c r="G16" s="25" t="str">
        <f>IF(ISBLANK('Diagramme de Gantt'!$AB$18),"",'Diagramme de Gantt'!$AB$18)</f>
        <v/>
      </c>
      <c r="H16" s="25" t="str">
        <f>IF(ISBLANK('Diagramme de Gantt'!$AC$18),"",'Diagramme de Gantt'!$AC$18)</f>
        <v/>
      </c>
      <c r="I16" s="25" t="str">
        <f>IF(ISBLANK('Diagramme de Gantt'!$AD$18),"",'Diagramme de Gantt'!$AD$18)</f>
        <v/>
      </c>
      <c r="J16" s="25" t="str">
        <f>IF(ISBLANK('Diagramme de Gantt'!$AE$18),"",'Diagramme de Gantt'!$AE$18)</f>
        <v/>
      </c>
      <c r="K16" s="25" t="str">
        <f>IF(ISBLANK('Diagramme de Gantt'!$AF$18),"",'Diagramme de Gantt'!$AF$18)</f>
        <v/>
      </c>
      <c r="L16" s="25" t="str">
        <f>IF(ISBLANK('Diagramme de Gantt'!$AG$18),"",'Diagramme de Gantt'!$AG$18)</f>
        <v/>
      </c>
      <c r="M16" s="25" t="str">
        <f>IF(ISBLANK('Diagramme de Gantt'!$AH$18),"",'Diagramme de Gantt'!$AH$18)</f>
        <v/>
      </c>
      <c r="N16" s="25" t="str">
        <f>IF(ISBLANK('Diagramme de Gantt'!$AI$18),"",'Diagramme de Gantt'!$AI$18)</f>
        <v/>
      </c>
      <c r="O16" s="25" t="str">
        <f>IF(ISBLANK('Diagramme de Gantt'!$AJ$18),"",'Diagramme de Gantt'!$AJ$18)</f>
        <v/>
      </c>
      <c r="P16" s="25" t="str">
        <f>IF(ISBLANK('Diagramme de Gantt'!$AK$18),"",'Diagramme de Gantt'!$AK$18)</f>
        <v/>
      </c>
      <c r="Q16" s="25" t="str">
        <f>IF(ISBLANK('Diagramme de Gantt'!$AL$18),"",'Diagramme de Gantt'!$AL$18)</f>
        <v/>
      </c>
      <c r="R16" s="25" t="str">
        <f>IF(ISBLANK('Diagramme de Gantt'!$AM$18),"",'Diagramme de Gantt'!$AM$18)</f>
        <v/>
      </c>
      <c r="S16" s="284"/>
      <c r="T16" s="67" t="str">
        <f>IFERROR(VLOOKUP($A16,'Diagramme de Gantt'!$A$3:$AN$83,4,FALSE),"")</f>
        <v/>
      </c>
      <c r="U16" s="67" t="str">
        <f>IFERROR(VLOOKUP($A16,'Diagramme de Gantt'!$A$3:$AN$83,5,FALSE),"")</f>
        <v/>
      </c>
      <c r="V16" s="67" t="str">
        <f>IFERROR(VLOOKUP($A16,'Diagramme de Gantt'!$A$3:$AN$83,6,FALSE),"")</f>
        <v/>
      </c>
      <c r="W16" s="67" t="str">
        <f>IFERROR(VLOOKUP($A16,'Diagramme de Gantt'!$A$3:$AN$83,7,FALSE),"")</f>
        <v/>
      </c>
      <c r="X16" s="67" t="str">
        <f>IF(ISBLANK('Diagramme de Gantt'!AN17),"",VLOOKUP($A16,'Diagramme de Gantt'!$A$3:$AN$83,40,FALSE))</f>
        <v/>
      </c>
    </row>
    <row r="17" spans="1:24" x14ac:dyDescent="0.35">
      <c r="A17" s="25" t="str">
        <f>IF(ISBLANK('Diagramme de Gantt'!$A18),"",'Diagramme de Gantt'!$A18)</f>
        <v/>
      </c>
      <c r="B17" s="25" t="str">
        <f>IF(ISBLANK('Diagramme de Gantt'!$B18),"",'Diagramme de Gantt'!$B18)</f>
        <v/>
      </c>
      <c r="C17" s="25" t="str">
        <f>IF(ISBLANK('Diagramme de Gantt'!$C18),"",'Diagramme de Gantt'!$C18)</f>
        <v/>
      </c>
      <c r="D17" s="25" t="str">
        <f>IF(ISBLANK('Diagramme de Gantt'!$Y$19),"",'Diagramme de Gantt'!$Y$19)</f>
        <v/>
      </c>
      <c r="E17" s="25" t="str">
        <f>IF(ISBLANK('Diagramme de Gantt'!$Z$19),"",'Diagramme de Gantt'!$Z$19)</f>
        <v/>
      </c>
      <c r="F17" s="25" t="str">
        <f>IF(ISBLANK('Diagramme de Gantt'!$AA$19),"",'Diagramme de Gantt'!$AA$19)</f>
        <v/>
      </c>
      <c r="G17" s="25" t="str">
        <f>IF(ISBLANK('Diagramme de Gantt'!$AB$19),"",'Diagramme de Gantt'!$AB$19)</f>
        <v/>
      </c>
      <c r="H17" s="25" t="str">
        <f>IF(ISBLANK('Diagramme de Gantt'!$AC$19),"",'Diagramme de Gantt'!$AC$19)</f>
        <v/>
      </c>
      <c r="I17" s="25" t="str">
        <f>IF(ISBLANK('Diagramme de Gantt'!$AD$19),"",'Diagramme de Gantt'!$AD$19)</f>
        <v/>
      </c>
      <c r="J17" s="25" t="str">
        <f>IF(ISBLANK('Diagramme de Gantt'!$AE$19),"",'Diagramme de Gantt'!$AE$19)</f>
        <v/>
      </c>
      <c r="K17" s="25" t="str">
        <f>IF(ISBLANK('Diagramme de Gantt'!$AF$19),"",'Diagramme de Gantt'!$AF$19)</f>
        <v/>
      </c>
      <c r="L17" s="25" t="str">
        <f>IF(ISBLANK('Diagramme de Gantt'!$AG$19),"",'Diagramme de Gantt'!$AG$19)</f>
        <v/>
      </c>
      <c r="M17" s="25" t="str">
        <f>IF(ISBLANK('Diagramme de Gantt'!$AH$19),"",'Diagramme de Gantt'!$AH$19)</f>
        <v/>
      </c>
      <c r="N17" s="25" t="str">
        <f>IF(ISBLANK('Diagramme de Gantt'!$AI$19),"",'Diagramme de Gantt'!$AI$19)</f>
        <v/>
      </c>
      <c r="O17" s="25" t="str">
        <f>IF(ISBLANK('Diagramme de Gantt'!$AJ$19),"",'Diagramme de Gantt'!$AJ$19)</f>
        <v/>
      </c>
      <c r="P17" s="25" t="str">
        <f>IF(ISBLANK('Diagramme de Gantt'!$AK$19),"",'Diagramme de Gantt'!$AK$19)</f>
        <v/>
      </c>
      <c r="Q17" s="25" t="str">
        <f>IF(ISBLANK('Diagramme de Gantt'!$AL$19),"",'Diagramme de Gantt'!$AL$19)</f>
        <v/>
      </c>
      <c r="R17" s="25" t="str">
        <f>IF(ISBLANK('Diagramme de Gantt'!$AM$19),"",'Diagramme de Gantt'!$AM$19)</f>
        <v/>
      </c>
      <c r="S17" s="284"/>
      <c r="T17" s="67" t="str">
        <f>IFERROR(VLOOKUP($A17,'Diagramme de Gantt'!$A$3:$AN$83,4,FALSE),"")</f>
        <v/>
      </c>
      <c r="U17" s="67" t="str">
        <f>IFERROR(VLOOKUP($A17,'Diagramme de Gantt'!$A$3:$AN$83,5,FALSE),"")</f>
        <v/>
      </c>
      <c r="V17" s="67" t="str">
        <f>IFERROR(VLOOKUP($A17,'Diagramme de Gantt'!$A$3:$AN$83,6,FALSE),"")</f>
        <v/>
      </c>
      <c r="W17" s="67" t="str">
        <f>IFERROR(VLOOKUP($A17,'Diagramme de Gantt'!$A$3:$AN$83,7,FALSE),"")</f>
        <v/>
      </c>
      <c r="X17" s="67" t="str">
        <f>IF(ISBLANK('Diagramme de Gantt'!AN18),"",VLOOKUP($A17,'Diagramme de Gantt'!$A$3:$AN$83,40,FALSE))</f>
        <v/>
      </c>
    </row>
    <row r="18" spans="1:24" x14ac:dyDescent="0.35">
      <c r="A18" s="25" t="str">
        <f>IF(ISBLANK('Diagramme de Gantt'!$A19),"",'Diagramme de Gantt'!$A19)</f>
        <v/>
      </c>
      <c r="B18" s="25" t="str">
        <f>IF(ISBLANK('Diagramme de Gantt'!$B19),"",'Diagramme de Gantt'!$B19)</f>
        <v/>
      </c>
      <c r="C18" s="25" t="str">
        <f>IF(ISBLANK('Diagramme de Gantt'!$C19),"",'Diagramme de Gantt'!$C19)</f>
        <v/>
      </c>
      <c r="D18" s="25" t="str">
        <f>IF(ISBLANK('Diagramme de Gantt'!$Y$14),"",'Diagramme de Gantt'!$Y$14)</f>
        <v/>
      </c>
      <c r="E18" s="25" t="str">
        <f>IF(ISBLANK('Diagramme de Gantt'!$Z$14),"",'Diagramme de Gantt'!$Z$14)</f>
        <v/>
      </c>
      <c r="F18" s="25" t="str">
        <f>IF(ISBLANK('Diagramme de Gantt'!$AA$14),"",'Diagramme de Gantt'!$AA$14)</f>
        <v/>
      </c>
      <c r="G18" s="25" t="str">
        <f>IF(ISBLANK('Diagramme de Gantt'!$AB$14),"",'Diagramme de Gantt'!$AB$14)</f>
        <v/>
      </c>
      <c r="H18" s="25" t="str">
        <f>IF(ISBLANK('Diagramme de Gantt'!$AC$14),"",'Diagramme de Gantt'!$AC$14)</f>
        <v/>
      </c>
      <c r="I18" s="25" t="str">
        <f>IF(ISBLANK('Diagramme de Gantt'!$AD$14),"",'Diagramme de Gantt'!$AD$14)</f>
        <v/>
      </c>
      <c r="J18" s="25" t="str">
        <f>IF(ISBLANK('Diagramme de Gantt'!$AE$14),"",'Diagramme de Gantt'!$AE$14)</f>
        <v/>
      </c>
      <c r="K18" s="25" t="str">
        <f>IF(ISBLANK('Diagramme de Gantt'!$AF$14),"",'Diagramme de Gantt'!$AF$14)</f>
        <v/>
      </c>
      <c r="L18" s="25" t="str">
        <f>IF(ISBLANK('Diagramme de Gantt'!$AG$14),"",'Diagramme de Gantt'!$AG$14)</f>
        <v/>
      </c>
      <c r="M18" s="25" t="str">
        <f>IF(ISBLANK('Diagramme de Gantt'!$AH$14),"",'Diagramme de Gantt'!$AH$14)</f>
        <v/>
      </c>
      <c r="N18" s="25" t="str">
        <f>IF(ISBLANK('Diagramme de Gantt'!$AI$14),"",'Diagramme de Gantt'!$AI$14)</f>
        <v/>
      </c>
      <c r="O18" s="25" t="str">
        <f>IF(ISBLANK('Diagramme de Gantt'!$AJ$14),"",'Diagramme de Gantt'!$AJ$14)</f>
        <v/>
      </c>
      <c r="P18" s="25" t="str">
        <f>IF(ISBLANK('Diagramme de Gantt'!$AK$14),"",'Diagramme de Gantt'!$AK$14)</f>
        <v/>
      </c>
      <c r="Q18" s="25" t="str">
        <f>IF(ISBLANK('Diagramme de Gantt'!$AL$14),"",'Diagramme de Gantt'!$AL$14)</f>
        <v/>
      </c>
      <c r="R18" s="25" t="str">
        <f>IF(ISBLANK('Diagramme de Gantt'!$AM$14),"",'Diagramme de Gantt'!$AM$14)</f>
        <v/>
      </c>
      <c r="S18" s="284"/>
      <c r="T18" s="67" t="str">
        <f>IFERROR(VLOOKUP($A18,'Diagramme de Gantt'!$A$3:$AN$83,4,FALSE),"")</f>
        <v/>
      </c>
      <c r="U18" s="67" t="str">
        <f>IFERROR(VLOOKUP($A18,'Diagramme de Gantt'!$A$3:$AN$83,5,FALSE),"")</f>
        <v/>
      </c>
      <c r="V18" s="67" t="str">
        <f>IFERROR(VLOOKUP($A18,'Diagramme de Gantt'!$A$3:$AN$83,6,FALSE),"")</f>
        <v/>
      </c>
      <c r="W18" s="67" t="str">
        <f>IFERROR(VLOOKUP($A18,'Diagramme de Gantt'!$A$3:$AN$83,7,FALSE),"")</f>
        <v/>
      </c>
      <c r="X18" s="67" t="str">
        <f>IF(ISBLANK('Diagramme de Gantt'!AN19),"",VLOOKUP($A18,'Diagramme de Gantt'!$A$3:$AN$83,40,FALSE))</f>
        <v/>
      </c>
    </row>
    <row r="19" spans="1:24" x14ac:dyDescent="0.35">
      <c r="A19" s="25" t="str">
        <f>IF(ISBLANK('Diagramme de Gantt'!$A20),"",'Diagramme de Gantt'!$A20)</f>
        <v/>
      </c>
      <c r="B19" s="25" t="str">
        <f>IF(ISBLANK('Diagramme de Gantt'!$B20),"",'Diagramme de Gantt'!$B20)</f>
        <v/>
      </c>
      <c r="C19" s="25" t="str">
        <f>IF(ISBLANK('Diagramme de Gantt'!$C20),"",'Diagramme de Gantt'!$C20)</f>
        <v/>
      </c>
      <c r="D19" s="25" t="str">
        <f>IF(ISBLANK('Diagramme de Gantt'!$Y$15),"",'Diagramme de Gantt'!$Y$15)</f>
        <v/>
      </c>
      <c r="E19" s="25" t="str">
        <f>IF(ISBLANK('Diagramme de Gantt'!$Z$15),"",'Diagramme de Gantt'!$Z$15)</f>
        <v/>
      </c>
      <c r="F19" s="25" t="str">
        <f>IF(ISBLANK('Diagramme de Gantt'!$AA$15),"",'Diagramme de Gantt'!$AA$15)</f>
        <v/>
      </c>
      <c r="G19" s="25" t="str">
        <f>IF(ISBLANK('Diagramme de Gantt'!$AB$15),"",'Diagramme de Gantt'!$AB$15)</f>
        <v/>
      </c>
      <c r="H19" s="25" t="str">
        <f>IF(ISBLANK('Diagramme de Gantt'!$AC$15),"",'Diagramme de Gantt'!$AC$15)</f>
        <v/>
      </c>
      <c r="I19" s="25" t="str">
        <f>IF(ISBLANK('Diagramme de Gantt'!$AD$15),"",'Diagramme de Gantt'!$AD$15)</f>
        <v/>
      </c>
      <c r="J19" s="25" t="str">
        <f>IF(ISBLANK('Diagramme de Gantt'!$AE$15),"",'Diagramme de Gantt'!$AE$15)</f>
        <v/>
      </c>
      <c r="K19" s="25" t="str">
        <f>IF(ISBLANK('Diagramme de Gantt'!$AF$15),"",'Diagramme de Gantt'!$AF$15)</f>
        <v/>
      </c>
      <c r="L19" s="25" t="str">
        <f>IF(ISBLANK('Diagramme de Gantt'!$AG$15),"",'Diagramme de Gantt'!$AG$15)</f>
        <v/>
      </c>
      <c r="M19" s="25" t="str">
        <f>IF(ISBLANK('Diagramme de Gantt'!$AH$15),"",'Diagramme de Gantt'!$AH$15)</f>
        <v/>
      </c>
      <c r="N19" s="25" t="str">
        <f>IF(ISBLANK('Diagramme de Gantt'!$AI$15),"",'Diagramme de Gantt'!$AI$15)</f>
        <v/>
      </c>
      <c r="O19" s="25" t="str">
        <f>IF(ISBLANK('Diagramme de Gantt'!$AJ$15),"",'Diagramme de Gantt'!$AJ$15)</f>
        <v/>
      </c>
      <c r="P19" s="25" t="str">
        <f>IF(ISBLANK('Diagramme de Gantt'!$AK$15),"",'Diagramme de Gantt'!$AK$15)</f>
        <v/>
      </c>
      <c r="Q19" s="25" t="str">
        <f>IF(ISBLANK('Diagramme de Gantt'!$AL$15),"",'Diagramme de Gantt'!$AL$15)</f>
        <v/>
      </c>
      <c r="R19" s="25" t="str">
        <f>IF(ISBLANK('Diagramme de Gantt'!$AM$15),"",'Diagramme de Gantt'!$AM$15)</f>
        <v/>
      </c>
      <c r="S19" s="284"/>
      <c r="T19" s="67" t="str">
        <f>IFERROR(VLOOKUP($A19,'Diagramme de Gantt'!$A$3:$AN$83,4,FALSE),"")</f>
        <v/>
      </c>
      <c r="U19" s="67" t="str">
        <f>IFERROR(VLOOKUP($A19,'Diagramme de Gantt'!$A$3:$AN$83,5,FALSE),"")</f>
        <v/>
      </c>
      <c r="V19" s="67" t="str">
        <f>IFERROR(VLOOKUP($A19,'Diagramme de Gantt'!$A$3:$AN$83,6,FALSE),"")</f>
        <v/>
      </c>
      <c r="W19" s="67" t="str">
        <f>IFERROR(VLOOKUP($A19,'Diagramme de Gantt'!$A$3:$AN$83,7,FALSE),"")</f>
        <v/>
      </c>
      <c r="X19" s="67" t="str">
        <f>IF(ISBLANK('Diagramme de Gantt'!AN20),"",VLOOKUP($A19,'Diagramme de Gantt'!$A$3:$AN$83,40,FALSE))</f>
        <v/>
      </c>
    </row>
    <row r="20" spans="1:24" x14ac:dyDescent="0.35">
      <c r="A20" s="25" t="str">
        <f>IF(ISBLANK('Diagramme de Gantt'!$A21),"",'Diagramme de Gantt'!$A21)</f>
        <v/>
      </c>
      <c r="B20" s="25" t="str">
        <f>IF(ISBLANK('Diagramme de Gantt'!$B21),"",'Diagramme de Gantt'!$B21)</f>
        <v/>
      </c>
      <c r="C20" s="25" t="str">
        <f>IF(ISBLANK('Diagramme de Gantt'!$C21),"",'Diagramme de Gantt'!$C21)</f>
        <v/>
      </c>
      <c r="D20" s="25" t="str">
        <f>IF(ISBLANK('Diagramme de Gantt'!$Y$20),"",'Diagramme de Gantt'!$Y$20)</f>
        <v/>
      </c>
      <c r="E20" s="25" t="str">
        <f>IF(ISBLANK('Diagramme de Gantt'!$Z$20),"",'Diagramme de Gantt'!$Z$20)</f>
        <v/>
      </c>
      <c r="F20" s="25" t="str">
        <f>IF(ISBLANK('Diagramme de Gantt'!$AA$20),"",'Diagramme de Gantt'!$AA$20)</f>
        <v/>
      </c>
      <c r="G20" s="25" t="str">
        <f>IF(ISBLANK('Diagramme de Gantt'!$AB$20),"",'Diagramme de Gantt'!$AB$20)</f>
        <v/>
      </c>
      <c r="H20" s="25" t="str">
        <f>IF(ISBLANK('Diagramme de Gantt'!$AC$20),"",'Diagramme de Gantt'!$AC$20)</f>
        <v/>
      </c>
      <c r="I20" s="25" t="str">
        <f>IF(ISBLANK('Diagramme de Gantt'!$AD$20),"",'Diagramme de Gantt'!$AD$20)</f>
        <v/>
      </c>
      <c r="J20" s="25" t="str">
        <f>IF(ISBLANK('Diagramme de Gantt'!$AE$20),"",'Diagramme de Gantt'!$AE$20)</f>
        <v/>
      </c>
      <c r="K20" s="25" t="str">
        <f>IF(ISBLANK('Diagramme de Gantt'!$AF$20),"",'Diagramme de Gantt'!$AF$20)</f>
        <v/>
      </c>
      <c r="L20" s="25" t="str">
        <f>IF(ISBLANK('Diagramme de Gantt'!$AG$20),"",'Diagramme de Gantt'!$AG$20)</f>
        <v/>
      </c>
      <c r="M20" s="25" t="str">
        <f>IF(ISBLANK('Diagramme de Gantt'!$AH$20),"",'Diagramme de Gantt'!$AH$20)</f>
        <v/>
      </c>
      <c r="N20" s="25" t="str">
        <f>IF(ISBLANK('Diagramme de Gantt'!$AI$20),"",'Diagramme de Gantt'!$AI$20)</f>
        <v/>
      </c>
      <c r="O20" s="25" t="str">
        <f>IF(ISBLANK('Diagramme de Gantt'!$AJ$20),"",'Diagramme de Gantt'!$AJ$20)</f>
        <v/>
      </c>
      <c r="P20" s="25" t="str">
        <f>IF(ISBLANK('Diagramme de Gantt'!$AK$20),"",'Diagramme de Gantt'!$AK$20)</f>
        <v/>
      </c>
      <c r="Q20" s="25" t="str">
        <f>IF(ISBLANK('Diagramme de Gantt'!$AL$20),"",'Diagramme de Gantt'!$AL$20)</f>
        <v/>
      </c>
      <c r="R20" s="25" t="str">
        <f>IF(ISBLANK('Diagramme de Gantt'!$AM$20),"",'Diagramme de Gantt'!$AM$20)</f>
        <v/>
      </c>
      <c r="S20" s="284"/>
      <c r="T20" s="67" t="str">
        <f>IFERROR(VLOOKUP($A20,'Diagramme de Gantt'!$A$3:$AN$83,4,FALSE),"")</f>
        <v/>
      </c>
      <c r="U20" s="67" t="str">
        <f>IFERROR(VLOOKUP($A20,'Diagramme de Gantt'!$A$3:$AN$83,5,FALSE),"")</f>
        <v/>
      </c>
      <c r="V20" s="67" t="str">
        <f>IFERROR(VLOOKUP($A20,'Diagramme de Gantt'!$A$3:$AN$83,6,FALSE),"")</f>
        <v/>
      </c>
      <c r="W20" s="67" t="str">
        <f>IFERROR(VLOOKUP($A20,'Diagramme de Gantt'!$A$3:$AN$83,7,FALSE),"")</f>
        <v/>
      </c>
      <c r="X20" s="67" t="str">
        <f>IF(ISBLANK('Diagramme de Gantt'!AN21),"",VLOOKUP($A20,'Diagramme de Gantt'!$A$3:$AN$83,40,FALSE))</f>
        <v/>
      </c>
    </row>
    <row r="21" spans="1:24" x14ac:dyDescent="0.35">
      <c r="A21" s="25" t="str">
        <f>IF(ISBLANK('Diagramme de Gantt'!$A22),"",'Diagramme de Gantt'!$A22)</f>
        <v/>
      </c>
      <c r="B21" s="25" t="str">
        <f>IF(ISBLANK('Diagramme de Gantt'!$B22),"",'Diagramme de Gantt'!$B22)</f>
        <v/>
      </c>
      <c r="C21" s="25" t="str">
        <f>IF(ISBLANK('Diagramme de Gantt'!$C22),"",'Diagramme de Gantt'!$C22)</f>
        <v/>
      </c>
      <c r="D21" s="25" t="str">
        <f>IF(ISBLANK('Diagramme de Gantt'!$Y$21),"",'Diagramme de Gantt'!$Y$21)</f>
        <v/>
      </c>
      <c r="E21" s="25" t="str">
        <f>IF(ISBLANK('Diagramme de Gantt'!$Z$21),"",'Diagramme de Gantt'!$Z$21)</f>
        <v/>
      </c>
      <c r="F21" s="25" t="str">
        <f>IF(ISBLANK('Diagramme de Gantt'!$AA$21),"",'Diagramme de Gantt'!$AA$21)</f>
        <v/>
      </c>
      <c r="G21" s="25" t="str">
        <f>IF(ISBLANK('Diagramme de Gantt'!$AB$21),"",'Diagramme de Gantt'!$AB$21)</f>
        <v/>
      </c>
      <c r="H21" s="25" t="str">
        <f>IF(ISBLANK('Diagramme de Gantt'!$AC$21),"",'Diagramme de Gantt'!$AC$21)</f>
        <v/>
      </c>
      <c r="I21" s="25" t="str">
        <f>IF(ISBLANK('Diagramme de Gantt'!$AD$21),"",'Diagramme de Gantt'!$AD$21)</f>
        <v/>
      </c>
      <c r="J21" s="25" t="str">
        <f>IF(ISBLANK('Diagramme de Gantt'!$AE$21),"",'Diagramme de Gantt'!$AE$21)</f>
        <v/>
      </c>
      <c r="K21" s="25" t="str">
        <f>IF(ISBLANK('Diagramme de Gantt'!$AF$21),"",'Diagramme de Gantt'!$AF$21)</f>
        <v/>
      </c>
      <c r="L21" s="25" t="str">
        <f>IF(ISBLANK('Diagramme de Gantt'!$AG$21),"",'Diagramme de Gantt'!$AG$21)</f>
        <v/>
      </c>
      <c r="M21" s="25" t="str">
        <f>IF(ISBLANK('Diagramme de Gantt'!$AH$21),"",'Diagramme de Gantt'!$AH$21)</f>
        <v/>
      </c>
      <c r="N21" s="25" t="str">
        <f>IF(ISBLANK('Diagramme de Gantt'!$AI$21),"",'Diagramme de Gantt'!$AI$21)</f>
        <v/>
      </c>
      <c r="O21" s="25" t="str">
        <f>IF(ISBLANK('Diagramme de Gantt'!$AJ$21),"",'Diagramme de Gantt'!$AJ$21)</f>
        <v/>
      </c>
      <c r="P21" s="25" t="str">
        <f>IF(ISBLANK('Diagramme de Gantt'!$AK$21),"",'Diagramme de Gantt'!$AK$21)</f>
        <v/>
      </c>
      <c r="Q21" s="25" t="str">
        <f>IF(ISBLANK('Diagramme de Gantt'!$AL$21),"",'Diagramme de Gantt'!$AL$21)</f>
        <v/>
      </c>
      <c r="R21" s="25" t="str">
        <f>IF(ISBLANK('Diagramme de Gantt'!$AM$21),"",'Diagramme de Gantt'!$AM$21)</f>
        <v/>
      </c>
      <c r="S21" s="284"/>
      <c r="T21" s="67" t="str">
        <f>IFERROR(VLOOKUP($A21,'Diagramme de Gantt'!$A$3:$AN$83,4,FALSE),"")</f>
        <v/>
      </c>
      <c r="U21" s="67" t="str">
        <f>IFERROR(VLOOKUP($A21,'Diagramme de Gantt'!$A$3:$AN$83,5,FALSE),"")</f>
        <v/>
      </c>
      <c r="V21" s="67" t="str">
        <f>IFERROR(VLOOKUP($A21,'Diagramme de Gantt'!$A$3:$AN$83,6,FALSE),"")</f>
        <v/>
      </c>
      <c r="W21" s="67" t="str">
        <f>IFERROR(VLOOKUP($A21,'Diagramme de Gantt'!$A$3:$AN$83,7,FALSE),"")</f>
        <v/>
      </c>
      <c r="X21" s="67" t="str">
        <f>IF(ISBLANK('Diagramme de Gantt'!AN22),"",VLOOKUP($A21,'Diagramme de Gantt'!$A$3:$AN$83,40,FALSE))</f>
        <v/>
      </c>
    </row>
    <row r="22" spans="1:24" x14ac:dyDescent="0.35">
      <c r="A22" s="25" t="str">
        <f>IF(ISBLANK('Diagramme de Gantt'!$A23),"",'Diagramme de Gantt'!$A23)</f>
        <v/>
      </c>
      <c r="B22" s="25" t="str">
        <f>IF(ISBLANK('Diagramme de Gantt'!$B23),"",'Diagramme de Gantt'!$B23)</f>
        <v/>
      </c>
      <c r="C22" s="25" t="str">
        <f>IF(ISBLANK('Diagramme de Gantt'!$C23),"",'Diagramme de Gantt'!$C23)</f>
        <v/>
      </c>
      <c r="D22" s="25" t="str">
        <f>IF(ISBLANK('Diagramme de Gantt'!$Y$16),"",'Diagramme de Gantt'!$Y$16)</f>
        <v/>
      </c>
      <c r="E22" s="25" t="str">
        <f>IF(ISBLANK('Diagramme de Gantt'!$Z$16),"",'Diagramme de Gantt'!$Z$16)</f>
        <v/>
      </c>
      <c r="F22" s="25" t="str">
        <f>IF(ISBLANK('Diagramme de Gantt'!$AA$16),"",'Diagramme de Gantt'!$AA$16)</f>
        <v/>
      </c>
      <c r="G22" s="25" t="str">
        <f>IF(ISBLANK('Diagramme de Gantt'!$AB$16),"",'Diagramme de Gantt'!$AB$16)</f>
        <v/>
      </c>
      <c r="H22" s="25" t="str">
        <f>IF(ISBLANK('Diagramme de Gantt'!$AC$16),"",'Diagramme de Gantt'!$AC$16)</f>
        <v/>
      </c>
      <c r="I22" s="25" t="str">
        <f>IF(ISBLANK('Diagramme de Gantt'!$AD$16),"",'Diagramme de Gantt'!$AD$16)</f>
        <v/>
      </c>
      <c r="J22" s="25" t="str">
        <f>IF(ISBLANK('Diagramme de Gantt'!$AE$16),"",'Diagramme de Gantt'!$AE$16)</f>
        <v/>
      </c>
      <c r="K22" s="25" t="str">
        <f>IF(ISBLANK('Diagramme de Gantt'!$AF$16),"",'Diagramme de Gantt'!$AF$16)</f>
        <v/>
      </c>
      <c r="L22" s="25" t="str">
        <f>IF(ISBLANK('Diagramme de Gantt'!$AG$16),"",'Diagramme de Gantt'!$AG$16)</f>
        <v/>
      </c>
      <c r="M22" s="25" t="str">
        <f>IF(ISBLANK('Diagramme de Gantt'!$AH$16),"",'Diagramme de Gantt'!$AH$16)</f>
        <v/>
      </c>
      <c r="N22" s="25" t="str">
        <f>IF(ISBLANK('Diagramme de Gantt'!$AI$16),"",'Diagramme de Gantt'!$AI$16)</f>
        <v/>
      </c>
      <c r="O22" s="25" t="str">
        <f>IF(ISBLANK('Diagramme de Gantt'!$AJ$16),"",'Diagramme de Gantt'!$AJ$16)</f>
        <v/>
      </c>
      <c r="P22" s="25" t="str">
        <f>IF(ISBLANK('Diagramme de Gantt'!$AK$16),"",'Diagramme de Gantt'!$AK$16)</f>
        <v/>
      </c>
      <c r="Q22" s="25" t="str">
        <f>IF(ISBLANK('Diagramme de Gantt'!$AL$16),"",'Diagramme de Gantt'!$AL$16)</f>
        <v/>
      </c>
      <c r="R22" s="25" t="str">
        <f>IF(ISBLANK('Diagramme de Gantt'!$AM$16),"",'Diagramme de Gantt'!$AM$16)</f>
        <v/>
      </c>
      <c r="S22" s="284"/>
      <c r="T22" s="67" t="str">
        <f>IFERROR(VLOOKUP($A22,'Diagramme de Gantt'!$A$3:$AN$83,4,FALSE),"")</f>
        <v/>
      </c>
      <c r="U22" s="67" t="str">
        <f>IFERROR(VLOOKUP($A22,'Diagramme de Gantt'!$A$3:$AN$83,5,FALSE),"")</f>
        <v/>
      </c>
      <c r="V22" s="67" t="str">
        <f>IFERROR(VLOOKUP($A22,'Diagramme de Gantt'!$A$3:$AN$83,6,FALSE),"")</f>
        <v/>
      </c>
      <c r="W22" s="67" t="str">
        <f>IFERROR(VLOOKUP($A22,'Diagramme de Gantt'!$A$3:$AN$83,7,FALSE),"")</f>
        <v/>
      </c>
      <c r="X22" s="67" t="str">
        <f>IF(ISBLANK('Diagramme de Gantt'!AN23),"",VLOOKUP($A22,'Diagramme de Gantt'!$A$3:$AN$83,40,FALSE))</f>
        <v/>
      </c>
    </row>
    <row r="23" spans="1:24" x14ac:dyDescent="0.35">
      <c r="A23" s="25" t="str">
        <f>IF(ISBLANK('Diagramme de Gantt'!$A24),"",'Diagramme de Gantt'!$A24)</f>
        <v/>
      </c>
      <c r="B23" s="25" t="str">
        <f>IF(ISBLANK('Diagramme de Gantt'!$B24),"",'Diagramme de Gantt'!$B24)</f>
        <v/>
      </c>
      <c r="C23" s="25" t="str">
        <f>IF(ISBLANK('Diagramme de Gantt'!$C24),"",'Diagramme de Gantt'!$C24)</f>
        <v/>
      </c>
      <c r="D23" s="25" t="str">
        <f>IF(ISBLANK('Diagramme de Gantt'!$Y$22),"",'Diagramme de Gantt'!$Y$22)</f>
        <v/>
      </c>
      <c r="E23" s="25" t="str">
        <f>IF(ISBLANK('Diagramme de Gantt'!$Z$22),"",'Diagramme de Gantt'!$Z$22)</f>
        <v/>
      </c>
      <c r="F23" s="25" t="str">
        <f>IF(ISBLANK('Diagramme de Gantt'!$AA$22),"",'Diagramme de Gantt'!$AA$22)</f>
        <v/>
      </c>
      <c r="G23" s="25" t="str">
        <f>IF(ISBLANK('Diagramme de Gantt'!$AB$22),"",'Diagramme de Gantt'!$AB$22)</f>
        <v/>
      </c>
      <c r="H23" s="25" t="str">
        <f>IF(ISBLANK('Diagramme de Gantt'!$AC$22),"",'Diagramme de Gantt'!$AC$22)</f>
        <v/>
      </c>
      <c r="I23" s="25" t="str">
        <f>IF(ISBLANK('Diagramme de Gantt'!$AD$22),"",'Diagramme de Gantt'!$AD$22)</f>
        <v/>
      </c>
      <c r="J23" s="25" t="str">
        <f>IF(ISBLANK('Diagramme de Gantt'!$AE$22),"",'Diagramme de Gantt'!$AE$22)</f>
        <v/>
      </c>
      <c r="K23" s="25" t="str">
        <f>IF(ISBLANK('Diagramme de Gantt'!$AF$22),"",'Diagramme de Gantt'!$AF$22)</f>
        <v/>
      </c>
      <c r="L23" s="25" t="str">
        <f>IF(ISBLANK('Diagramme de Gantt'!$AG$22),"",'Diagramme de Gantt'!$AG$22)</f>
        <v/>
      </c>
      <c r="M23" s="25" t="str">
        <f>IF(ISBLANK('Diagramme de Gantt'!$AH$22),"",'Diagramme de Gantt'!$AH$22)</f>
        <v/>
      </c>
      <c r="N23" s="25" t="str">
        <f>IF(ISBLANK('Diagramme de Gantt'!$AI$22),"",'Diagramme de Gantt'!$AI$22)</f>
        <v/>
      </c>
      <c r="O23" s="25" t="str">
        <f>IF(ISBLANK('Diagramme de Gantt'!$AJ$22),"",'Diagramme de Gantt'!$AJ$22)</f>
        <v/>
      </c>
      <c r="P23" s="25" t="str">
        <f>IF(ISBLANK('Diagramme de Gantt'!$AK$22),"",'Diagramme de Gantt'!$AK$22)</f>
        <v/>
      </c>
      <c r="Q23" s="25" t="str">
        <f>IF(ISBLANK('Diagramme de Gantt'!$AL$22),"",'Diagramme de Gantt'!$AL$22)</f>
        <v/>
      </c>
      <c r="R23" s="25" t="str">
        <f>IF(ISBLANK('Diagramme de Gantt'!$AM$22),"",'Diagramme de Gantt'!$AM$22)</f>
        <v/>
      </c>
      <c r="S23" s="284"/>
      <c r="T23" s="67" t="str">
        <f>IFERROR(VLOOKUP($A23,'Diagramme de Gantt'!$A$3:$AN$83,4,FALSE),"")</f>
        <v/>
      </c>
      <c r="U23" s="67" t="str">
        <f>IFERROR(VLOOKUP($A23,'Diagramme de Gantt'!$A$3:$AN$83,5,FALSE),"")</f>
        <v/>
      </c>
      <c r="V23" s="67" t="str">
        <f>IFERROR(VLOOKUP($A23,'Diagramme de Gantt'!$A$3:$AN$83,6,FALSE),"")</f>
        <v/>
      </c>
      <c r="W23" s="67" t="str">
        <f>IFERROR(VLOOKUP($A23,'Diagramme de Gantt'!$A$3:$AN$83,7,FALSE),"")</f>
        <v/>
      </c>
      <c r="X23" s="67" t="str">
        <f>IF(ISBLANK('Diagramme de Gantt'!AN24),"",VLOOKUP($A23,'Diagramme de Gantt'!$A$3:$AN$83,40,FALSE))</f>
        <v/>
      </c>
    </row>
    <row r="24" spans="1:24" x14ac:dyDescent="0.35">
      <c r="A24" s="25" t="str">
        <f>IF(ISBLANK('Diagramme de Gantt'!$A25),"",'Diagramme de Gantt'!$A25)</f>
        <v/>
      </c>
      <c r="B24" s="25" t="str">
        <f>IF(ISBLANK('Diagramme de Gantt'!$B25),"",'Diagramme de Gantt'!$B25)</f>
        <v/>
      </c>
      <c r="C24" s="25" t="str">
        <f>IF(ISBLANK('Diagramme de Gantt'!$C25),"",'Diagramme de Gantt'!$C25)</f>
        <v/>
      </c>
      <c r="D24" s="25" t="str">
        <f>IF(ISBLANK('Diagramme de Gantt'!$Y$25),"",'Diagramme de Gantt'!$Y$25)</f>
        <v/>
      </c>
      <c r="E24" s="25" t="str">
        <f>IF(ISBLANK('Diagramme de Gantt'!$Z$25),"",'Diagramme de Gantt'!$Z$25)</f>
        <v/>
      </c>
      <c r="F24" s="25" t="str">
        <f>IF(ISBLANK('Diagramme de Gantt'!$AA$25),"",'Diagramme de Gantt'!$AA$25)</f>
        <v/>
      </c>
      <c r="G24" s="25" t="str">
        <f>IF(ISBLANK('Diagramme de Gantt'!$AB$25),"",'Diagramme de Gantt'!$AB$25)</f>
        <v/>
      </c>
      <c r="H24" s="25" t="str">
        <f>IF(ISBLANK('Diagramme de Gantt'!$AC$25),"",'Diagramme de Gantt'!$AC$25)</f>
        <v/>
      </c>
      <c r="I24" s="25" t="str">
        <f>IF(ISBLANK('Diagramme de Gantt'!$AD$25),"",'Diagramme de Gantt'!$AD$25)</f>
        <v/>
      </c>
      <c r="J24" s="25" t="str">
        <f>IF(ISBLANK('Diagramme de Gantt'!$AE$25),"",'Diagramme de Gantt'!$AE$25)</f>
        <v/>
      </c>
      <c r="K24" s="25" t="str">
        <f>IF(ISBLANK('Diagramme de Gantt'!$AF$25),"",'Diagramme de Gantt'!$AF$25)</f>
        <v/>
      </c>
      <c r="L24" s="25" t="str">
        <f>IF(ISBLANK('Diagramme de Gantt'!$AG$25),"",'Diagramme de Gantt'!$AG$25)</f>
        <v/>
      </c>
      <c r="M24" s="25" t="str">
        <f>IF(ISBLANK('Diagramme de Gantt'!$AH$25),"",'Diagramme de Gantt'!$AH$25)</f>
        <v/>
      </c>
      <c r="N24" s="25" t="str">
        <f>IF(ISBLANK('Diagramme de Gantt'!$AI$25),"",'Diagramme de Gantt'!$AI$25)</f>
        <v/>
      </c>
      <c r="O24" s="25" t="str">
        <f>IF(ISBLANK('Diagramme de Gantt'!$AJ$25),"",'Diagramme de Gantt'!$AJ$25)</f>
        <v/>
      </c>
      <c r="P24" s="25" t="str">
        <f>IF(ISBLANK('Diagramme de Gantt'!$AK$25),"",'Diagramme de Gantt'!$AK$25)</f>
        <v/>
      </c>
      <c r="Q24" s="25" t="str">
        <f>IF(ISBLANK('Diagramme de Gantt'!$AL$25),"",'Diagramme de Gantt'!$AL$25)</f>
        <v/>
      </c>
      <c r="R24" s="25" t="str">
        <f>IF(ISBLANK('Diagramme de Gantt'!$AM$25),"",'Diagramme de Gantt'!$AM$25)</f>
        <v/>
      </c>
      <c r="S24" s="284"/>
      <c r="T24" s="67" t="str">
        <f>IFERROR(VLOOKUP($A24,'Diagramme de Gantt'!$A$3:$AN$83,4,FALSE),"")</f>
        <v/>
      </c>
      <c r="U24" s="67" t="str">
        <f>IFERROR(VLOOKUP($A24,'Diagramme de Gantt'!$A$3:$AN$83,5,FALSE),"")</f>
        <v/>
      </c>
      <c r="V24" s="67" t="str">
        <f>IFERROR(VLOOKUP($A24,'Diagramme de Gantt'!$A$3:$AN$83,6,FALSE),"")</f>
        <v/>
      </c>
      <c r="W24" s="67" t="str">
        <f>IFERROR(VLOOKUP($A24,'Diagramme de Gantt'!$A$3:$AN$83,7,FALSE),"")</f>
        <v/>
      </c>
      <c r="X24" s="67" t="str">
        <f>IF(ISBLANK('Diagramme de Gantt'!AN25),"",VLOOKUP($A24,'Diagramme de Gantt'!$A$3:$AN$83,40,FALSE))</f>
        <v/>
      </c>
    </row>
    <row r="25" spans="1:24" x14ac:dyDescent="0.35">
      <c r="A25" s="25" t="str">
        <f>IF(ISBLANK('Diagramme de Gantt'!$A26),"",'Diagramme de Gantt'!$A26)</f>
        <v/>
      </c>
      <c r="B25" s="25" t="str">
        <f>IF(ISBLANK('Diagramme de Gantt'!$B26),"",'Diagramme de Gantt'!$B26)</f>
        <v/>
      </c>
      <c r="C25" s="25" t="str">
        <f>IF(ISBLANK('Diagramme de Gantt'!$C26),"",'Diagramme de Gantt'!$C26)</f>
        <v/>
      </c>
      <c r="D25" s="25" t="str">
        <f>IF(ISBLANK('Diagramme de Gantt'!$Y$26),"",'Diagramme de Gantt'!$Y$26)</f>
        <v/>
      </c>
      <c r="E25" s="25" t="str">
        <f>IF(ISBLANK('Diagramme de Gantt'!$Z$26),"",'Diagramme de Gantt'!$Z$26)</f>
        <v/>
      </c>
      <c r="F25" s="25" t="str">
        <f>IF(ISBLANK('Diagramme de Gantt'!$AA$26),"",'Diagramme de Gantt'!$AA$26)</f>
        <v/>
      </c>
      <c r="G25" s="25" t="str">
        <f>IF(ISBLANK('Diagramme de Gantt'!$AB$26),"",'Diagramme de Gantt'!$AB$26)</f>
        <v/>
      </c>
      <c r="H25" s="25" t="str">
        <f>IF(ISBLANK('Diagramme de Gantt'!$AC$26),"",'Diagramme de Gantt'!$AC$26)</f>
        <v/>
      </c>
      <c r="I25" s="25" t="str">
        <f>IF(ISBLANK('Diagramme de Gantt'!$AD$26),"",'Diagramme de Gantt'!$AD$26)</f>
        <v/>
      </c>
      <c r="J25" s="25" t="str">
        <f>IF(ISBLANK('Diagramme de Gantt'!$AE$26),"",'Diagramme de Gantt'!$AE$26)</f>
        <v/>
      </c>
      <c r="K25" s="25" t="str">
        <f>IF(ISBLANK('Diagramme de Gantt'!$AF$26),"",'Diagramme de Gantt'!$AF$26)</f>
        <v/>
      </c>
      <c r="L25" s="25" t="str">
        <f>IF(ISBLANK('Diagramme de Gantt'!$AG$26),"",'Diagramme de Gantt'!$AG$26)</f>
        <v/>
      </c>
      <c r="M25" s="25" t="str">
        <f>IF(ISBLANK('Diagramme de Gantt'!$AH$26),"",'Diagramme de Gantt'!$AH$26)</f>
        <v/>
      </c>
      <c r="N25" s="25" t="str">
        <f>IF(ISBLANK('Diagramme de Gantt'!$AI$26),"",'Diagramme de Gantt'!$AI$26)</f>
        <v/>
      </c>
      <c r="O25" s="25" t="str">
        <f>IF(ISBLANK('Diagramme de Gantt'!$AJ$26),"",'Diagramme de Gantt'!$AJ$26)</f>
        <v/>
      </c>
      <c r="P25" s="25" t="str">
        <f>IF(ISBLANK('Diagramme de Gantt'!$AK$26),"",'Diagramme de Gantt'!$AK$26)</f>
        <v/>
      </c>
      <c r="Q25" s="25" t="str">
        <f>IF(ISBLANK('Diagramme de Gantt'!$AL$26),"",'Diagramme de Gantt'!$AL$26)</f>
        <v/>
      </c>
      <c r="R25" s="25" t="str">
        <f>IF(ISBLANK('Diagramme de Gantt'!$AM$26),"",'Diagramme de Gantt'!$AM$26)</f>
        <v/>
      </c>
      <c r="S25" s="284"/>
      <c r="T25" s="67" t="str">
        <f>IFERROR(VLOOKUP($A25,'Diagramme de Gantt'!$A$3:$AN$83,4,FALSE),"")</f>
        <v/>
      </c>
      <c r="U25" s="67" t="str">
        <f>IFERROR(VLOOKUP($A25,'Diagramme de Gantt'!$A$3:$AN$83,5,FALSE),"")</f>
        <v/>
      </c>
      <c r="V25" s="67" t="str">
        <f>IFERROR(VLOOKUP($A25,'Diagramme de Gantt'!$A$3:$AN$83,6,FALSE),"")</f>
        <v/>
      </c>
      <c r="W25" s="67" t="str">
        <f>IFERROR(VLOOKUP($A25,'Diagramme de Gantt'!$A$3:$AN$83,7,FALSE),"")</f>
        <v/>
      </c>
      <c r="X25" s="67" t="str">
        <f>IF(ISBLANK('Diagramme de Gantt'!AN26),"",VLOOKUP($A25,'Diagramme de Gantt'!$A$3:$AN$83,40,FALSE))</f>
        <v/>
      </c>
    </row>
    <row r="26" spans="1:24" x14ac:dyDescent="0.35">
      <c r="A26" s="25" t="str">
        <f>IF(ISBLANK('Diagramme de Gantt'!$A27),"",'Diagramme de Gantt'!$A27)</f>
        <v/>
      </c>
      <c r="B26" s="25" t="str">
        <f>IF(ISBLANK('Diagramme de Gantt'!$B27),"",'Diagramme de Gantt'!$B27)</f>
        <v/>
      </c>
      <c r="C26" s="25" t="str">
        <f>IF(ISBLANK('Diagramme de Gantt'!$C27),"",'Diagramme de Gantt'!$C27)</f>
        <v/>
      </c>
      <c r="D26" s="25" t="str">
        <f>IF(ISBLANK('Diagramme de Gantt'!$Y$27),"",'Diagramme de Gantt'!$Y$27)</f>
        <v/>
      </c>
      <c r="E26" s="25" t="str">
        <f>IF(ISBLANK('Diagramme de Gantt'!$Z$27),"",'Diagramme de Gantt'!$Z$27)</f>
        <v/>
      </c>
      <c r="F26" s="25" t="str">
        <f>IF(ISBLANK('Diagramme de Gantt'!$AA$27),"",'Diagramme de Gantt'!$AA$27)</f>
        <v/>
      </c>
      <c r="G26" s="25" t="str">
        <f>IF(ISBLANK('Diagramme de Gantt'!$AB$27),"",'Diagramme de Gantt'!$AB$27)</f>
        <v/>
      </c>
      <c r="H26" s="25" t="str">
        <f>IF(ISBLANK('Diagramme de Gantt'!$AC$27),"",'Diagramme de Gantt'!$AC$27)</f>
        <v/>
      </c>
      <c r="I26" s="25" t="str">
        <f>IF(ISBLANK('Diagramme de Gantt'!$AD$27),"",'Diagramme de Gantt'!$AD$27)</f>
        <v/>
      </c>
      <c r="J26" s="25" t="str">
        <f>IF(ISBLANK('Diagramme de Gantt'!$AE$27),"",'Diagramme de Gantt'!$AE$27)</f>
        <v/>
      </c>
      <c r="K26" s="25" t="str">
        <f>IF(ISBLANK('Diagramme de Gantt'!$AF$27),"",'Diagramme de Gantt'!$AF$27)</f>
        <v/>
      </c>
      <c r="L26" s="25" t="str">
        <f>IF(ISBLANK('Diagramme de Gantt'!$AG$27),"",'Diagramme de Gantt'!$AG$27)</f>
        <v/>
      </c>
      <c r="M26" s="25" t="str">
        <f>IF(ISBLANK('Diagramme de Gantt'!$AH$27),"",'Diagramme de Gantt'!$AH$27)</f>
        <v/>
      </c>
      <c r="N26" s="25" t="str">
        <f>IF(ISBLANK('Diagramme de Gantt'!$AI$27),"",'Diagramme de Gantt'!$AI$27)</f>
        <v/>
      </c>
      <c r="O26" s="25" t="str">
        <f>IF(ISBLANK('Diagramme de Gantt'!$AJ$27),"",'Diagramme de Gantt'!$AJ$27)</f>
        <v/>
      </c>
      <c r="P26" s="25" t="str">
        <f>IF(ISBLANK('Diagramme de Gantt'!$AK$27),"",'Diagramme de Gantt'!$AK$27)</f>
        <v/>
      </c>
      <c r="Q26" s="25" t="str">
        <f>IF(ISBLANK('Diagramme de Gantt'!$AL$27),"",'Diagramme de Gantt'!$AL$27)</f>
        <v/>
      </c>
      <c r="R26" s="25" t="str">
        <f>IF(ISBLANK('Diagramme de Gantt'!$AM$27),"",'Diagramme de Gantt'!$AM$27)</f>
        <v/>
      </c>
      <c r="S26" s="284"/>
      <c r="T26" s="67" t="str">
        <f>IFERROR(VLOOKUP($A26,'Diagramme de Gantt'!$A$3:$AN$83,4,FALSE),"")</f>
        <v/>
      </c>
      <c r="U26" s="67" t="str">
        <f>IFERROR(VLOOKUP($A26,'Diagramme de Gantt'!$A$3:$AN$83,5,FALSE),"")</f>
        <v/>
      </c>
      <c r="V26" s="67" t="str">
        <f>IFERROR(VLOOKUP($A26,'Diagramme de Gantt'!$A$3:$AN$83,6,FALSE),"")</f>
        <v/>
      </c>
      <c r="W26" s="67" t="str">
        <f>IFERROR(VLOOKUP($A26,'Diagramme de Gantt'!$A$3:$AN$83,7,FALSE),"")</f>
        <v/>
      </c>
      <c r="X26" s="67" t="str">
        <f>IF(ISBLANK('Diagramme de Gantt'!AN27),"",VLOOKUP($A26,'Diagramme de Gantt'!$A$3:$AN$83,40,FALSE))</f>
        <v/>
      </c>
    </row>
    <row r="27" spans="1:24" x14ac:dyDescent="0.35">
      <c r="A27" s="25" t="str">
        <f>IF(ISBLANK('Diagramme de Gantt'!$A28),"",'Diagramme de Gantt'!$A28)</f>
        <v/>
      </c>
      <c r="B27" s="25" t="str">
        <f>IF(ISBLANK('Diagramme de Gantt'!$B28),"",'Diagramme de Gantt'!$B28)</f>
        <v/>
      </c>
      <c r="C27" s="25" t="str">
        <f>IF(ISBLANK('Diagramme de Gantt'!$C28),"",'Diagramme de Gantt'!$C28)</f>
        <v/>
      </c>
      <c r="D27" s="25" t="str">
        <f>IF(ISBLANK('Diagramme de Gantt'!$Y$29),"",'Diagramme de Gantt'!$Y$29)</f>
        <v/>
      </c>
      <c r="E27" s="25" t="str">
        <f>IF(ISBLANK('Diagramme de Gantt'!$Z$29),"",'Diagramme de Gantt'!$Z$29)</f>
        <v/>
      </c>
      <c r="F27" s="25" t="str">
        <f>IF(ISBLANK('Diagramme de Gantt'!$AA$29),"",'Diagramme de Gantt'!$AA$29)</f>
        <v/>
      </c>
      <c r="G27" s="25" t="str">
        <f>IF(ISBLANK('Diagramme de Gantt'!$AB$29),"",'Diagramme de Gantt'!$AB$29)</f>
        <v/>
      </c>
      <c r="H27" s="25" t="str">
        <f>IF(ISBLANK('Diagramme de Gantt'!$AC$29),"",'Diagramme de Gantt'!$AC$29)</f>
        <v/>
      </c>
      <c r="I27" s="25" t="str">
        <f>IF(ISBLANK('Diagramme de Gantt'!$AD$29),"",'Diagramme de Gantt'!$AD$29)</f>
        <v/>
      </c>
      <c r="J27" s="25" t="str">
        <f>IF(ISBLANK('Diagramme de Gantt'!$AE$29),"",'Diagramme de Gantt'!$AE$29)</f>
        <v/>
      </c>
      <c r="K27" s="25" t="str">
        <f>IF(ISBLANK('Diagramme de Gantt'!$AF$29),"",'Diagramme de Gantt'!$AF$29)</f>
        <v/>
      </c>
      <c r="L27" s="25" t="str">
        <f>IF(ISBLANK('Diagramme de Gantt'!$AG$29),"",'Diagramme de Gantt'!$AG$29)</f>
        <v/>
      </c>
      <c r="M27" s="25" t="str">
        <f>IF(ISBLANK('Diagramme de Gantt'!$AH$29),"",'Diagramme de Gantt'!$AH$29)</f>
        <v/>
      </c>
      <c r="N27" s="25" t="str">
        <f>IF(ISBLANK('Diagramme de Gantt'!$AI$29),"",'Diagramme de Gantt'!$AI$29)</f>
        <v/>
      </c>
      <c r="O27" s="25" t="str">
        <f>IF(ISBLANK('Diagramme de Gantt'!$AJ$29),"",'Diagramme de Gantt'!$AJ$29)</f>
        <v/>
      </c>
      <c r="P27" s="25" t="str">
        <f>IF(ISBLANK('Diagramme de Gantt'!$AK$29),"",'Diagramme de Gantt'!$AK$29)</f>
        <v/>
      </c>
      <c r="Q27" s="25" t="str">
        <f>IF(ISBLANK('Diagramme de Gantt'!$AL$29),"",'Diagramme de Gantt'!$AL$29)</f>
        <v/>
      </c>
      <c r="R27" s="25" t="str">
        <f>IF(ISBLANK('Diagramme de Gantt'!$AM$29),"",'Diagramme de Gantt'!$AM$29)</f>
        <v/>
      </c>
      <c r="S27" s="284"/>
      <c r="T27" s="67" t="str">
        <f>IFERROR(VLOOKUP($A27,'Diagramme de Gantt'!$A$3:$AN$83,4,FALSE),"")</f>
        <v/>
      </c>
      <c r="U27" s="67" t="str">
        <f>IFERROR(VLOOKUP($A27,'Diagramme de Gantt'!$A$3:$AN$83,5,FALSE),"")</f>
        <v/>
      </c>
      <c r="V27" s="67" t="str">
        <f>IFERROR(VLOOKUP($A27,'Diagramme de Gantt'!$A$3:$AN$83,6,FALSE),"")</f>
        <v/>
      </c>
      <c r="W27" s="67" t="str">
        <f>IFERROR(VLOOKUP($A27,'Diagramme de Gantt'!$A$3:$AN$83,7,FALSE),"")</f>
        <v/>
      </c>
      <c r="X27" s="67" t="str">
        <f>IF(ISBLANK('Diagramme de Gantt'!AN28),"",VLOOKUP($A27,'Diagramme de Gantt'!$A$3:$AN$83,40,FALSE))</f>
        <v/>
      </c>
    </row>
    <row r="28" spans="1:24" x14ac:dyDescent="0.35">
      <c r="A28" s="25" t="str">
        <f>IF(ISBLANK('Diagramme de Gantt'!$A29),"",'Diagramme de Gantt'!$A29)</f>
        <v/>
      </c>
      <c r="B28" s="25" t="str">
        <f>IF(ISBLANK('Diagramme de Gantt'!$B29),"",'Diagramme de Gantt'!$B29)</f>
        <v/>
      </c>
      <c r="C28" s="25" t="str">
        <f>IF(ISBLANK('Diagramme de Gantt'!$C29),"",'Diagramme de Gantt'!$C29)</f>
        <v/>
      </c>
      <c r="D28" s="25" t="str">
        <f>IF(ISBLANK('Diagramme de Gantt'!$Y$34),"",'Diagramme de Gantt'!$Y$34)</f>
        <v/>
      </c>
      <c r="E28" s="25" t="str">
        <f>IF(ISBLANK('Diagramme de Gantt'!$Z$34),"",'Diagramme de Gantt'!$Z$34)</f>
        <v/>
      </c>
      <c r="F28" s="25" t="str">
        <f>IF(ISBLANK('Diagramme de Gantt'!$AA$34),"",'Diagramme de Gantt'!$AA$34)</f>
        <v/>
      </c>
      <c r="G28" s="25" t="str">
        <f>IF(ISBLANK('Diagramme de Gantt'!$AB$34),"",'Diagramme de Gantt'!$AB$34)</f>
        <v/>
      </c>
      <c r="H28" s="25" t="str">
        <f>IF(ISBLANK('Diagramme de Gantt'!$AC$34),"",'Diagramme de Gantt'!$AC$34)</f>
        <v/>
      </c>
      <c r="I28" s="25" t="str">
        <f>IF(ISBLANK('Diagramme de Gantt'!$AD$34),"",'Diagramme de Gantt'!$AD$34)</f>
        <v/>
      </c>
      <c r="J28" s="25" t="str">
        <f>IF(ISBLANK('Diagramme de Gantt'!$AE$34),"",'Diagramme de Gantt'!$AE$34)</f>
        <v/>
      </c>
      <c r="K28" s="25" t="str">
        <f>IF(ISBLANK('Diagramme de Gantt'!$AF$34),"",'Diagramme de Gantt'!$AF$34)</f>
        <v/>
      </c>
      <c r="L28" s="25" t="str">
        <f>IF(ISBLANK('Diagramme de Gantt'!$AG$34),"",'Diagramme de Gantt'!$AG$34)</f>
        <v/>
      </c>
      <c r="M28" s="25" t="str">
        <f>IF(ISBLANK('Diagramme de Gantt'!$AH$34),"",'Diagramme de Gantt'!$AH$34)</f>
        <v/>
      </c>
      <c r="N28" s="25" t="str">
        <f>IF(ISBLANK('Diagramme de Gantt'!$AI$34),"",'Diagramme de Gantt'!$AI$34)</f>
        <v/>
      </c>
      <c r="O28" s="25" t="str">
        <f>IF(ISBLANK('Diagramme de Gantt'!$AJ$34),"",'Diagramme de Gantt'!$AJ$34)</f>
        <v/>
      </c>
      <c r="P28" s="25" t="str">
        <f>IF(ISBLANK('Diagramme de Gantt'!$AK$34),"",'Diagramme de Gantt'!$AK$34)</f>
        <v/>
      </c>
      <c r="Q28" s="25" t="str">
        <f>IF(ISBLANK('Diagramme de Gantt'!$AL$34),"",'Diagramme de Gantt'!$AL$34)</f>
        <v/>
      </c>
      <c r="R28" s="25" t="str">
        <f>IF(ISBLANK('Diagramme de Gantt'!$AM$34),"",'Diagramme de Gantt'!$AM$34)</f>
        <v/>
      </c>
      <c r="S28" s="284"/>
      <c r="T28" s="67" t="str">
        <f>IFERROR(VLOOKUP($A28,'Diagramme de Gantt'!$A$3:$AN$83,4,FALSE),"")</f>
        <v/>
      </c>
      <c r="U28" s="67" t="str">
        <f>IFERROR(VLOOKUP($A28,'Diagramme de Gantt'!$A$3:$AN$83,5,FALSE),"")</f>
        <v/>
      </c>
      <c r="V28" s="67" t="str">
        <f>IFERROR(VLOOKUP($A28,'Diagramme de Gantt'!$A$3:$AN$83,6,FALSE),"")</f>
        <v/>
      </c>
      <c r="W28" s="67" t="str">
        <f>IFERROR(VLOOKUP($A28,'Diagramme de Gantt'!$A$3:$AN$83,7,FALSE),"")</f>
        <v/>
      </c>
      <c r="X28" s="67" t="str">
        <f>IF(ISBLANK('Diagramme de Gantt'!AN29),"",VLOOKUP($A28,'Diagramme de Gantt'!$A$3:$AN$83,40,FALSE))</f>
        <v/>
      </c>
    </row>
    <row r="29" spans="1:24" x14ac:dyDescent="0.35">
      <c r="A29" s="25" t="str">
        <f>IF(ISBLANK('Diagramme de Gantt'!$A30),"",'Diagramme de Gantt'!$A30)</f>
        <v/>
      </c>
      <c r="B29" s="25" t="str">
        <f>IF(ISBLANK('Diagramme de Gantt'!$B30),"",'Diagramme de Gantt'!$B30)</f>
        <v/>
      </c>
      <c r="C29" s="25" t="str">
        <f>IF(ISBLANK('Diagramme de Gantt'!$C30),"",'Diagramme de Gantt'!$C30)</f>
        <v/>
      </c>
      <c r="D29" s="25" t="str">
        <f>IF(ISBLANK('Diagramme de Gantt'!$Y$35),"",'Diagramme de Gantt'!$Y$35)</f>
        <v/>
      </c>
      <c r="E29" s="25" t="str">
        <f>IF(ISBLANK('Diagramme de Gantt'!$Z$35),"",'Diagramme de Gantt'!$Z$35)</f>
        <v/>
      </c>
      <c r="F29" s="25" t="str">
        <f>IF(ISBLANK('Diagramme de Gantt'!$AA$35),"",'Diagramme de Gantt'!$AA$35)</f>
        <v/>
      </c>
      <c r="G29" s="25" t="str">
        <f>IF(ISBLANK('Diagramme de Gantt'!$AB$35),"",'Diagramme de Gantt'!$AB$35)</f>
        <v/>
      </c>
      <c r="H29" s="25" t="str">
        <f>IF(ISBLANK('Diagramme de Gantt'!$AC$35),"",'Diagramme de Gantt'!$AC$35)</f>
        <v/>
      </c>
      <c r="I29" s="25" t="str">
        <f>IF(ISBLANK('Diagramme de Gantt'!$AD$35),"",'Diagramme de Gantt'!$AD$35)</f>
        <v/>
      </c>
      <c r="J29" s="25" t="str">
        <f>IF(ISBLANK('Diagramme de Gantt'!$AE$35),"",'Diagramme de Gantt'!$AE$35)</f>
        <v/>
      </c>
      <c r="K29" s="25" t="str">
        <f>IF(ISBLANK('Diagramme de Gantt'!$AF$35),"",'Diagramme de Gantt'!$AF$35)</f>
        <v/>
      </c>
      <c r="L29" s="25" t="str">
        <f>IF(ISBLANK('Diagramme de Gantt'!$AG$35),"",'Diagramme de Gantt'!$AG$35)</f>
        <v/>
      </c>
      <c r="M29" s="25" t="str">
        <f>IF(ISBLANK('Diagramme de Gantt'!$AH$35),"",'Diagramme de Gantt'!$AH$35)</f>
        <v/>
      </c>
      <c r="N29" s="25" t="str">
        <f>IF(ISBLANK('Diagramme de Gantt'!$AI$35),"",'Diagramme de Gantt'!$AI$35)</f>
        <v/>
      </c>
      <c r="O29" s="25" t="str">
        <f>IF(ISBLANK('Diagramme de Gantt'!$AJ$35),"",'Diagramme de Gantt'!$AJ$35)</f>
        <v/>
      </c>
      <c r="P29" s="25" t="str">
        <f>IF(ISBLANK('Diagramme de Gantt'!$AK$35),"",'Diagramme de Gantt'!$AK$35)</f>
        <v/>
      </c>
      <c r="Q29" s="25" t="str">
        <f>IF(ISBLANK('Diagramme de Gantt'!$AL$35),"",'Diagramme de Gantt'!$AL$35)</f>
        <v/>
      </c>
      <c r="R29" s="25" t="str">
        <f>IF(ISBLANK('Diagramme de Gantt'!$AM$35),"",'Diagramme de Gantt'!$AM$35)</f>
        <v/>
      </c>
      <c r="S29" s="284"/>
      <c r="T29" s="67" t="str">
        <f>IFERROR(VLOOKUP($A29,'Diagramme de Gantt'!$A$3:$AN$83,4,FALSE),"")</f>
        <v/>
      </c>
      <c r="U29" s="67" t="str">
        <f>IFERROR(VLOOKUP($A29,'Diagramme de Gantt'!$A$3:$AN$83,5,FALSE),"")</f>
        <v/>
      </c>
      <c r="V29" s="67" t="str">
        <f>IFERROR(VLOOKUP($A29,'Diagramme de Gantt'!$A$3:$AN$83,6,FALSE),"")</f>
        <v/>
      </c>
      <c r="W29" s="67" t="str">
        <f>IFERROR(VLOOKUP($A29,'Diagramme de Gantt'!$A$3:$AN$83,7,FALSE),"")</f>
        <v/>
      </c>
      <c r="X29" s="67" t="str">
        <f>IF(ISBLANK('Diagramme de Gantt'!AN30),"",VLOOKUP($A29,'Diagramme de Gantt'!$A$3:$AN$83,40,FALSE))</f>
        <v/>
      </c>
    </row>
    <row r="30" spans="1:24" x14ac:dyDescent="0.35">
      <c r="A30" s="25" t="str">
        <f>IF(ISBLANK('Diagramme de Gantt'!$A31),"",'Diagramme de Gantt'!$A31)</f>
        <v/>
      </c>
      <c r="B30" s="25" t="str">
        <f>IF(ISBLANK('Diagramme de Gantt'!$B31),"",'Diagramme de Gantt'!$B31)</f>
        <v/>
      </c>
      <c r="C30" s="25" t="str">
        <f>IF(ISBLANK('Diagramme de Gantt'!$C31),"",'Diagramme de Gantt'!$C31)</f>
        <v/>
      </c>
      <c r="D30" s="25" t="str">
        <f>IF(ISBLANK('Diagramme de Gantt'!$Y$36),"",'Diagramme de Gantt'!$Y$36)</f>
        <v/>
      </c>
      <c r="E30" s="25" t="str">
        <f>IF(ISBLANK('Diagramme de Gantt'!$Z$36),"",'Diagramme de Gantt'!$Z$36)</f>
        <v/>
      </c>
      <c r="F30" s="25" t="str">
        <f>IF(ISBLANK('Diagramme de Gantt'!$AA$36),"",'Diagramme de Gantt'!$AA$36)</f>
        <v/>
      </c>
      <c r="G30" s="25" t="str">
        <f>IF(ISBLANK('Diagramme de Gantt'!$AB$36),"",'Diagramme de Gantt'!$AB$36)</f>
        <v/>
      </c>
      <c r="H30" s="25" t="str">
        <f>IF(ISBLANK('Diagramme de Gantt'!$AC$36),"",'Diagramme de Gantt'!$AC$36)</f>
        <v/>
      </c>
      <c r="I30" s="25" t="str">
        <f>IF(ISBLANK('Diagramme de Gantt'!$AD$36),"",'Diagramme de Gantt'!$AD$36)</f>
        <v/>
      </c>
      <c r="J30" s="25" t="str">
        <f>IF(ISBLANK('Diagramme de Gantt'!$AE$36),"",'Diagramme de Gantt'!$AE$36)</f>
        <v/>
      </c>
      <c r="K30" s="25" t="str">
        <f>IF(ISBLANK('Diagramme de Gantt'!$AF$36),"",'Diagramme de Gantt'!$AF$36)</f>
        <v/>
      </c>
      <c r="L30" s="25" t="str">
        <f>IF(ISBLANK('Diagramme de Gantt'!$AG$36),"",'Diagramme de Gantt'!$AG$36)</f>
        <v/>
      </c>
      <c r="M30" s="25" t="str">
        <f>IF(ISBLANK('Diagramme de Gantt'!$AH$36),"",'Diagramme de Gantt'!$AH$36)</f>
        <v/>
      </c>
      <c r="N30" s="25" t="str">
        <f>IF(ISBLANK('Diagramme de Gantt'!$AI$36),"",'Diagramme de Gantt'!$AI$36)</f>
        <v/>
      </c>
      <c r="O30" s="25" t="str">
        <f>IF(ISBLANK('Diagramme de Gantt'!$AJ$36),"",'Diagramme de Gantt'!$AJ$36)</f>
        <v/>
      </c>
      <c r="P30" s="25" t="str">
        <f>IF(ISBLANK('Diagramme de Gantt'!$AK$36),"",'Diagramme de Gantt'!$AK$36)</f>
        <v/>
      </c>
      <c r="Q30" s="25" t="str">
        <f>IF(ISBLANK('Diagramme de Gantt'!$AL$36),"",'Diagramme de Gantt'!$AL$36)</f>
        <v/>
      </c>
      <c r="R30" s="25" t="str">
        <f>IF(ISBLANK('Diagramme de Gantt'!$AM$36),"",'Diagramme de Gantt'!$AM$36)</f>
        <v/>
      </c>
      <c r="S30" s="284"/>
      <c r="T30" s="67" t="str">
        <f>IFERROR(VLOOKUP($A30,'Diagramme de Gantt'!$A$3:$AN$83,4,FALSE),"")</f>
        <v/>
      </c>
      <c r="U30" s="67" t="str">
        <f>IFERROR(VLOOKUP($A30,'Diagramme de Gantt'!$A$3:$AN$83,5,FALSE),"")</f>
        <v/>
      </c>
      <c r="V30" s="67" t="str">
        <f>IFERROR(VLOOKUP($A30,'Diagramme de Gantt'!$A$3:$AN$83,6,FALSE),"")</f>
        <v/>
      </c>
      <c r="W30" s="67" t="str">
        <f>IFERROR(VLOOKUP($A30,'Diagramme de Gantt'!$A$3:$AN$83,7,FALSE),"")</f>
        <v/>
      </c>
      <c r="X30" s="67" t="str">
        <f>IF(ISBLANK('Diagramme de Gantt'!AN31),"",VLOOKUP($A30,'Diagramme de Gantt'!$A$3:$AN$83,40,FALSE))</f>
        <v/>
      </c>
    </row>
    <row r="31" spans="1:24" x14ac:dyDescent="0.35">
      <c r="A31" s="25" t="str">
        <f>IF(ISBLANK('Diagramme de Gantt'!$A32),"",'Diagramme de Gantt'!$A32)</f>
        <v/>
      </c>
      <c r="B31" s="25" t="str">
        <f>IF(ISBLANK('Diagramme de Gantt'!$B32),"",'Diagramme de Gantt'!$B32)</f>
        <v/>
      </c>
      <c r="C31" s="25" t="str">
        <f>IF(ISBLANK('Diagramme de Gantt'!$C32),"",'Diagramme de Gantt'!$C32)</f>
        <v/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127"/>
      <c r="T31" s="67" t="str">
        <f>IFERROR(VLOOKUP($A31,'Diagramme de Gantt'!$A$3:$AN$83,4,FALSE),"")</f>
        <v/>
      </c>
      <c r="U31" s="67" t="str">
        <f>IFERROR(VLOOKUP($A31,'Diagramme de Gantt'!$A$3:$AN$83,5,FALSE),"")</f>
        <v/>
      </c>
      <c r="V31" s="67" t="str">
        <f>IFERROR(VLOOKUP($A31,'Diagramme de Gantt'!$A$3:$AN$83,6,FALSE),"")</f>
        <v/>
      </c>
      <c r="W31" s="67" t="str">
        <f>IFERROR(VLOOKUP($A31,'Diagramme de Gantt'!$A$3:$AN$83,7,FALSE),"")</f>
        <v/>
      </c>
      <c r="X31" s="67"/>
    </row>
    <row r="32" spans="1:24" x14ac:dyDescent="0.35">
      <c r="A32" s="25" t="str">
        <f>IF(ISBLANK('Diagramme de Gantt'!$A33),"",'Diagramme de Gantt'!$A33)</f>
        <v/>
      </c>
      <c r="B32" s="25" t="str">
        <f>IF(ISBLANK('Diagramme de Gantt'!$B33),"",'Diagramme de Gantt'!$B33)</f>
        <v/>
      </c>
      <c r="C32" s="25" t="str">
        <f>IF(ISBLANK('Diagramme de Gantt'!$C33),"",'Diagramme de Gantt'!$C33)</f>
        <v/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127"/>
      <c r="T32" s="67" t="str">
        <f>IFERROR(VLOOKUP($A32,'Diagramme de Gantt'!$A$3:$AN$83,4,FALSE),"")</f>
        <v/>
      </c>
      <c r="U32" s="67" t="str">
        <f>IFERROR(VLOOKUP($A32,'Diagramme de Gantt'!$A$3:$AN$83,5,FALSE),"")</f>
        <v/>
      </c>
      <c r="V32" s="67" t="str">
        <f>IFERROR(VLOOKUP($A32,'Diagramme de Gantt'!$A$3:$AN$83,6,FALSE),"")</f>
        <v/>
      </c>
      <c r="W32" s="67" t="str">
        <f>IFERROR(VLOOKUP($A32,'Diagramme de Gantt'!$A$3:$AN$83,7,FALSE),"")</f>
        <v/>
      </c>
      <c r="X32" s="67"/>
    </row>
    <row r="33" spans="1:24" x14ac:dyDescent="0.35">
      <c r="A33" s="25" t="str">
        <f>IF(ISBLANK('Diagramme de Gantt'!$A34),"",'Diagramme de Gantt'!$A34)</f>
        <v/>
      </c>
      <c r="B33" s="25" t="str">
        <f>IF(ISBLANK('Diagramme de Gantt'!$B34),"",'Diagramme de Gantt'!$B34)</f>
        <v/>
      </c>
      <c r="C33" s="25" t="str">
        <f>IF(ISBLANK('Diagramme de Gantt'!$C34),"",'Diagramme de Gantt'!$C34)</f>
        <v/>
      </c>
      <c r="D33" s="25" t="str">
        <f>IF(ISBLANK('Diagramme de Gantt'!$Y$37),"",'Diagramme de Gantt'!$Y$37)</f>
        <v/>
      </c>
      <c r="E33" s="25" t="str">
        <f>IF(ISBLANK('Diagramme de Gantt'!$Z$37),"",'Diagramme de Gantt'!$Z$37)</f>
        <v/>
      </c>
      <c r="F33" s="25" t="str">
        <f>IF(ISBLANK('Diagramme de Gantt'!$AA$37),"",'Diagramme de Gantt'!$AA$37)</f>
        <v/>
      </c>
      <c r="G33" s="25" t="str">
        <f>IF(ISBLANK('Diagramme de Gantt'!$AB$37),"",'Diagramme de Gantt'!$AB$37)</f>
        <v/>
      </c>
      <c r="H33" s="25" t="str">
        <f>IF(ISBLANK('Diagramme de Gantt'!$AC$37),"",'Diagramme de Gantt'!$AC$37)</f>
        <v/>
      </c>
      <c r="I33" s="25" t="str">
        <f>IF(ISBLANK('Diagramme de Gantt'!$AD$37),"",'Diagramme de Gantt'!$AD$37)</f>
        <v/>
      </c>
      <c r="J33" s="25" t="str">
        <f>IF(ISBLANK('Diagramme de Gantt'!$AE$37),"",'Diagramme de Gantt'!$AE$37)</f>
        <v/>
      </c>
      <c r="K33" s="25" t="str">
        <f>IF(ISBLANK('Diagramme de Gantt'!$AF$37),"",'Diagramme de Gantt'!$AF$37)</f>
        <v/>
      </c>
      <c r="L33" s="25" t="str">
        <f>IF(ISBLANK('Diagramme de Gantt'!$AG$37),"",'Diagramme de Gantt'!$AG$37)</f>
        <v/>
      </c>
      <c r="M33" s="25" t="str">
        <f>IF(ISBLANK('Diagramme de Gantt'!$AH$37),"",'Diagramme de Gantt'!$AH$37)</f>
        <v/>
      </c>
      <c r="N33" s="25" t="str">
        <f>IF(ISBLANK('Diagramme de Gantt'!$AI$37),"",'Diagramme de Gantt'!$AI$37)</f>
        <v/>
      </c>
      <c r="O33" s="25" t="str">
        <f>IF(ISBLANK('Diagramme de Gantt'!$AJ$37),"",'Diagramme de Gantt'!$AJ$37)</f>
        <v/>
      </c>
      <c r="P33" s="25" t="str">
        <f>IF(ISBLANK('Diagramme de Gantt'!$AK$37),"",'Diagramme de Gantt'!$AK$37)</f>
        <v/>
      </c>
      <c r="Q33" s="25" t="str">
        <f>IF(ISBLANK('Diagramme de Gantt'!$AL$37),"",'Diagramme de Gantt'!$AL$37)</f>
        <v/>
      </c>
      <c r="R33" s="25" t="str">
        <f>IF(ISBLANK('Diagramme de Gantt'!$AM$37),"",'Diagramme de Gantt'!$AM$37)</f>
        <v/>
      </c>
      <c r="S33" s="284"/>
      <c r="T33" s="67" t="str">
        <f>IFERROR(VLOOKUP($A33,'Diagramme de Gantt'!$A$3:$AN$83,4,FALSE),"")</f>
        <v/>
      </c>
      <c r="U33" s="67" t="str">
        <f>IFERROR(VLOOKUP($A33,'Diagramme de Gantt'!$A$3:$AN$83,5,FALSE),"")</f>
        <v/>
      </c>
      <c r="V33" s="67" t="str">
        <f>IFERROR(VLOOKUP($A33,'Diagramme de Gantt'!$A$3:$AN$83,6,FALSE),"")</f>
        <v/>
      </c>
      <c r="W33" s="67" t="str">
        <f>IFERROR(VLOOKUP($A33,'Diagramme de Gantt'!$A$3:$AN$83,7,FALSE),"")</f>
        <v/>
      </c>
      <c r="X33" s="67" t="str">
        <f>IF(ISBLANK('Diagramme de Gantt'!AN32),"",VLOOKUP($A33,'Diagramme de Gantt'!$A$3:$AN$83,40,FALSE))</f>
        <v/>
      </c>
    </row>
    <row r="34" spans="1:24" x14ac:dyDescent="0.35">
      <c r="A34" s="25" t="str">
        <f>IF(ISBLANK('Diagramme de Gantt'!$A35),"",'Diagramme de Gantt'!$A35)</f>
        <v/>
      </c>
      <c r="B34" s="25" t="str">
        <f>IF(ISBLANK('Diagramme de Gantt'!$B35),"",'Diagramme de Gantt'!$B35)</f>
        <v/>
      </c>
      <c r="C34" s="25" t="str">
        <f>IF(ISBLANK('Diagramme de Gantt'!$C35),"",'Diagramme de Gantt'!$C35)</f>
        <v/>
      </c>
      <c r="D34" s="25" t="str">
        <f>IF(ISBLANK('Diagramme de Gantt'!$Y$38),"",'Diagramme de Gantt'!$Y$38)</f>
        <v/>
      </c>
      <c r="E34" s="25" t="str">
        <f>IF(ISBLANK('Diagramme de Gantt'!$Z$38),"",'Diagramme de Gantt'!$Z$38)</f>
        <v/>
      </c>
      <c r="F34" s="25" t="str">
        <f>IF(ISBLANK('Diagramme de Gantt'!$AA$38),"",'Diagramme de Gantt'!$AA$38)</f>
        <v/>
      </c>
      <c r="G34" s="25" t="str">
        <f>IF(ISBLANK('Diagramme de Gantt'!$AB$38),"",'Diagramme de Gantt'!$AB$38)</f>
        <v/>
      </c>
      <c r="H34" s="25" t="str">
        <f>IF(ISBLANK('Diagramme de Gantt'!$AC$38),"",'Diagramme de Gantt'!$AC$38)</f>
        <v/>
      </c>
      <c r="I34" s="25" t="str">
        <f>IF(ISBLANK('Diagramme de Gantt'!$AD$38),"",'Diagramme de Gantt'!$AD$38)</f>
        <v/>
      </c>
      <c r="J34" s="25" t="str">
        <f>IF(ISBLANK('Diagramme de Gantt'!$AE$38),"",'Diagramme de Gantt'!$AE$38)</f>
        <v/>
      </c>
      <c r="K34" s="25" t="str">
        <f>IF(ISBLANK('Diagramme de Gantt'!$AF$38),"",'Diagramme de Gantt'!$AF$38)</f>
        <v/>
      </c>
      <c r="L34" s="25" t="str">
        <f>IF(ISBLANK('Diagramme de Gantt'!$AG$38),"",'Diagramme de Gantt'!$AG$38)</f>
        <v/>
      </c>
      <c r="M34" s="25" t="str">
        <f>IF(ISBLANK('Diagramme de Gantt'!$AH$38),"",'Diagramme de Gantt'!$AH$38)</f>
        <v/>
      </c>
      <c r="N34" s="25" t="str">
        <f>IF(ISBLANK('Diagramme de Gantt'!$AI$38),"",'Diagramme de Gantt'!$AI$38)</f>
        <v/>
      </c>
      <c r="O34" s="25" t="str">
        <f>IF(ISBLANK('Diagramme de Gantt'!$AJ$38),"",'Diagramme de Gantt'!$AJ$38)</f>
        <v/>
      </c>
      <c r="P34" s="25" t="str">
        <f>IF(ISBLANK('Diagramme de Gantt'!$AK$38),"",'Diagramme de Gantt'!$AK$38)</f>
        <v/>
      </c>
      <c r="Q34" s="25" t="str">
        <f>IF(ISBLANK('Diagramme de Gantt'!$AL$38),"",'Diagramme de Gantt'!$AL$38)</f>
        <v/>
      </c>
      <c r="R34" s="25" t="str">
        <f>IF(ISBLANK('Diagramme de Gantt'!$AM$38),"",'Diagramme de Gantt'!$AM$38)</f>
        <v/>
      </c>
      <c r="S34" s="284"/>
      <c r="T34" s="67" t="str">
        <f>IFERROR(VLOOKUP($A34,'Diagramme de Gantt'!$A$3:$AN$83,4,FALSE),"")</f>
        <v/>
      </c>
      <c r="U34" s="67" t="str">
        <f>IFERROR(VLOOKUP($A34,'Diagramme de Gantt'!$A$3:$AN$83,5,FALSE),"")</f>
        <v/>
      </c>
      <c r="V34" s="67" t="str">
        <f>IFERROR(VLOOKUP($A34,'Diagramme de Gantt'!$A$3:$AN$83,6,FALSE),"")</f>
        <v/>
      </c>
      <c r="W34" s="67" t="str">
        <f>IFERROR(VLOOKUP($A34,'Diagramme de Gantt'!$A$3:$AN$83,7,FALSE),"")</f>
        <v/>
      </c>
      <c r="X34" s="67" t="str">
        <f>IF(ISBLANK('Diagramme de Gantt'!AN33),"",VLOOKUP($A34,'Diagramme de Gantt'!$A$3:$AN$83,40,FALSE))</f>
        <v/>
      </c>
    </row>
    <row r="35" spans="1:24" x14ac:dyDescent="0.35">
      <c r="A35" s="25" t="str">
        <f>IF(ISBLANK('Diagramme de Gantt'!$A36),"",'Diagramme de Gantt'!$A36)</f>
        <v/>
      </c>
      <c r="B35" s="25" t="str">
        <f>IF(ISBLANK('Diagramme de Gantt'!$B36),"",'Diagramme de Gantt'!$B36)</f>
        <v/>
      </c>
      <c r="C35" s="25" t="str">
        <f>IF(ISBLANK('Diagramme de Gantt'!$C36),"",'Diagramme de Gantt'!$C36)</f>
        <v/>
      </c>
      <c r="D35" s="25" t="str">
        <f>IF(ISBLANK('Diagramme de Gantt'!$Y$39),"",'Diagramme de Gantt'!$Y$39)</f>
        <v/>
      </c>
      <c r="E35" s="25" t="str">
        <f>IF(ISBLANK('Diagramme de Gantt'!$Z$39),"",'Diagramme de Gantt'!$Z$39)</f>
        <v/>
      </c>
      <c r="F35" s="25" t="str">
        <f>IF(ISBLANK('Diagramme de Gantt'!$AA$39),"",'Diagramme de Gantt'!$AA$39)</f>
        <v/>
      </c>
      <c r="G35" s="25" t="str">
        <f>IF(ISBLANK('Diagramme de Gantt'!$AB$39),"",'Diagramme de Gantt'!$AB$39)</f>
        <v/>
      </c>
      <c r="H35" s="25" t="str">
        <f>IF(ISBLANK('Diagramme de Gantt'!$AC$39),"",'Diagramme de Gantt'!$AC$39)</f>
        <v/>
      </c>
      <c r="I35" s="25" t="str">
        <f>IF(ISBLANK('Diagramme de Gantt'!$AD$39),"",'Diagramme de Gantt'!$AD$39)</f>
        <v/>
      </c>
      <c r="J35" s="25" t="str">
        <f>IF(ISBLANK('Diagramme de Gantt'!$AE$39),"",'Diagramme de Gantt'!$AE$39)</f>
        <v/>
      </c>
      <c r="K35" s="25" t="str">
        <f>IF(ISBLANK('Diagramme de Gantt'!$AF$39),"",'Diagramme de Gantt'!$AF$39)</f>
        <v/>
      </c>
      <c r="L35" s="25" t="str">
        <f>IF(ISBLANK('Diagramme de Gantt'!$AG$39),"",'Diagramme de Gantt'!$AG$39)</f>
        <v/>
      </c>
      <c r="M35" s="25" t="str">
        <f>IF(ISBLANK('Diagramme de Gantt'!$AH$39),"",'Diagramme de Gantt'!$AH$39)</f>
        <v/>
      </c>
      <c r="N35" s="25" t="str">
        <f>IF(ISBLANK('Diagramme de Gantt'!$AI$39),"",'Diagramme de Gantt'!$AI$39)</f>
        <v/>
      </c>
      <c r="O35" s="25" t="str">
        <f>IF(ISBLANK('Diagramme de Gantt'!$AJ$39),"",'Diagramme de Gantt'!$AJ$39)</f>
        <v/>
      </c>
      <c r="P35" s="25" t="str">
        <f>IF(ISBLANK('Diagramme de Gantt'!$AK$39),"",'Diagramme de Gantt'!$AK$39)</f>
        <v/>
      </c>
      <c r="Q35" s="25" t="str">
        <f>IF(ISBLANK('Diagramme de Gantt'!$AL$39),"",'Diagramme de Gantt'!$AL$39)</f>
        <v/>
      </c>
      <c r="R35" s="25" t="str">
        <f>IF(ISBLANK('Diagramme de Gantt'!$AM$39),"",'Diagramme de Gantt'!$AM$39)</f>
        <v/>
      </c>
      <c r="S35" s="284"/>
      <c r="T35" s="67" t="str">
        <f>IFERROR(VLOOKUP($A35,'Diagramme de Gantt'!$A$3:$AN$83,4,FALSE),"")</f>
        <v/>
      </c>
      <c r="U35" s="67" t="str">
        <f>IFERROR(VLOOKUP($A35,'Diagramme de Gantt'!$A$3:$AN$83,5,FALSE),"")</f>
        <v/>
      </c>
      <c r="V35" s="67" t="str">
        <f>IFERROR(VLOOKUP($A35,'Diagramme de Gantt'!$A$3:$AN$83,6,FALSE),"")</f>
        <v/>
      </c>
      <c r="W35" s="67" t="str">
        <f>IFERROR(VLOOKUP($A35,'Diagramme de Gantt'!$A$3:$AN$83,7,FALSE),"")</f>
        <v/>
      </c>
      <c r="X35" s="67" t="str">
        <f>IF(ISBLANK('Diagramme de Gantt'!AN34),"",VLOOKUP($A35,'Diagramme de Gantt'!$A$3:$AN$83,40,FALSE))</f>
        <v/>
      </c>
    </row>
    <row r="36" spans="1:24" x14ac:dyDescent="0.35">
      <c r="A36" s="25" t="str">
        <f>IF(ISBLANK('Diagramme de Gantt'!$A37),"",'Diagramme de Gantt'!$A37)</f>
        <v/>
      </c>
      <c r="B36" s="25" t="str">
        <f>IF(ISBLANK('Diagramme de Gantt'!$B37),"",'Diagramme de Gantt'!$B37)</f>
        <v/>
      </c>
      <c r="C36" s="25" t="str">
        <f>IF(ISBLANK('Diagramme de Gantt'!$C37),"",'Diagramme de Gantt'!$C37)</f>
        <v/>
      </c>
      <c r="D36" s="25" t="str">
        <f>IF(ISBLANK('Diagramme de Gantt'!$Y$40),"",'Diagramme de Gantt'!$Y$40)</f>
        <v/>
      </c>
      <c r="E36" s="25" t="str">
        <f>IF(ISBLANK('Diagramme de Gantt'!$Z$40),"",'Diagramme de Gantt'!$Z$40)</f>
        <v/>
      </c>
      <c r="F36" s="25" t="str">
        <f>IF(ISBLANK('Diagramme de Gantt'!$AA$40),"",'Diagramme de Gantt'!$AA$40)</f>
        <v/>
      </c>
      <c r="G36" s="25" t="str">
        <f>IF(ISBLANK('Diagramme de Gantt'!$AB$40),"",'Diagramme de Gantt'!$AB$40)</f>
        <v/>
      </c>
      <c r="H36" s="25" t="str">
        <f>IF(ISBLANK('Diagramme de Gantt'!$AC$40),"",'Diagramme de Gantt'!$AC$40)</f>
        <v/>
      </c>
      <c r="I36" s="25" t="str">
        <f>IF(ISBLANK('Diagramme de Gantt'!$AD$40),"",'Diagramme de Gantt'!$AD$40)</f>
        <v/>
      </c>
      <c r="J36" s="25" t="str">
        <f>IF(ISBLANK('Diagramme de Gantt'!$AE$40),"",'Diagramme de Gantt'!$AE$40)</f>
        <v/>
      </c>
      <c r="K36" s="25" t="str">
        <f>IF(ISBLANK('Diagramme de Gantt'!$AF$40),"",'Diagramme de Gantt'!$AF$40)</f>
        <v/>
      </c>
      <c r="L36" s="25" t="str">
        <f>IF(ISBLANK('Diagramme de Gantt'!$AG$40),"",'Diagramme de Gantt'!$AG$40)</f>
        <v/>
      </c>
      <c r="M36" s="25" t="str">
        <f>IF(ISBLANK('Diagramme de Gantt'!$AH$40),"",'Diagramme de Gantt'!$AH$40)</f>
        <v/>
      </c>
      <c r="N36" s="25" t="str">
        <f>IF(ISBLANK('Diagramme de Gantt'!$AI$40),"",'Diagramme de Gantt'!$AI$40)</f>
        <v/>
      </c>
      <c r="O36" s="25" t="str">
        <f>IF(ISBLANK('Diagramme de Gantt'!$AJ$40),"",'Diagramme de Gantt'!$AJ$40)</f>
        <v/>
      </c>
      <c r="P36" s="25" t="str">
        <f>IF(ISBLANK('Diagramme de Gantt'!$AK$40),"",'Diagramme de Gantt'!$AK$40)</f>
        <v/>
      </c>
      <c r="Q36" s="25" t="str">
        <f>IF(ISBLANK('Diagramme de Gantt'!$AL$40),"",'Diagramme de Gantt'!$AL$40)</f>
        <v/>
      </c>
      <c r="R36" s="25" t="str">
        <f>IF(ISBLANK('Diagramme de Gantt'!$AM$40),"",'Diagramme de Gantt'!$AM$40)</f>
        <v/>
      </c>
      <c r="S36" s="284"/>
      <c r="T36" s="67" t="str">
        <f>IFERROR(VLOOKUP($A36,'Diagramme de Gantt'!$A$3:$AN$83,4,FALSE),"")</f>
        <v/>
      </c>
      <c r="U36" s="67" t="str">
        <f>IFERROR(VLOOKUP($A36,'Diagramme de Gantt'!$A$3:$AN$83,5,FALSE),"")</f>
        <v/>
      </c>
      <c r="V36" s="67" t="str">
        <f>IFERROR(VLOOKUP($A36,'Diagramme de Gantt'!$A$3:$AN$83,6,FALSE),"")</f>
        <v/>
      </c>
      <c r="W36" s="67" t="str">
        <f>IFERROR(VLOOKUP($A36,'Diagramme de Gantt'!$A$3:$AN$83,7,FALSE),"")</f>
        <v/>
      </c>
      <c r="X36" s="67" t="str">
        <f>IF(ISBLANK('Diagramme de Gantt'!AN35),"",VLOOKUP($A36,'Diagramme de Gantt'!$A$3:$AN$83,40,FALSE))</f>
        <v/>
      </c>
    </row>
    <row r="37" spans="1:24" x14ac:dyDescent="0.35">
      <c r="A37" s="25" t="str">
        <f>IF(ISBLANK('Diagramme de Gantt'!$A38),"",'Diagramme de Gantt'!$A38)</f>
        <v/>
      </c>
      <c r="B37" s="25" t="str">
        <f>IF(ISBLANK('Diagramme de Gantt'!$B38),"",'Diagramme de Gantt'!$B38)</f>
        <v/>
      </c>
      <c r="C37" s="25" t="str">
        <f>IF(ISBLANK('Diagramme de Gantt'!$C38),"",'Diagramme de Gantt'!$C38)</f>
        <v/>
      </c>
      <c r="D37" s="25" t="str">
        <f>IF(ISBLANK('Diagramme de Gantt'!$Y$41),"",'Diagramme de Gantt'!$Y$41)</f>
        <v/>
      </c>
      <c r="E37" s="25" t="str">
        <f>IF(ISBLANK('Diagramme de Gantt'!$Z$41),"",'Diagramme de Gantt'!$Z$41)</f>
        <v/>
      </c>
      <c r="F37" s="25" t="str">
        <f>IF(ISBLANK('Diagramme de Gantt'!$AA$41),"",'Diagramme de Gantt'!$AA$41)</f>
        <v/>
      </c>
      <c r="G37" s="25" t="str">
        <f>IF(ISBLANK('Diagramme de Gantt'!$AB$41),"",'Diagramme de Gantt'!$AB$41)</f>
        <v/>
      </c>
      <c r="H37" s="25" t="str">
        <f>IF(ISBLANK('Diagramme de Gantt'!$AC$41),"",'Diagramme de Gantt'!$AC$41)</f>
        <v/>
      </c>
      <c r="I37" s="25" t="str">
        <f>IF(ISBLANK('Diagramme de Gantt'!$AD$41),"",'Diagramme de Gantt'!$AD$41)</f>
        <v/>
      </c>
      <c r="J37" s="25" t="str">
        <f>IF(ISBLANK('Diagramme de Gantt'!$AE$41),"",'Diagramme de Gantt'!$AE$41)</f>
        <v/>
      </c>
      <c r="K37" s="25" t="str">
        <f>IF(ISBLANK('Diagramme de Gantt'!$AF$41),"",'Diagramme de Gantt'!$AF$41)</f>
        <v/>
      </c>
      <c r="L37" s="25" t="str">
        <f>IF(ISBLANK('Diagramme de Gantt'!$AG$41),"",'Diagramme de Gantt'!$AG$41)</f>
        <v/>
      </c>
      <c r="M37" s="25" t="str">
        <f>IF(ISBLANK('Diagramme de Gantt'!$AH$41),"",'Diagramme de Gantt'!$AH$41)</f>
        <v/>
      </c>
      <c r="N37" s="25" t="str">
        <f>IF(ISBLANK('Diagramme de Gantt'!$AI$41),"",'Diagramme de Gantt'!$AI$41)</f>
        <v/>
      </c>
      <c r="O37" s="25" t="str">
        <f>IF(ISBLANK('Diagramme de Gantt'!$AJ$41),"",'Diagramme de Gantt'!$AJ$41)</f>
        <v/>
      </c>
      <c r="P37" s="25" t="str">
        <f>IF(ISBLANK('Diagramme de Gantt'!$AK$41),"",'Diagramme de Gantt'!$AK$41)</f>
        <v/>
      </c>
      <c r="Q37" s="25" t="str">
        <f>IF(ISBLANK('Diagramme de Gantt'!$AL$41),"",'Diagramme de Gantt'!$AL$41)</f>
        <v/>
      </c>
      <c r="R37" s="25" t="str">
        <f>IF(ISBLANK('Diagramme de Gantt'!$AM$41),"",'Diagramme de Gantt'!$AM$41)</f>
        <v/>
      </c>
      <c r="S37" s="284"/>
      <c r="T37" s="67" t="str">
        <f>IFERROR(VLOOKUP($A37,'Diagramme de Gantt'!$A$3:$AN$83,4,FALSE),"")</f>
        <v/>
      </c>
      <c r="U37" s="67" t="str">
        <f>IFERROR(VLOOKUP($A37,'Diagramme de Gantt'!$A$3:$AN$83,5,FALSE),"")</f>
        <v/>
      </c>
      <c r="V37" s="67" t="str">
        <f>IFERROR(VLOOKUP($A37,'Diagramme de Gantt'!$A$3:$AN$83,6,FALSE),"")</f>
        <v/>
      </c>
      <c r="W37" s="67" t="str">
        <f>IFERROR(VLOOKUP($A37,'Diagramme de Gantt'!$A$3:$AN$83,7,FALSE),"")</f>
        <v/>
      </c>
      <c r="X37" s="67" t="str">
        <f>IF(ISBLANK('Diagramme de Gantt'!AN36),"",VLOOKUP($A37,'Diagramme de Gantt'!$A$3:$AN$83,40,FALSE))</f>
        <v/>
      </c>
    </row>
    <row r="38" spans="1:24" x14ac:dyDescent="0.35">
      <c r="A38" s="25" t="str">
        <f>IF(ISBLANK('Diagramme de Gantt'!$A39),"",'Diagramme de Gantt'!$A39)</f>
        <v/>
      </c>
      <c r="B38" s="25" t="str">
        <f>IF(ISBLANK('Diagramme de Gantt'!$B39),"",'Diagramme de Gantt'!$B39)</f>
        <v/>
      </c>
      <c r="C38" s="25" t="str">
        <f>IF(ISBLANK('Diagramme de Gantt'!$C39),"",'Diagramme de Gantt'!$C39)</f>
        <v/>
      </c>
      <c r="D38" s="25" t="str">
        <f>IF(ISBLANK('Diagramme de Gantt'!$Y$60),"",'Diagramme de Gantt'!$Y$60)</f>
        <v/>
      </c>
      <c r="E38" s="25" t="str">
        <f>IF(ISBLANK('Diagramme de Gantt'!$Z$60),"",'Diagramme de Gantt'!$Z$60)</f>
        <v/>
      </c>
      <c r="F38" s="25" t="str">
        <f>IF(ISBLANK('Diagramme de Gantt'!$AA$60),"",'Diagramme de Gantt'!$AA$60)</f>
        <v/>
      </c>
      <c r="G38" s="25" t="str">
        <f>IF(ISBLANK('Diagramme de Gantt'!$AB$60),"",'Diagramme de Gantt'!$AB$60)</f>
        <v/>
      </c>
      <c r="H38" s="25" t="str">
        <f>IF(ISBLANK('Diagramme de Gantt'!$AC$60),"",'Diagramme de Gantt'!$AC$60)</f>
        <v/>
      </c>
      <c r="I38" s="25" t="str">
        <f>IF(ISBLANK('Diagramme de Gantt'!$AD$60),"",'Diagramme de Gantt'!$AD$60)</f>
        <v/>
      </c>
      <c r="J38" s="25" t="str">
        <f>IF(ISBLANK('Diagramme de Gantt'!$AE$60),"",'Diagramme de Gantt'!$AE$60)</f>
        <v/>
      </c>
      <c r="K38" s="25" t="str">
        <f>IF(ISBLANK('Diagramme de Gantt'!$AF$60),"",'Diagramme de Gantt'!$AF$60)</f>
        <v/>
      </c>
      <c r="L38" s="25" t="str">
        <f>IF(ISBLANK('Diagramme de Gantt'!$AG$60),"",'Diagramme de Gantt'!$AG$60)</f>
        <v/>
      </c>
      <c r="M38" s="25" t="str">
        <f>IF(ISBLANK('Diagramme de Gantt'!$AH$60),"",'Diagramme de Gantt'!$AH$60)</f>
        <v/>
      </c>
      <c r="N38" s="25" t="str">
        <f>IF(ISBLANK('Diagramme de Gantt'!$AI$60),"",'Diagramme de Gantt'!$AI$60)</f>
        <v/>
      </c>
      <c r="O38" s="25" t="str">
        <f>IF(ISBLANK('Diagramme de Gantt'!$AJ$60),"",'Diagramme de Gantt'!$AJ$60)</f>
        <v/>
      </c>
      <c r="P38" s="25" t="str">
        <f>IF(ISBLANK('Diagramme de Gantt'!$AK$60),"",'Diagramme de Gantt'!$AK$60)</f>
        <v/>
      </c>
      <c r="Q38" s="25" t="str">
        <f>IF(ISBLANK('Diagramme de Gantt'!$AL$60),"",'Diagramme de Gantt'!$AL$60)</f>
        <v/>
      </c>
      <c r="R38" s="25" t="str">
        <f>IF(ISBLANK('Diagramme de Gantt'!$AM$60),"",'Diagramme de Gantt'!$AM$60)</f>
        <v/>
      </c>
      <c r="S38" s="284"/>
      <c r="T38" s="67" t="str">
        <f>IFERROR(VLOOKUP($A38,'Diagramme de Gantt'!$A$3:$AN$83,4,FALSE),"")</f>
        <v/>
      </c>
      <c r="U38" s="67" t="str">
        <f>IFERROR(VLOOKUP($A38,'Diagramme de Gantt'!$A$3:$AN$83,5,FALSE),"")</f>
        <v/>
      </c>
      <c r="V38" s="67" t="str">
        <f>IFERROR(VLOOKUP($A38,'Diagramme de Gantt'!$A$3:$AN$83,6,FALSE),"")</f>
        <v/>
      </c>
      <c r="W38" s="67" t="str">
        <f>IFERROR(VLOOKUP($A38,'Diagramme de Gantt'!$A$3:$AN$83,7,FALSE),"")</f>
        <v/>
      </c>
      <c r="X38" s="67" t="str">
        <f>IF(ISBLANK('Diagramme de Gantt'!AN37),"",VLOOKUP($A38,'Diagramme de Gantt'!$A$3:$AN$83,40,FALSE))</f>
        <v/>
      </c>
    </row>
    <row r="39" spans="1:24" x14ac:dyDescent="0.35">
      <c r="A39" s="25" t="str">
        <f>IF(ISBLANK('Diagramme de Gantt'!$A40),"",'Diagramme de Gantt'!$A40)</f>
        <v/>
      </c>
      <c r="B39" s="25" t="str">
        <f>IF(ISBLANK('Diagramme de Gantt'!$B40),"",'Diagramme de Gantt'!$B40)</f>
        <v/>
      </c>
      <c r="C39" s="25" t="str">
        <f>IF(ISBLANK('Diagramme de Gantt'!$C40),"",'Diagramme de Gantt'!$C40)</f>
        <v/>
      </c>
      <c r="D39" s="25" t="str">
        <f>IF(ISBLANK('Diagramme de Gantt'!$Y$61),"",'Diagramme de Gantt'!$Y$61)</f>
        <v/>
      </c>
      <c r="E39" s="25" t="str">
        <f>IF(ISBLANK('Diagramme de Gantt'!$Z$61),"",'Diagramme de Gantt'!$Z$61)</f>
        <v/>
      </c>
      <c r="F39" s="25" t="str">
        <f>IF(ISBLANK('Diagramme de Gantt'!$AA$61),"",'Diagramme de Gantt'!$AA$61)</f>
        <v/>
      </c>
      <c r="G39" s="25" t="str">
        <f>IF(ISBLANK('Diagramme de Gantt'!$AB$61),"",'Diagramme de Gantt'!$AB$61)</f>
        <v/>
      </c>
      <c r="H39" s="25" t="str">
        <f>IF(ISBLANK('Diagramme de Gantt'!$AC$61),"",'Diagramme de Gantt'!$AC$61)</f>
        <v/>
      </c>
      <c r="I39" s="25" t="str">
        <f>IF(ISBLANK('Diagramme de Gantt'!$AD$61),"",'Diagramme de Gantt'!$AD$61)</f>
        <v/>
      </c>
      <c r="J39" s="25" t="str">
        <f>IF(ISBLANK('Diagramme de Gantt'!$AE$61),"",'Diagramme de Gantt'!$AE$61)</f>
        <v/>
      </c>
      <c r="K39" s="25" t="str">
        <f>IF(ISBLANK('Diagramme de Gantt'!$AF$61),"",'Diagramme de Gantt'!$AF$61)</f>
        <v/>
      </c>
      <c r="L39" s="25" t="str">
        <f>IF(ISBLANK('Diagramme de Gantt'!$AG$61),"",'Diagramme de Gantt'!$AG$61)</f>
        <v/>
      </c>
      <c r="M39" s="25" t="str">
        <f>IF(ISBLANK('Diagramme de Gantt'!$AH$61),"",'Diagramme de Gantt'!$AH$61)</f>
        <v/>
      </c>
      <c r="N39" s="25" t="str">
        <f>IF(ISBLANK('Diagramme de Gantt'!$AI$61),"",'Diagramme de Gantt'!$AI$61)</f>
        <v/>
      </c>
      <c r="O39" s="25" t="str">
        <f>IF(ISBLANK('Diagramme de Gantt'!$AJ$61),"",'Diagramme de Gantt'!$AJ$61)</f>
        <v/>
      </c>
      <c r="P39" s="25" t="str">
        <f>IF(ISBLANK('Diagramme de Gantt'!$AK$61),"",'Diagramme de Gantt'!$AK$61)</f>
        <v/>
      </c>
      <c r="Q39" s="25" t="str">
        <f>IF(ISBLANK('Diagramme de Gantt'!$AL$61),"",'Diagramme de Gantt'!$AL$61)</f>
        <v/>
      </c>
      <c r="R39" s="25" t="str">
        <f>IF(ISBLANK('Diagramme de Gantt'!$AM$61),"",'Diagramme de Gantt'!$AM$61)</f>
        <v/>
      </c>
      <c r="S39" s="284"/>
      <c r="T39" s="67" t="str">
        <f>IFERROR(VLOOKUP($A39,'Diagramme de Gantt'!$A$3:$AN$83,4,FALSE),"")</f>
        <v/>
      </c>
      <c r="U39" s="67" t="str">
        <f>IFERROR(VLOOKUP($A39,'Diagramme de Gantt'!$A$3:$AN$83,5,FALSE),"")</f>
        <v/>
      </c>
      <c r="V39" s="67" t="str">
        <f>IFERROR(VLOOKUP($A39,'Diagramme de Gantt'!$A$3:$AN$83,6,FALSE),"")</f>
        <v/>
      </c>
      <c r="W39" s="67" t="str">
        <f>IFERROR(VLOOKUP($A39,'Diagramme de Gantt'!$A$3:$AN$83,7,FALSE),"")</f>
        <v/>
      </c>
      <c r="X39" s="67" t="str">
        <f>IF(ISBLANK('Diagramme de Gantt'!AN38),"",VLOOKUP($A39,'Diagramme de Gantt'!$A$3:$AN$83,40,FALSE))</f>
        <v/>
      </c>
    </row>
    <row r="40" spans="1:24" x14ac:dyDescent="0.35">
      <c r="A40" s="25" t="str">
        <f>IF(ISBLANK('Diagramme de Gantt'!$A41),"",'Diagramme de Gantt'!$A41)</f>
        <v/>
      </c>
      <c r="B40" s="25" t="str">
        <f>IF(ISBLANK('Diagramme de Gantt'!$B41),"",'Diagramme de Gantt'!$B41)</f>
        <v/>
      </c>
      <c r="C40" s="25" t="str">
        <f>IF(ISBLANK('Diagramme de Gantt'!$C41),"",'Diagramme de Gantt'!$C41)</f>
        <v/>
      </c>
      <c r="D40" s="25" t="str">
        <f>IF(ISBLANK('Diagramme de Gantt'!$Y$23),"",'Diagramme de Gantt'!$Y$23)</f>
        <v/>
      </c>
      <c r="E40" s="25" t="str">
        <f>IF(ISBLANK('Diagramme de Gantt'!$Z$23),"",'Diagramme de Gantt'!$Z$23)</f>
        <v/>
      </c>
      <c r="F40" s="25" t="str">
        <f>IF(ISBLANK('Diagramme de Gantt'!$AA$23),"",'Diagramme de Gantt'!$AA$23)</f>
        <v/>
      </c>
      <c r="G40" s="25" t="str">
        <f>IF(ISBLANK('Diagramme de Gantt'!$AB$23),"",'Diagramme de Gantt'!$AB$23)</f>
        <v/>
      </c>
      <c r="H40" s="25" t="str">
        <f>IF(ISBLANK('Diagramme de Gantt'!$AC$23),"",'Diagramme de Gantt'!$AC$23)</f>
        <v/>
      </c>
      <c r="I40" s="25" t="str">
        <f>IF(ISBLANK('Diagramme de Gantt'!$AD$23),"",'Diagramme de Gantt'!$AD$23)</f>
        <v/>
      </c>
      <c r="J40" s="25" t="str">
        <f>IF(ISBLANK('Diagramme de Gantt'!$AE$23),"",'Diagramme de Gantt'!$AE$23)</f>
        <v/>
      </c>
      <c r="K40" s="25" t="str">
        <f>IF(ISBLANK('Diagramme de Gantt'!$AF$23),"",'Diagramme de Gantt'!$AF$23)</f>
        <v/>
      </c>
      <c r="L40" s="25" t="str">
        <f>IF(ISBLANK('Diagramme de Gantt'!$AG$23),"",'Diagramme de Gantt'!$AG$23)</f>
        <v/>
      </c>
      <c r="M40" s="25" t="str">
        <f>IF(ISBLANK('Diagramme de Gantt'!$AH$23),"",'Diagramme de Gantt'!$AH$23)</f>
        <v/>
      </c>
      <c r="N40" s="25" t="str">
        <f>IF(ISBLANK('Diagramme de Gantt'!$AI$23),"",'Diagramme de Gantt'!$AI$23)</f>
        <v/>
      </c>
      <c r="O40" s="25" t="str">
        <f>IF(ISBLANK('Diagramme de Gantt'!$AJ$23),"",'Diagramme de Gantt'!$AJ$23)</f>
        <v/>
      </c>
      <c r="P40" s="25" t="str">
        <f>IF(ISBLANK('Diagramme de Gantt'!$AK$23),"",'Diagramme de Gantt'!$AK$23)</f>
        <v/>
      </c>
      <c r="Q40" s="25" t="str">
        <f>IF(ISBLANK('Diagramme de Gantt'!$AL$23),"",'Diagramme de Gantt'!$AL$23)</f>
        <v/>
      </c>
      <c r="R40" s="25" t="str">
        <f>IF(ISBLANK('Diagramme de Gantt'!$AM$23),"",'Diagramme de Gantt'!$AM$23)</f>
        <v/>
      </c>
      <c r="S40" s="284"/>
      <c r="T40" s="67" t="str">
        <f>IFERROR(VLOOKUP($A40,'Diagramme de Gantt'!$A$3:$AN$83,4,FALSE),"")</f>
        <v/>
      </c>
      <c r="U40" s="67" t="str">
        <f>IFERROR(VLOOKUP($A40,'Diagramme de Gantt'!$A$3:$AN$83,5,FALSE),"")</f>
        <v/>
      </c>
      <c r="V40" s="67" t="str">
        <f>IFERROR(VLOOKUP($A40,'Diagramme de Gantt'!$A$3:$AN$83,6,FALSE),"")</f>
        <v/>
      </c>
      <c r="W40" s="67" t="str">
        <f>IFERROR(VLOOKUP($A40,'Diagramme de Gantt'!$A$3:$AN$83,7,FALSE),"")</f>
        <v/>
      </c>
      <c r="X40" s="67" t="str">
        <f>IF(ISBLANK('Diagramme de Gantt'!AN39),"",VLOOKUP($A40,'Diagramme de Gantt'!$A$3:$AN$83,40,FALSE))</f>
        <v/>
      </c>
    </row>
    <row r="41" spans="1:24" x14ac:dyDescent="0.35">
      <c r="A41" s="25" t="str">
        <f>IF(ISBLANK('Diagramme de Gantt'!$A42),"",'Diagramme de Gantt'!$A42)</f>
        <v/>
      </c>
      <c r="B41" s="25" t="str">
        <f>IF(ISBLANK('Diagramme de Gantt'!$B42),"",'Diagramme de Gantt'!$B42)</f>
        <v/>
      </c>
      <c r="C41" s="25" t="str">
        <f>IF(ISBLANK('Diagramme de Gantt'!$C42),"",'Diagramme de Gantt'!$C42)</f>
        <v/>
      </c>
      <c r="D41" s="25" t="str">
        <f>IF(ISBLANK('Diagramme de Gantt'!$Y$24),"",'Diagramme de Gantt'!$Y$24)</f>
        <v/>
      </c>
      <c r="E41" s="25" t="str">
        <f>IF(ISBLANK('Diagramme de Gantt'!$Z$24),"",'Diagramme de Gantt'!$Z$24)</f>
        <v/>
      </c>
      <c r="F41" s="25" t="str">
        <f>IF(ISBLANK('Diagramme de Gantt'!$AA$24),"",'Diagramme de Gantt'!$AA$24)</f>
        <v/>
      </c>
      <c r="G41" s="25" t="str">
        <f>IF(ISBLANK('Diagramme de Gantt'!$AB$24),"",'Diagramme de Gantt'!$AB$24)</f>
        <v/>
      </c>
      <c r="H41" s="25" t="str">
        <f>IF(ISBLANK('Diagramme de Gantt'!$AC$24),"",'Diagramme de Gantt'!$AC$24)</f>
        <v/>
      </c>
      <c r="I41" s="25" t="str">
        <f>IF(ISBLANK('Diagramme de Gantt'!$AD$24),"",'Diagramme de Gantt'!$AD$24)</f>
        <v/>
      </c>
      <c r="J41" s="25" t="str">
        <f>IF(ISBLANK('Diagramme de Gantt'!$AE$24),"",'Diagramme de Gantt'!$AE$24)</f>
        <v/>
      </c>
      <c r="K41" s="25" t="str">
        <f>IF(ISBLANK('Diagramme de Gantt'!$AF$24),"",'Diagramme de Gantt'!$AF$24)</f>
        <v/>
      </c>
      <c r="L41" s="25" t="str">
        <f>IF(ISBLANK('Diagramme de Gantt'!$AG$24),"",'Diagramme de Gantt'!$AG$24)</f>
        <v/>
      </c>
      <c r="M41" s="25" t="str">
        <f>IF(ISBLANK('Diagramme de Gantt'!$AH$24),"",'Diagramme de Gantt'!$AH$24)</f>
        <v/>
      </c>
      <c r="N41" s="25" t="str">
        <f>IF(ISBLANK('Diagramme de Gantt'!$AI$24),"",'Diagramme de Gantt'!$AI$24)</f>
        <v/>
      </c>
      <c r="O41" s="25" t="str">
        <f>IF(ISBLANK('Diagramme de Gantt'!$AJ$24),"",'Diagramme de Gantt'!$AJ$24)</f>
        <v/>
      </c>
      <c r="P41" s="25" t="str">
        <f>IF(ISBLANK('Diagramme de Gantt'!$AK$24),"",'Diagramme de Gantt'!$AK$24)</f>
        <v/>
      </c>
      <c r="Q41" s="25" t="str">
        <f>IF(ISBLANK('Diagramme de Gantt'!$AL$24),"",'Diagramme de Gantt'!$AL$24)</f>
        <v/>
      </c>
      <c r="R41" s="25" t="str">
        <f>IF(ISBLANK('Diagramme de Gantt'!$AM$24),"",'Diagramme de Gantt'!$AM$24)</f>
        <v/>
      </c>
      <c r="S41" s="284"/>
      <c r="T41" s="67" t="str">
        <f>IFERROR(VLOOKUP($A41,'Diagramme de Gantt'!$A$3:$AN$83,4,FALSE),"")</f>
        <v/>
      </c>
      <c r="U41" s="67" t="str">
        <f>IFERROR(VLOOKUP($A41,'Diagramme de Gantt'!$A$3:$AN$83,5,FALSE),"")</f>
        <v/>
      </c>
      <c r="V41" s="67" t="str">
        <f>IFERROR(VLOOKUP($A41,'Diagramme de Gantt'!$A$3:$AN$83,6,FALSE),"")</f>
        <v/>
      </c>
      <c r="W41" s="67" t="str">
        <f>IFERROR(VLOOKUP($A41,'Diagramme de Gantt'!$A$3:$AN$83,7,FALSE),"")</f>
        <v/>
      </c>
      <c r="X41" s="67" t="str">
        <f>IF(ISBLANK('Diagramme de Gantt'!AN40),"",VLOOKUP($A41,'Diagramme de Gantt'!$A$3:$AN$83,40,FALSE))</f>
        <v/>
      </c>
    </row>
    <row r="42" spans="1:24" x14ac:dyDescent="0.35">
      <c r="A42" s="25" t="str">
        <f>IF(ISBLANK('Diagramme de Gantt'!$A43),"",'Diagramme de Gantt'!$A43)</f>
        <v/>
      </c>
      <c r="B42" s="25" t="str">
        <f>IF(ISBLANK('Diagramme de Gantt'!$B43),"",'Diagramme de Gantt'!$B43)</f>
        <v/>
      </c>
      <c r="C42" s="25" t="str">
        <f>IF(ISBLANK('Diagramme de Gantt'!$C43),"",'Diagramme de Gantt'!$C43)</f>
        <v/>
      </c>
      <c r="D42" s="25" t="str">
        <f>IF(ISBLANK('Diagramme de Gantt'!$Y$42),"",'Diagramme de Gantt'!$Y$42)</f>
        <v/>
      </c>
      <c r="E42" s="25" t="str">
        <f>IF(ISBLANK('Diagramme de Gantt'!$Z$42),"",'Diagramme de Gantt'!$Z$42)</f>
        <v/>
      </c>
      <c r="F42" s="25" t="str">
        <f>IF(ISBLANK('Diagramme de Gantt'!$AA$42),"",'Diagramme de Gantt'!$AA$42)</f>
        <v/>
      </c>
      <c r="G42" s="25" t="str">
        <f>IF(ISBLANK('Diagramme de Gantt'!$AB$42),"",'Diagramme de Gantt'!$AB$42)</f>
        <v/>
      </c>
      <c r="H42" s="25" t="str">
        <f>IF(ISBLANK('Diagramme de Gantt'!$AC$42),"",'Diagramme de Gantt'!$AC$42)</f>
        <v/>
      </c>
      <c r="I42" s="25" t="str">
        <f>IF(ISBLANK('Diagramme de Gantt'!$AD$42),"",'Diagramme de Gantt'!$AD$42)</f>
        <v/>
      </c>
      <c r="J42" s="25" t="str">
        <f>IF(ISBLANK('Diagramme de Gantt'!$AE$42),"",'Diagramme de Gantt'!$AE$42)</f>
        <v/>
      </c>
      <c r="K42" s="25" t="str">
        <f>IF(ISBLANK('Diagramme de Gantt'!$AF$42),"",'Diagramme de Gantt'!$AF$42)</f>
        <v/>
      </c>
      <c r="L42" s="25" t="str">
        <f>IF(ISBLANK('Diagramme de Gantt'!$AG$42),"",'Diagramme de Gantt'!$AG$42)</f>
        <v/>
      </c>
      <c r="M42" s="25" t="str">
        <f>IF(ISBLANK('Diagramme de Gantt'!$AH$42),"",'Diagramme de Gantt'!$AH$42)</f>
        <v/>
      </c>
      <c r="N42" s="25" t="str">
        <f>IF(ISBLANK('Diagramme de Gantt'!$AI$42),"",'Diagramme de Gantt'!$AI$42)</f>
        <v/>
      </c>
      <c r="O42" s="25" t="str">
        <f>IF(ISBLANK('Diagramme de Gantt'!$AJ$42),"",'Diagramme de Gantt'!$AJ$42)</f>
        <v/>
      </c>
      <c r="P42" s="25" t="str">
        <f>IF(ISBLANK('Diagramme de Gantt'!$AK$42),"",'Diagramme de Gantt'!$AK$42)</f>
        <v/>
      </c>
      <c r="Q42" s="25" t="str">
        <f>IF(ISBLANK('Diagramme de Gantt'!$AL$42),"",'Diagramme de Gantt'!$AL$42)</f>
        <v/>
      </c>
      <c r="R42" s="25" t="str">
        <f>IF(ISBLANK('Diagramme de Gantt'!$AM$42),"",'Diagramme de Gantt'!$AM$42)</f>
        <v/>
      </c>
      <c r="S42" s="284"/>
      <c r="T42" s="67" t="str">
        <f>IFERROR(VLOOKUP($A42,'Diagramme de Gantt'!$A$3:$AN$83,4,FALSE),"")</f>
        <v/>
      </c>
      <c r="U42" s="67" t="str">
        <f>IFERROR(VLOOKUP($A42,'Diagramme de Gantt'!$A$3:$AN$83,5,FALSE),"")</f>
        <v/>
      </c>
      <c r="V42" s="67" t="str">
        <f>IFERROR(VLOOKUP($A42,'Diagramme de Gantt'!$A$3:$AN$83,6,FALSE),"")</f>
        <v/>
      </c>
      <c r="W42" s="67" t="str">
        <f>IFERROR(VLOOKUP($A42,'Diagramme de Gantt'!$A$3:$AN$83,7,FALSE),"")</f>
        <v/>
      </c>
      <c r="X42" s="67" t="str">
        <f>IF(ISBLANK('Diagramme de Gantt'!AN41),"",VLOOKUP($A42,'Diagramme de Gantt'!$A$3:$AN$83,40,FALSE))</f>
        <v/>
      </c>
    </row>
    <row r="43" spans="1:24" x14ac:dyDescent="0.35">
      <c r="A43" s="25" t="str">
        <f>IF(ISBLANK('Diagramme de Gantt'!$A44),"",'Diagramme de Gantt'!$A44)</f>
        <v/>
      </c>
      <c r="B43" s="25" t="str">
        <f>IF(ISBLANK('Diagramme de Gantt'!$B44),"",'Diagramme de Gantt'!$B44)</f>
        <v/>
      </c>
      <c r="C43" s="25" t="str">
        <f>IF(ISBLANK('Diagramme de Gantt'!$C44),"",'Diagramme de Gantt'!$C44)</f>
        <v/>
      </c>
      <c r="D43" s="25" t="str">
        <f>IF(ISBLANK('Diagramme de Gantt'!$Y$43),"",'Diagramme de Gantt'!$Y$43)</f>
        <v/>
      </c>
      <c r="E43" s="25" t="str">
        <f>IF(ISBLANK('Diagramme de Gantt'!$Z$43),"",'Diagramme de Gantt'!$Z$43)</f>
        <v/>
      </c>
      <c r="F43" s="25" t="str">
        <f>IF(ISBLANK('Diagramme de Gantt'!$AA$43),"",'Diagramme de Gantt'!$AA$43)</f>
        <v/>
      </c>
      <c r="G43" s="25" t="str">
        <f>IF(ISBLANK('Diagramme de Gantt'!$AB$43),"",'Diagramme de Gantt'!$AB$43)</f>
        <v/>
      </c>
      <c r="H43" s="25" t="str">
        <f>IF(ISBLANK('Diagramme de Gantt'!$AC$43),"",'Diagramme de Gantt'!$AC$43)</f>
        <v/>
      </c>
      <c r="I43" s="25" t="str">
        <f>IF(ISBLANK('Diagramme de Gantt'!$AD$43),"",'Diagramme de Gantt'!$AD$43)</f>
        <v/>
      </c>
      <c r="J43" s="25" t="str">
        <f>IF(ISBLANK('Diagramme de Gantt'!$AE$43),"",'Diagramme de Gantt'!$AE$43)</f>
        <v/>
      </c>
      <c r="K43" s="25" t="str">
        <f>IF(ISBLANK('Diagramme de Gantt'!$AF$43),"",'Diagramme de Gantt'!$AF$43)</f>
        <v/>
      </c>
      <c r="L43" s="25" t="str">
        <f>IF(ISBLANK('Diagramme de Gantt'!$AG$43),"",'Diagramme de Gantt'!$AG$43)</f>
        <v/>
      </c>
      <c r="M43" s="25" t="str">
        <f>IF(ISBLANK('Diagramme de Gantt'!$AH$43),"",'Diagramme de Gantt'!$AH$43)</f>
        <v/>
      </c>
      <c r="N43" s="25" t="str">
        <f>IF(ISBLANK('Diagramme de Gantt'!$AI$43),"",'Diagramme de Gantt'!$AI$43)</f>
        <v/>
      </c>
      <c r="O43" s="25" t="str">
        <f>IF(ISBLANK('Diagramme de Gantt'!$AJ$43),"",'Diagramme de Gantt'!$AJ$43)</f>
        <v/>
      </c>
      <c r="P43" s="25" t="str">
        <f>IF(ISBLANK('Diagramme de Gantt'!$AK$43),"",'Diagramme de Gantt'!$AK$43)</f>
        <v/>
      </c>
      <c r="Q43" s="25" t="str">
        <f>IF(ISBLANK('Diagramme de Gantt'!$AL$43),"",'Diagramme de Gantt'!$AL$43)</f>
        <v/>
      </c>
      <c r="R43" s="25" t="str">
        <f>IF(ISBLANK('Diagramme de Gantt'!$AM$43),"",'Diagramme de Gantt'!$AM$43)</f>
        <v/>
      </c>
      <c r="S43" s="284"/>
      <c r="T43" s="67" t="str">
        <f>IFERROR(VLOOKUP($A43,'Diagramme de Gantt'!$A$3:$AN$83,4,FALSE),"")</f>
        <v/>
      </c>
      <c r="U43" s="67" t="str">
        <f>IFERROR(VLOOKUP($A43,'Diagramme de Gantt'!$A$3:$AN$83,5,FALSE),"")</f>
        <v/>
      </c>
      <c r="V43" s="67" t="str">
        <f>IFERROR(VLOOKUP($A43,'Diagramme de Gantt'!$A$3:$AN$83,6,FALSE),"")</f>
        <v/>
      </c>
      <c r="W43" s="67" t="str">
        <f>IFERROR(VLOOKUP($A43,'Diagramme de Gantt'!$A$3:$AN$83,7,FALSE),"")</f>
        <v/>
      </c>
      <c r="X43" s="67" t="str">
        <f>IF(ISBLANK('Diagramme de Gantt'!AN42),"",VLOOKUP($A43,'Diagramme de Gantt'!$A$3:$AN$83,40,FALSE))</f>
        <v/>
      </c>
    </row>
    <row r="44" spans="1:24" x14ac:dyDescent="0.35">
      <c r="A44" s="25" t="str">
        <f>IF(ISBLANK('Diagramme de Gantt'!$A45),"",'Diagramme de Gantt'!$A45)</f>
        <v/>
      </c>
      <c r="B44" s="25" t="str">
        <f>IF(ISBLANK('Diagramme de Gantt'!$B45),"",'Diagramme de Gantt'!$B45)</f>
        <v/>
      </c>
      <c r="C44" s="25" t="str">
        <f>IF(ISBLANK('Diagramme de Gantt'!$C45),"",'Diagramme de Gantt'!$C45)</f>
        <v/>
      </c>
      <c r="D44" s="25" t="str">
        <f>IF(ISBLANK('Diagramme de Gantt'!$Y$28),"",'Diagramme de Gantt'!$Y$28)</f>
        <v/>
      </c>
      <c r="E44" s="25" t="str">
        <f>IF(ISBLANK('Diagramme de Gantt'!$Z$28),"",'Diagramme de Gantt'!$Z$28)</f>
        <v/>
      </c>
      <c r="F44" s="25" t="str">
        <f>IF(ISBLANK('Diagramme de Gantt'!$AA$28),"",'Diagramme de Gantt'!$AA$28)</f>
        <v/>
      </c>
      <c r="G44" s="25" t="str">
        <f>IF(ISBLANK('Diagramme de Gantt'!$AB$28),"",'Diagramme de Gantt'!$AB$28)</f>
        <v/>
      </c>
      <c r="H44" s="25" t="str">
        <f>IF(ISBLANK('Diagramme de Gantt'!$AC$28),"",'Diagramme de Gantt'!$AC$28)</f>
        <v/>
      </c>
      <c r="I44" s="25" t="str">
        <f>IF(ISBLANK('Diagramme de Gantt'!$AD$28),"",'Diagramme de Gantt'!$AD$28)</f>
        <v/>
      </c>
      <c r="J44" s="25" t="str">
        <f>IF(ISBLANK('Diagramme de Gantt'!$AE$28),"",'Diagramme de Gantt'!$AE$28)</f>
        <v/>
      </c>
      <c r="K44" s="25" t="str">
        <f>IF(ISBLANK('Diagramme de Gantt'!$AF$28),"",'Diagramme de Gantt'!$AF$28)</f>
        <v/>
      </c>
      <c r="L44" s="25" t="str">
        <f>IF(ISBLANK('Diagramme de Gantt'!$AG$28),"",'Diagramme de Gantt'!$AG$28)</f>
        <v/>
      </c>
      <c r="M44" s="25" t="str">
        <f>IF(ISBLANK('Diagramme de Gantt'!$AH$28),"",'Diagramme de Gantt'!$AH$28)</f>
        <v/>
      </c>
      <c r="N44" s="25" t="str">
        <f>IF(ISBLANK('Diagramme de Gantt'!$AI$28),"",'Diagramme de Gantt'!$AI$28)</f>
        <v/>
      </c>
      <c r="O44" s="25" t="str">
        <f>IF(ISBLANK('Diagramme de Gantt'!$AJ$28),"",'Diagramme de Gantt'!$AJ$28)</f>
        <v/>
      </c>
      <c r="P44" s="25" t="str">
        <f>IF(ISBLANK('Diagramme de Gantt'!$AK$28),"",'Diagramme de Gantt'!$AK$28)</f>
        <v/>
      </c>
      <c r="Q44" s="25" t="str">
        <f>IF(ISBLANK('Diagramme de Gantt'!$AL$28),"",'Diagramme de Gantt'!$AL$28)</f>
        <v/>
      </c>
      <c r="R44" s="25" t="str">
        <f>IF(ISBLANK('Diagramme de Gantt'!$AM$28),"",'Diagramme de Gantt'!$AM$28)</f>
        <v/>
      </c>
      <c r="S44" s="284"/>
      <c r="T44" s="67" t="str">
        <f>IFERROR(VLOOKUP($A44,'Diagramme de Gantt'!$A$3:$AN$83,4,FALSE),"")</f>
        <v/>
      </c>
      <c r="U44" s="67" t="str">
        <f>IFERROR(VLOOKUP($A44,'Diagramme de Gantt'!$A$3:$AN$83,5,FALSE),"")</f>
        <v/>
      </c>
      <c r="V44" s="67" t="str">
        <f>IFERROR(VLOOKUP($A44,'Diagramme de Gantt'!$A$3:$AN$83,6,FALSE),"")</f>
        <v/>
      </c>
      <c r="W44" s="67" t="str">
        <f>IFERROR(VLOOKUP($A44,'Diagramme de Gantt'!$A$3:$AN$83,7,FALSE),"")</f>
        <v/>
      </c>
      <c r="X44" s="67" t="str">
        <f>IF(ISBLANK('Diagramme de Gantt'!AN43),"",VLOOKUP($A44,'Diagramme de Gantt'!$A$3:$AN$83,40,FALSE))</f>
        <v/>
      </c>
    </row>
    <row r="45" spans="1:24" x14ac:dyDescent="0.35">
      <c r="A45" s="25" t="str">
        <f>IF(ISBLANK('Diagramme de Gantt'!$A46),"",'Diagramme de Gantt'!$A46)</f>
        <v/>
      </c>
      <c r="B45" s="25" t="str">
        <f>IF(ISBLANK('Diagramme de Gantt'!$B46),"",'Diagramme de Gantt'!$B46)</f>
        <v/>
      </c>
      <c r="C45" s="25" t="str">
        <f>IF(ISBLANK('Diagramme de Gantt'!$C46),"",'Diagramme de Gantt'!$C46)</f>
        <v/>
      </c>
      <c r="D45" s="25" t="str">
        <f>IF(ISBLANK('Diagramme de Gantt'!$Y$44),"",'Diagramme de Gantt'!$Y$44)</f>
        <v/>
      </c>
      <c r="E45" s="25" t="str">
        <f>IF(ISBLANK('Diagramme de Gantt'!$Z$44),"",'Diagramme de Gantt'!$Z$44)</f>
        <v/>
      </c>
      <c r="F45" s="25" t="str">
        <f>IF(ISBLANK('Diagramme de Gantt'!$AA$44),"",'Diagramme de Gantt'!$AA$44)</f>
        <v/>
      </c>
      <c r="G45" s="25" t="str">
        <f>IF(ISBLANK('Diagramme de Gantt'!$AB$44),"",'Diagramme de Gantt'!$AB$44)</f>
        <v/>
      </c>
      <c r="H45" s="25" t="str">
        <f>IF(ISBLANK('Diagramme de Gantt'!$AC$44),"",'Diagramme de Gantt'!$AC$44)</f>
        <v/>
      </c>
      <c r="I45" s="25" t="str">
        <f>IF(ISBLANK('Diagramme de Gantt'!$AD$44),"",'Diagramme de Gantt'!$AD$44)</f>
        <v/>
      </c>
      <c r="J45" s="25" t="str">
        <f>IF(ISBLANK('Diagramme de Gantt'!$AE$44),"",'Diagramme de Gantt'!$AE$44)</f>
        <v/>
      </c>
      <c r="K45" s="25" t="str">
        <f>IF(ISBLANK('Diagramme de Gantt'!$AF$44),"",'Diagramme de Gantt'!$AF$44)</f>
        <v/>
      </c>
      <c r="L45" s="25" t="str">
        <f>IF(ISBLANK('Diagramme de Gantt'!$AG$44),"",'Diagramme de Gantt'!$AG$44)</f>
        <v/>
      </c>
      <c r="M45" s="25" t="str">
        <f>IF(ISBLANK('Diagramme de Gantt'!$AH$44),"",'Diagramme de Gantt'!$AH$44)</f>
        <v/>
      </c>
      <c r="N45" s="25" t="str">
        <f>IF(ISBLANK('Diagramme de Gantt'!$AI$44),"",'Diagramme de Gantt'!$AI$44)</f>
        <v/>
      </c>
      <c r="O45" s="25" t="str">
        <f>IF(ISBLANK('Diagramme de Gantt'!$AJ$44),"",'Diagramme de Gantt'!$AJ$44)</f>
        <v/>
      </c>
      <c r="P45" s="25" t="str">
        <f>IF(ISBLANK('Diagramme de Gantt'!$AK$44),"",'Diagramme de Gantt'!$AK$44)</f>
        <v/>
      </c>
      <c r="Q45" s="25" t="str">
        <f>IF(ISBLANK('Diagramme de Gantt'!$AL$44),"",'Diagramme de Gantt'!$AL$44)</f>
        <v/>
      </c>
      <c r="R45" s="25" t="str">
        <f>IF(ISBLANK('Diagramme de Gantt'!$AM$44),"",'Diagramme de Gantt'!$AM$44)</f>
        <v/>
      </c>
      <c r="S45" s="284"/>
      <c r="T45" s="67" t="str">
        <f>IFERROR(VLOOKUP($A45,'Diagramme de Gantt'!$A$3:$AN$83,4,FALSE),"")</f>
        <v/>
      </c>
      <c r="U45" s="67" t="str">
        <f>IFERROR(VLOOKUP($A45,'Diagramme de Gantt'!$A$3:$AN$83,5,FALSE),"")</f>
        <v/>
      </c>
      <c r="V45" s="67" t="str">
        <f>IFERROR(VLOOKUP($A45,'Diagramme de Gantt'!$A$3:$AN$83,6,FALSE),"")</f>
        <v/>
      </c>
      <c r="W45" s="67" t="str">
        <f>IFERROR(VLOOKUP($A45,'Diagramme de Gantt'!$A$3:$AN$83,7,FALSE),"")</f>
        <v/>
      </c>
      <c r="X45" s="67" t="str">
        <f>IF(ISBLANK('Diagramme de Gantt'!AN44),"",VLOOKUP($A45,'Diagramme de Gantt'!$A$3:$AN$83,40,FALSE))</f>
        <v/>
      </c>
    </row>
    <row r="46" spans="1:24" x14ac:dyDescent="0.35">
      <c r="A46" s="25" t="str">
        <f>IF(ISBLANK('Diagramme de Gantt'!$A47),"",'Diagramme de Gantt'!$A47)</f>
        <v/>
      </c>
      <c r="B46" s="25" t="str">
        <f>IF(ISBLANK('Diagramme de Gantt'!$B47),"",'Diagramme de Gantt'!$B47)</f>
        <v/>
      </c>
      <c r="C46" s="25" t="str">
        <f>IF(ISBLANK('Diagramme de Gantt'!$C47),"",'Diagramme de Gantt'!$C47)</f>
        <v/>
      </c>
      <c r="D46" s="25" t="str">
        <f>IF(ISBLANK('Diagramme de Gantt'!$Y$45),"",'Diagramme de Gantt'!$Y$45)</f>
        <v/>
      </c>
      <c r="E46" s="25" t="str">
        <f>IF(ISBLANK('Diagramme de Gantt'!$Z$45),"",'Diagramme de Gantt'!$Z$45)</f>
        <v/>
      </c>
      <c r="F46" s="25" t="str">
        <f>IF(ISBLANK('Diagramme de Gantt'!$AA$45),"",'Diagramme de Gantt'!$AA$45)</f>
        <v/>
      </c>
      <c r="G46" s="25" t="str">
        <f>IF(ISBLANK('Diagramme de Gantt'!$AB$45),"",'Diagramme de Gantt'!$AB$45)</f>
        <v/>
      </c>
      <c r="H46" s="25" t="str">
        <f>IF(ISBLANK('Diagramme de Gantt'!$AC$45),"",'Diagramme de Gantt'!$AC$45)</f>
        <v/>
      </c>
      <c r="I46" s="25" t="str">
        <f>IF(ISBLANK('Diagramme de Gantt'!$AD$45),"",'Diagramme de Gantt'!$AD$45)</f>
        <v/>
      </c>
      <c r="J46" s="25" t="str">
        <f>IF(ISBLANK('Diagramme de Gantt'!$AE$45),"",'Diagramme de Gantt'!$AE$45)</f>
        <v/>
      </c>
      <c r="K46" s="25" t="str">
        <f>IF(ISBLANK('Diagramme de Gantt'!$AF$45),"",'Diagramme de Gantt'!$AF$45)</f>
        <v/>
      </c>
      <c r="L46" s="25" t="str">
        <f>IF(ISBLANK('Diagramme de Gantt'!$AG$45),"",'Diagramme de Gantt'!$AG$45)</f>
        <v/>
      </c>
      <c r="M46" s="25" t="str">
        <f>IF(ISBLANK('Diagramme de Gantt'!$AH$45),"",'Diagramme de Gantt'!$AH$45)</f>
        <v/>
      </c>
      <c r="N46" s="25" t="str">
        <f>IF(ISBLANK('Diagramme de Gantt'!$AI$45),"",'Diagramme de Gantt'!$AI$45)</f>
        <v/>
      </c>
      <c r="O46" s="25" t="str">
        <f>IF(ISBLANK('Diagramme de Gantt'!$AJ$45),"",'Diagramme de Gantt'!$AJ$45)</f>
        <v/>
      </c>
      <c r="P46" s="25" t="str">
        <f>IF(ISBLANK('Diagramme de Gantt'!$AK$45),"",'Diagramme de Gantt'!$AK$45)</f>
        <v/>
      </c>
      <c r="Q46" s="25" t="str">
        <f>IF(ISBLANK('Diagramme de Gantt'!$AL$45),"",'Diagramme de Gantt'!$AL$45)</f>
        <v/>
      </c>
      <c r="R46" s="25" t="str">
        <f>IF(ISBLANK('Diagramme de Gantt'!$AM$45),"",'Diagramme de Gantt'!$AM$45)</f>
        <v/>
      </c>
      <c r="S46" s="284"/>
      <c r="T46" s="67" t="str">
        <f>IFERROR(VLOOKUP($A46,'Diagramme de Gantt'!$A$3:$AN$83,4,FALSE),"")</f>
        <v/>
      </c>
      <c r="U46" s="67" t="str">
        <f>IFERROR(VLOOKUP($A46,'Diagramme de Gantt'!$A$3:$AN$83,5,FALSE),"")</f>
        <v/>
      </c>
      <c r="V46" s="67" t="str">
        <f>IFERROR(VLOOKUP($A46,'Diagramme de Gantt'!$A$3:$AN$83,6,FALSE),"")</f>
        <v/>
      </c>
      <c r="W46" s="67" t="str">
        <f>IFERROR(VLOOKUP($A46,'Diagramme de Gantt'!$A$3:$AN$83,7,FALSE),"")</f>
        <v/>
      </c>
      <c r="X46" s="67" t="str">
        <f>IF(ISBLANK('Diagramme de Gantt'!AN45),"",VLOOKUP($A46,'Diagramme de Gantt'!$A$3:$AN$83,40,FALSE))</f>
        <v/>
      </c>
    </row>
    <row r="47" spans="1:24" x14ac:dyDescent="0.35">
      <c r="A47" s="25" t="str">
        <f>IF(ISBLANK('Diagramme de Gantt'!$A48),"",'Diagramme de Gantt'!$A48)</f>
        <v/>
      </c>
      <c r="B47" s="25" t="str">
        <f>IF(ISBLANK('Diagramme de Gantt'!$B48),"",'Diagramme de Gantt'!$B48)</f>
        <v/>
      </c>
      <c r="C47" s="25" t="str">
        <f>IF(ISBLANK('Diagramme de Gantt'!$C48),"",'Diagramme de Gantt'!$C48)</f>
        <v/>
      </c>
      <c r="D47" s="25" t="str">
        <f>IF(ISBLANK('Diagramme de Gantt'!$Y$46),"",'Diagramme de Gantt'!$Y$46)</f>
        <v/>
      </c>
      <c r="E47" s="25" t="str">
        <f>IF(ISBLANK('Diagramme de Gantt'!$Z$46),"",'Diagramme de Gantt'!$Z$46)</f>
        <v/>
      </c>
      <c r="F47" s="25" t="str">
        <f>IF(ISBLANK('Diagramme de Gantt'!$AA$46),"",'Diagramme de Gantt'!$AA$46)</f>
        <v/>
      </c>
      <c r="G47" s="25" t="str">
        <f>IF(ISBLANK('Diagramme de Gantt'!$AB$46),"",'Diagramme de Gantt'!$AB$46)</f>
        <v/>
      </c>
      <c r="H47" s="25" t="str">
        <f>IF(ISBLANK('Diagramme de Gantt'!$AC$46),"",'Diagramme de Gantt'!$AC$46)</f>
        <v/>
      </c>
      <c r="I47" s="25" t="str">
        <f>IF(ISBLANK('Diagramme de Gantt'!$AD$46),"",'Diagramme de Gantt'!$AD$46)</f>
        <v/>
      </c>
      <c r="J47" s="25" t="str">
        <f>IF(ISBLANK('Diagramme de Gantt'!$AE$46),"",'Diagramme de Gantt'!$AE$46)</f>
        <v/>
      </c>
      <c r="K47" s="25" t="str">
        <f>IF(ISBLANK('Diagramme de Gantt'!$AF$46),"",'Diagramme de Gantt'!$AF$46)</f>
        <v/>
      </c>
      <c r="L47" s="25" t="str">
        <f>IF(ISBLANK('Diagramme de Gantt'!$AG$46),"",'Diagramme de Gantt'!$AG$46)</f>
        <v/>
      </c>
      <c r="M47" s="25" t="str">
        <f>IF(ISBLANK('Diagramme de Gantt'!$AH$46),"",'Diagramme de Gantt'!$AH$46)</f>
        <v/>
      </c>
      <c r="N47" s="25" t="str">
        <f>IF(ISBLANK('Diagramme de Gantt'!$AI$46),"",'Diagramme de Gantt'!$AI$46)</f>
        <v/>
      </c>
      <c r="O47" s="25" t="str">
        <f>IF(ISBLANK('Diagramme de Gantt'!$AJ$46),"",'Diagramme de Gantt'!$AJ$46)</f>
        <v/>
      </c>
      <c r="P47" s="25" t="str">
        <f>IF(ISBLANK('Diagramme de Gantt'!$AK$46),"",'Diagramme de Gantt'!$AK$46)</f>
        <v/>
      </c>
      <c r="Q47" s="25" t="str">
        <f>IF(ISBLANK('Diagramme de Gantt'!$AL$46),"",'Diagramme de Gantt'!$AL$46)</f>
        <v/>
      </c>
      <c r="R47" s="25" t="str">
        <f>IF(ISBLANK('Diagramme de Gantt'!$AM$46),"",'Diagramme de Gantt'!$AM$46)</f>
        <v/>
      </c>
      <c r="S47" s="284"/>
      <c r="T47" s="67" t="str">
        <f>IFERROR(VLOOKUP($A47,'Diagramme de Gantt'!$A$3:$AN$83,4,FALSE),"")</f>
        <v/>
      </c>
      <c r="U47" s="67" t="str">
        <f>IFERROR(VLOOKUP($A47,'Diagramme de Gantt'!$A$3:$AN$83,5,FALSE),"")</f>
        <v/>
      </c>
      <c r="V47" s="67" t="str">
        <f>IFERROR(VLOOKUP($A47,'Diagramme de Gantt'!$A$3:$AN$83,6,FALSE),"")</f>
        <v/>
      </c>
      <c r="W47" s="67" t="str">
        <f>IFERROR(VLOOKUP($A47,'Diagramme de Gantt'!$A$3:$AN$83,7,FALSE),"")</f>
        <v/>
      </c>
      <c r="X47" s="67" t="str">
        <f>IF(ISBLANK('Diagramme de Gantt'!AN46),"",VLOOKUP($A47,'Diagramme de Gantt'!$A$3:$AN$83,40,FALSE))</f>
        <v/>
      </c>
    </row>
    <row r="48" spans="1:24" x14ac:dyDescent="0.35">
      <c r="A48" s="25" t="str">
        <f>IF(ISBLANK('Diagramme de Gantt'!$A49),"",'Diagramme de Gantt'!$A49)</f>
        <v/>
      </c>
      <c r="B48" s="25" t="str">
        <f>IF(ISBLANK('Diagramme de Gantt'!$B49),"",'Diagramme de Gantt'!$B49)</f>
        <v/>
      </c>
      <c r="C48" s="25" t="str">
        <f>IF(ISBLANK('Diagramme de Gantt'!$C49),"",'Diagramme de Gantt'!$C49)</f>
        <v/>
      </c>
      <c r="D48" s="25" t="str">
        <f>IF(ISBLANK('Diagramme de Gantt'!$Y$47),"",'Diagramme de Gantt'!$Y$47)</f>
        <v/>
      </c>
      <c r="E48" s="25" t="str">
        <f>IF(ISBLANK('Diagramme de Gantt'!$Z$47),"",'Diagramme de Gantt'!$Z$47)</f>
        <v/>
      </c>
      <c r="F48" s="25" t="str">
        <f>IF(ISBLANK('Diagramme de Gantt'!$AA$47),"",'Diagramme de Gantt'!$AA$47)</f>
        <v/>
      </c>
      <c r="G48" s="25" t="str">
        <f>IF(ISBLANK('Diagramme de Gantt'!$AB$47),"",'Diagramme de Gantt'!$AB$47)</f>
        <v/>
      </c>
      <c r="H48" s="25" t="str">
        <f>IF(ISBLANK('Diagramme de Gantt'!$AC$47),"",'Diagramme de Gantt'!$AC$47)</f>
        <v/>
      </c>
      <c r="I48" s="25" t="str">
        <f>IF(ISBLANK('Diagramme de Gantt'!$AD$47),"",'Diagramme de Gantt'!$AD$47)</f>
        <v/>
      </c>
      <c r="J48" s="25" t="str">
        <f>IF(ISBLANK('Diagramme de Gantt'!$AE$47),"",'Diagramme de Gantt'!$AE$47)</f>
        <v/>
      </c>
      <c r="K48" s="25" t="str">
        <f>IF(ISBLANK('Diagramme de Gantt'!$AF$47),"",'Diagramme de Gantt'!$AF$47)</f>
        <v/>
      </c>
      <c r="L48" s="25" t="str">
        <f>IF(ISBLANK('Diagramme de Gantt'!$AG$47),"",'Diagramme de Gantt'!$AG$47)</f>
        <v/>
      </c>
      <c r="M48" s="25" t="str">
        <f>IF(ISBLANK('Diagramme de Gantt'!$AH$47),"",'Diagramme de Gantt'!$AH$47)</f>
        <v/>
      </c>
      <c r="N48" s="25" t="str">
        <f>IF(ISBLANK('Diagramme de Gantt'!$AI$47),"",'Diagramme de Gantt'!$AI$47)</f>
        <v/>
      </c>
      <c r="O48" s="25" t="str">
        <f>IF(ISBLANK('Diagramme de Gantt'!$AJ$47),"",'Diagramme de Gantt'!$AJ$47)</f>
        <v/>
      </c>
      <c r="P48" s="25" t="str">
        <f>IF(ISBLANK('Diagramme de Gantt'!$AK$47),"",'Diagramme de Gantt'!$AK$47)</f>
        <v/>
      </c>
      <c r="Q48" s="25" t="str">
        <f>IF(ISBLANK('Diagramme de Gantt'!$AL$47),"",'Diagramme de Gantt'!$AL$47)</f>
        <v/>
      </c>
      <c r="R48" s="25" t="str">
        <f>IF(ISBLANK('Diagramme de Gantt'!$AM$47),"",'Diagramme de Gantt'!$AM$47)</f>
        <v/>
      </c>
      <c r="S48" s="284"/>
      <c r="T48" s="67" t="str">
        <f>IFERROR(VLOOKUP($A48,'Diagramme de Gantt'!$A$3:$AN$83,4,FALSE),"")</f>
        <v/>
      </c>
      <c r="U48" s="67" t="str">
        <f>IFERROR(VLOOKUP($A48,'Diagramme de Gantt'!$A$3:$AN$83,5,FALSE),"")</f>
        <v/>
      </c>
      <c r="V48" s="67" t="str">
        <f>IFERROR(VLOOKUP($A48,'Diagramme de Gantt'!$A$3:$AN$83,6,FALSE),"")</f>
        <v/>
      </c>
      <c r="W48" s="67" t="str">
        <f>IFERROR(VLOOKUP($A48,'Diagramme de Gantt'!$A$3:$AN$83,7,FALSE),"")</f>
        <v/>
      </c>
      <c r="X48" s="67" t="str">
        <f>IF(ISBLANK('Diagramme de Gantt'!AN47),"",VLOOKUP($A48,'Diagramme de Gantt'!$A$3:$AN$83,40,FALSE))</f>
        <v/>
      </c>
    </row>
    <row r="49" spans="1:24" x14ac:dyDescent="0.35">
      <c r="A49" s="25" t="str">
        <f>IF(ISBLANK('Diagramme de Gantt'!$A50),"",'Diagramme de Gantt'!$A50)</f>
        <v/>
      </c>
      <c r="B49" s="25" t="str">
        <f>IF(ISBLANK('Diagramme de Gantt'!$B50),"",'Diagramme de Gantt'!$B50)</f>
        <v/>
      </c>
      <c r="C49" s="25" t="str">
        <f>IF(ISBLANK('Diagramme de Gantt'!$C50),"",'Diagramme de Gantt'!$C50)</f>
        <v/>
      </c>
      <c r="D49" s="25" t="str">
        <f>IF(ISBLANK('Diagramme de Gantt'!$Y$48),"",'Diagramme de Gantt'!$Y$48)</f>
        <v/>
      </c>
      <c r="E49" s="25" t="str">
        <f>IF(ISBLANK('Diagramme de Gantt'!$Z$48),"",'Diagramme de Gantt'!$Z$48)</f>
        <v/>
      </c>
      <c r="F49" s="25" t="str">
        <f>IF(ISBLANK('Diagramme de Gantt'!$AA$48),"",'Diagramme de Gantt'!$AA$48)</f>
        <v/>
      </c>
      <c r="G49" s="25" t="str">
        <f>IF(ISBLANK('Diagramme de Gantt'!$AB$48),"",'Diagramme de Gantt'!$AB$48)</f>
        <v/>
      </c>
      <c r="H49" s="25" t="str">
        <f>IF(ISBLANK('Diagramme de Gantt'!$AC$48),"",'Diagramme de Gantt'!$AC$48)</f>
        <v/>
      </c>
      <c r="I49" s="25" t="str">
        <f>IF(ISBLANK('Diagramme de Gantt'!$AD$48),"",'Diagramme de Gantt'!$AD$48)</f>
        <v/>
      </c>
      <c r="J49" s="25" t="str">
        <f>IF(ISBLANK('Diagramme de Gantt'!$AE$48),"",'Diagramme de Gantt'!$AE$48)</f>
        <v/>
      </c>
      <c r="K49" s="25" t="str">
        <f>IF(ISBLANK('Diagramme de Gantt'!$AF$48),"",'Diagramme de Gantt'!$AF$48)</f>
        <v/>
      </c>
      <c r="L49" s="25" t="str">
        <f>IF(ISBLANK('Diagramme de Gantt'!$AG$48),"",'Diagramme de Gantt'!$AG$48)</f>
        <v/>
      </c>
      <c r="M49" s="25" t="str">
        <f>IF(ISBLANK('Diagramme de Gantt'!$AH$48),"",'Diagramme de Gantt'!$AH$48)</f>
        <v/>
      </c>
      <c r="N49" s="25" t="str">
        <f>IF(ISBLANK('Diagramme de Gantt'!$AI$48),"",'Diagramme de Gantt'!$AI$48)</f>
        <v/>
      </c>
      <c r="O49" s="25" t="str">
        <f>IF(ISBLANK('Diagramme de Gantt'!$AJ$48),"",'Diagramme de Gantt'!$AJ$48)</f>
        <v/>
      </c>
      <c r="P49" s="25" t="str">
        <f>IF(ISBLANK('Diagramme de Gantt'!$AK$48),"",'Diagramme de Gantt'!$AK$48)</f>
        <v/>
      </c>
      <c r="Q49" s="25" t="str">
        <f>IF(ISBLANK('Diagramme de Gantt'!$AL$48),"",'Diagramme de Gantt'!$AL$48)</f>
        <v/>
      </c>
      <c r="R49" s="25" t="str">
        <f>IF(ISBLANK('Diagramme de Gantt'!$AM$48),"",'Diagramme de Gantt'!$AM$48)</f>
        <v/>
      </c>
      <c r="S49" s="284"/>
      <c r="T49" s="67" t="str">
        <f>IFERROR(VLOOKUP($A49,'Diagramme de Gantt'!$A$3:$AN$83,4,FALSE),"")</f>
        <v/>
      </c>
      <c r="U49" s="67" t="str">
        <f>IFERROR(VLOOKUP($A49,'Diagramme de Gantt'!$A$3:$AN$83,5,FALSE),"")</f>
        <v/>
      </c>
      <c r="V49" s="67" t="str">
        <f>IFERROR(VLOOKUP($A49,'Diagramme de Gantt'!$A$3:$AN$83,6,FALSE),"")</f>
        <v/>
      </c>
      <c r="W49" s="67" t="str">
        <f>IFERROR(VLOOKUP($A49,'Diagramme de Gantt'!$A$3:$AN$83,7,FALSE),"")</f>
        <v/>
      </c>
      <c r="X49" s="67" t="str">
        <f>IF(ISBLANK('Diagramme de Gantt'!AN48),"",VLOOKUP($A49,'Diagramme de Gantt'!$A$3:$AN$83,40,FALSE))</f>
        <v/>
      </c>
    </row>
    <row r="50" spans="1:24" x14ac:dyDescent="0.35">
      <c r="A50" s="25" t="str">
        <f>IF(ISBLANK('Diagramme de Gantt'!$A51),"",'Diagramme de Gantt'!$A51)</f>
        <v/>
      </c>
      <c r="B50" s="25" t="str">
        <f>IF(ISBLANK('Diagramme de Gantt'!$B51),"",'Diagramme de Gantt'!$B51)</f>
        <v/>
      </c>
      <c r="C50" s="25" t="str">
        <f>IF(ISBLANK('Diagramme de Gantt'!$C51),"",'Diagramme de Gantt'!$C51)</f>
        <v/>
      </c>
      <c r="D50" s="25" t="str">
        <f>IF(ISBLANK('Diagramme de Gantt'!$Y$49),"",'Diagramme de Gantt'!$Y$49)</f>
        <v/>
      </c>
      <c r="E50" s="25" t="str">
        <f>IF(ISBLANK('Diagramme de Gantt'!$Z$49),"",'Diagramme de Gantt'!$Z$49)</f>
        <v/>
      </c>
      <c r="F50" s="25" t="str">
        <f>IF(ISBLANK('Diagramme de Gantt'!$AA$49),"",'Diagramme de Gantt'!$AA$49)</f>
        <v/>
      </c>
      <c r="G50" s="25" t="str">
        <f>IF(ISBLANK('Diagramme de Gantt'!$AB$49),"",'Diagramme de Gantt'!$AB$49)</f>
        <v/>
      </c>
      <c r="H50" s="25" t="str">
        <f>IF(ISBLANK('Diagramme de Gantt'!$AC$49),"",'Diagramme de Gantt'!$AC$49)</f>
        <v/>
      </c>
      <c r="I50" s="25" t="str">
        <f>IF(ISBLANK('Diagramme de Gantt'!$AD$49),"",'Diagramme de Gantt'!$AD$49)</f>
        <v/>
      </c>
      <c r="J50" s="25" t="str">
        <f>IF(ISBLANK('Diagramme de Gantt'!$AE$49),"",'Diagramme de Gantt'!$AE$49)</f>
        <v/>
      </c>
      <c r="K50" s="25" t="str">
        <f>IF(ISBLANK('Diagramme de Gantt'!$AF$49),"",'Diagramme de Gantt'!$AF$49)</f>
        <v/>
      </c>
      <c r="L50" s="25" t="str">
        <f>IF(ISBLANK('Diagramme de Gantt'!$AG$49),"",'Diagramme de Gantt'!$AG$49)</f>
        <v/>
      </c>
      <c r="M50" s="25" t="str">
        <f>IF(ISBLANK('Diagramme de Gantt'!$AH$49),"",'Diagramme de Gantt'!$AH$49)</f>
        <v/>
      </c>
      <c r="N50" s="25" t="str">
        <f>IF(ISBLANK('Diagramme de Gantt'!$AI$49),"",'Diagramme de Gantt'!$AI$49)</f>
        <v/>
      </c>
      <c r="O50" s="25" t="str">
        <f>IF(ISBLANK('Diagramme de Gantt'!$AJ$49),"",'Diagramme de Gantt'!$AJ$49)</f>
        <v/>
      </c>
      <c r="P50" s="25" t="str">
        <f>IF(ISBLANK('Diagramme de Gantt'!$AK$49),"",'Diagramme de Gantt'!$AK$49)</f>
        <v/>
      </c>
      <c r="Q50" s="25" t="str">
        <f>IF(ISBLANK('Diagramme de Gantt'!$AL$49),"",'Diagramme de Gantt'!$AL$49)</f>
        <v/>
      </c>
      <c r="R50" s="25" t="str">
        <f>IF(ISBLANK('Diagramme de Gantt'!$AM$49),"",'Diagramme de Gantt'!$AM$49)</f>
        <v/>
      </c>
      <c r="S50" s="284"/>
      <c r="T50" s="67" t="str">
        <f>IFERROR(VLOOKUP($A50,'Diagramme de Gantt'!$A$3:$AN$83,4,FALSE),"")</f>
        <v/>
      </c>
      <c r="U50" s="67" t="str">
        <f>IFERROR(VLOOKUP($A50,'Diagramme de Gantt'!$A$3:$AN$83,5,FALSE),"")</f>
        <v/>
      </c>
      <c r="V50" s="67" t="str">
        <f>IFERROR(VLOOKUP($A50,'Diagramme de Gantt'!$A$3:$AN$83,6,FALSE),"")</f>
        <v/>
      </c>
      <c r="W50" s="67" t="str">
        <f>IFERROR(VLOOKUP($A50,'Diagramme de Gantt'!$A$3:$AN$83,7,FALSE),"")</f>
        <v/>
      </c>
      <c r="X50" s="67" t="str">
        <f>IF(ISBLANK('Diagramme de Gantt'!AN49),"",VLOOKUP($A50,'Diagramme de Gantt'!$A$3:$AN$83,40,FALSE))</f>
        <v/>
      </c>
    </row>
    <row r="51" spans="1:24" x14ac:dyDescent="0.35">
      <c r="A51" s="25" t="str">
        <f>IF(ISBLANK('Diagramme de Gantt'!$A52),"",'Diagramme de Gantt'!$A52)</f>
        <v/>
      </c>
      <c r="B51" s="25" t="str">
        <f>IF(ISBLANK('Diagramme de Gantt'!$B52),"",'Diagramme de Gantt'!$B52)</f>
        <v/>
      </c>
      <c r="C51" s="25" t="str">
        <f>IF(ISBLANK('Diagramme de Gantt'!$C52),"",'Diagramme de Gantt'!$C52)</f>
        <v/>
      </c>
      <c r="D51" s="25" t="str">
        <f>IF(ISBLANK('Diagramme de Gantt'!$Y$50),"",'Diagramme de Gantt'!$Y$50)</f>
        <v/>
      </c>
      <c r="E51" s="25" t="str">
        <f>IF(ISBLANK('Diagramme de Gantt'!$Z$50),"",'Diagramme de Gantt'!$Z$50)</f>
        <v/>
      </c>
      <c r="F51" s="25" t="str">
        <f>IF(ISBLANK('Diagramme de Gantt'!$AA$50),"",'Diagramme de Gantt'!$AA$50)</f>
        <v/>
      </c>
      <c r="G51" s="25" t="str">
        <f>IF(ISBLANK('Diagramme de Gantt'!$AB$50),"",'Diagramme de Gantt'!$AB$50)</f>
        <v/>
      </c>
      <c r="H51" s="25" t="str">
        <f>IF(ISBLANK('Diagramme de Gantt'!$AC$50),"",'Diagramme de Gantt'!$AC$50)</f>
        <v/>
      </c>
      <c r="I51" s="25" t="str">
        <f>IF(ISBLANK('Diagramme de Gantt'!$AD$50),"",'Diagramme de Gantt'!$AD$50)</f>
        <v/>
      </c>
      <c r="J51" s="25" t="str">
        <f>IF(ISBLANK('Diagramme de Gantt'!$AE$50),"",'Diagramme de Gantt'!$AE$50)</f>
        <v/>
      </c>
      <c r="K51" s="25" t="str">
        <f>IF(ISBLANK('Diagramme de Gantt'!$AF$50),"",'Diagramme de Gantt'!$AF$50)</f>
        <v/>
      </c>
      <c r="L51" s="25" t="str">
        <f>IF(ISBLANK('Diagramme de Gantt'!$AG$50),"",'Diagramme de Gantt'!$AG$50)</f>
        <v/>
      </c>
      <c r="M51" s="25" t="str">
        <f>IF(ISBLANK('Diagramme de Gantt'!$AH$50),"",'Diagramme de Gantt'!$AH$50)</f>
        <v/>
      </c>
      <c r="N51" s="25" t="str">
        <f>IF(ISBLANK('Diagramme de Gantt'!$AI$50),"",'Diagramme de Gantt'!$AI$50)</f>
        <v/>
      </c>
      <c r="O51" s="25" t="str">
        <f>IF(ISBLANK('Diagramme de Gantt'!$AJ$50),"",'Diagramme de Gantt'!$AJ$50)</f>
        <v/>
      </c>
      <c r="P51" s="25" t="str">
        <f>IF(ISBLANK('Diagramme de Gantt'!$AK$50),"",'Diagramme de Gantt'!$AK$50)</f>
        <v/>
      </c>
      <c r="Q51" s="25" t="str">
        <f>IF(ISBLANK('Diagramme de Gantt'!$AL$50),"",'Diagramme de Gantt'!$AL$50)</f>
        <v/>
      </c>
      <c r="R51" s="25" t="str">
        <f>IF(ISBLANK('Diagramme de Gantt'!$AM$50),"",'Diagramme de Gantt'!$AM$50)</f>
        <v/>
      </c>
      <c r="S51" s="284"/>
      <c r="T51" s="67" t="str">
        <f>IFERROR(VLOOKUP($A51,'Diagramme de Gantt'!$A$3:$AN$83,4,FALSE),"")</f>
        <v/>
      </c>
      <c r="U51" s="67" t="str">
        <f>IFERROR(VLOOKUP($A51,'Diagramme de Gantt'!$A$3:$AN$83,5,FALSE),"")</f>
        <v/>
      </c>
      <c r="V51" s="67" t="str">
        <f>IFERROR(VLOOKUP($A51,'Diagramme de Gantt'!$A$3:$AN$83,6,FALSE),"")</f>
        <v/>
      </c>
      <c r="W51" s="67" t="str">
        <f>IFERROR(VLOOKUP($A51,'Diagramme de Gantt'!$A$3:$AN$83,7,FALSE),"")</f>
        <v/>
      </c>
      <c r="X51" s="67" t="str">
        <f>IF(ISBLANK('Diagramme de Gantt'!AN50),"",VLOOKUP($A51,'Diagramme de Gantt'!$A$3:$AN$83,40,FALSE))</f>
        <v/>
      </c>
    </row>
    <row r="52" spans="1:24" x14ac:dyDescent="0.35">
      <c r="A52" s="25" t="str">
        <f>IF(ISBLANK('Diagramme de Gantt'!$A53),"",'Diagramme de Gantt'!$A53)</f>
        <v/>
      </c>
      <c r="B52" s="25" t="str">
        <f>IF(ISBLANK('Diagramme de Gantt'!$B53),"",'Diagramme de Gantt'!$B53)</f>
        <v/>
      </c>
      <c r="C52" s="25" t="str">
        <f>IF(ISBLANK('Diagramme de Gantt'!$C53),"",'Diagramme de Gantt'!$C53)</f>
        <v/>
      </c>
      <c r="D52" s="25" t="str">
        <f>IF(ISBLANK('Diagramme de Gantt'!$Y$65),"",'Diagramme de Gantt'!$Y$65)</f>
        <v/>
      </c>
      <c r="E52" s="25" t="str">
        <f>IF(ISBLANK('Diagramme de Gantt'!$Z$65),"",'Diagramme de Gantt'!$Z$65)</f>
        <v/>
      </c>
      <c r="F52" s="25" t="str">
        <f>IF(ISBLANK('Diagramme de Gantt'!$AA$65),"",'Diagramme de Gantt'!$AA$65)</f>
        <v/>
      </c>
      <c r="G52" s="25" t="str">
        <f>IF(ISBLANK('Diagramme de Gantt'!$AB$65),"",'Diagramme de Gantt'!$AB$65)</f>
        <v/>
      </c>
      <c r="H52" s="25" t="str">
        <f>IF(ISBLANK('Diagramme de Gantt'!$AC$65),"",'Diagramme de Gantt'!$AC$65)</f>
        <v/>
      </c>
      <c r="I52" s="25" t="str">
        <f>IF(ISBLANK('Diagramme de Gantt'!$AD$65),"",'Diagramme de Gantt'!$AD$65)</f>
        <v/>
      </c>
      <c r="J52" s="25" t="str">
        <f>IF(ISBLANK('Diagramme de Gantt'!$AE$65),"",'Diagramme de Gantt'!$AE$65)</f>
        <v/>
      </c>
      <c r="K52" s="25" t="str">
        <f>IF(ISBLANK('Diagramme de Gantt'!$AF$65),"",'Diagramme de Gantt'!$AF$65)</f>
        <v/>
      </c>
      <c r="L52" s="25" t="str">
        <f>IF(ISBLANK('Diagramme de Gantt'!$AG$65),"",'Diagramme de Gantt'!$AG$65)</f>
        <v/>
      </c>
      <c r="M52" s="25" t="str">
        <f>IF(ISBLANK('Diagramme de Gantt'!$AH$65),"",'Diagramme de Gantt'!$AH$65)</f>
        <v/>
      </c>
      <c r="N52" s="25" t="str">
        <f>IF(ISBLANK('Diagramme de Gantt'!$AI$65),"",'Diagramme de Gantt'!$AI$65)</f>
        <v/>
      </c>
      <c r="O52" s="25" t="str">
        <f>IF(ISBLANK('Diagramme de Gantt'!$AJ$65),"",'Diagramme de Gantt'!$AJ$65)</f>
        <v/>
      </c>
      <c r="P52" s="25" t="str">
        <f>IF(ISBLANK('Diagramme de Gantt'!$AK$65),"",'Diagramme de Gantt'!$AK$65)</f>
        <v/>
      </c>
      <c r="Q52" s="25" t="str">
        <f>IF(ISBLANK('Diagramme de Gantt'!$AL$65),"",'Diagramme de Gantt'!$AL$65)</f>
        <v/>
      </c>
      <c r="R52" s="25" t="str">
        <f>IF(ISBLANK('Diagramme de Gantt'!$AM$65),"",'Diagramme de Gantt'!$AM$65)</f>
        <v/>
      </c>
      <c r="S52" s="284"/>
      <c r="T52" s="67" t="str">
        <f>IFERROR(VLOOKUP($A52,'Diagramme de Gantt'!$A$3:$AN$83,4,FALSE),"")</f>
        <v/>
      </c>
      <c r="U52" s="67" t="str">
        <f>IFERROR(VLOOKUP($A52,'Diagramme de Gantt'!$A$3:$AN$83,5,FALSE),"")</f>
        <v/>
      </c>
      <c r="V52" s="67" t="str">
        <f>IFERROR(VLOOKUP($A52,'Diagramme de Gantt'!$A$3:$AN$83,6,FALSE),"")</f>
        <v/>
      </c>
      <c r="W52" s="67" t="str">
        <f>IFERROR(VLOOKUP($A52,'Diagramme de Gantt'!$A$3:$AN$83,7,FALSE),"")</f>
        <v/>
      </c>
      <c r="X52" s="67" t="str">
        <f>IF(ISBLANK('Diagramme de Gantt'!AN51),"",VLOOKUP($A52,'Diagramme de Gantt'!$A$3:$AN$83,40,FALSE))</f>
        <v/>
      </c>
    </row>
    <row r="53" spans="1:24" x14ac:dyDescent="0.35">
      <c r="A53" s="25" t="str">
        <f>IF(ISBLANK('Diagramme de Gantt'!$A54),"",'Diagramme de Gantt'!$A54)</f>
        <v/>
      </c>
      <c r="B53" s="25" t="str">
        <f>IF(ISBLANK('Diagramme de Gantt'!$B54),"",'Diagramme de Gantt'!$B54)</f>
        <v/>
      </c>
      <c r="C53" s="25" t="str">
        <f>IF(ISBLANK('Diagramme de Gantt'!$C54),"",'Diagramme de Gantt'!$C54)</f>
        <v/>
      </c>
      <c r="D53" s="25" t="str">
        <f>IF(ISBLANK('Diagramme de Gantt'!$Y$66),"",'Diagramme de Gantt'!$Y$66)</f>
        <v/>
      </c>
      <c r="E53" s="25" t="str">
        <f>IF(ISBLANK('Diagramme de Gantt'!$Z$66),"",'Diagramme de Gantt'!$Z$66)</f>
        <v/>
      </c>
      <c r="F53" s="25" t="str">
        <f>IF(ISBLANK('Diagramme de Gantt'!$AA$66),"",'Diagramme de Gantt'!$AA$66)</f>
        <v/>
      </c>
      <c r="G53" s="25" t="str">
        <f>IF(ISBLANK('Diagramme de Gantt'!$AB$66),"",'Diagramme de Gantt'!$AB$66)</f>
        <v/>
      </c>
      <c r="H53" s="25" t="str">
        <f>IF(ISBLANK('Diagramme de Gantt'!$AC$66),"",'Diagramme de Gantt'!$AC$66)</f>
        <v/>
      </c>
      <c r="I53" s="25" t="str">
        <f>IF(ISBLANK('Diagramme de Gantt'!$AD$66),"",'Diagramme de Gantt'!$AD$66)</f>
        <v/>
      </c>
      <c r="J53" s="25" t="str">
        <f>IF(ISBLANK('Diagramme de Gantt'!$AE$66),"",'Diagramme de Gantt'!$AE$66)</f>
        <v/>
      </c>
      <c r="K53" s="25" t="str">
        <f>IF(ISBLANK('Diagramme de Gantt'!$AF$66),"",'Diagramme de Gantt'!$AF$66)</f>
        <v/>
      </c>
      <c r="L53" s="25" t="str">
        <f>IF(ISBLANK('Diagramme de Gantt'!$AG$66),"",'Diagramme de Gantt'!$AG$66)</f>
        <v/>
      </c>
      <c r="M53" s="25" t="str">
        <f>IF(ISBLANK('Diagramme de Gantt'!$AH$66),"",'Diagramme de Gantt'!$AH$66)</f>
        <v/>
      </c>
      <c r="N53" s="25" t="str">
        <f>IF(ISBLANK('Diagramme de Gantt'!$AI$66),"",'Diagramme de Gantt'!$AI$66)</f>
        <v/>
      </c>
      <c r="O53" s="25" t="str">
        <f>IF(ISBLANK('Diagramme de Gantt'!$AJ$66),"",'Diagramme de Gantt'!$AJ$66)</f>
        <v/>
      </c>
      <c r="P53" s="25" t="str">
        <f>IF(ISBLANK('Diagramme de Gantt'!$AK$66),"",'Diagramme de Gantt'!$AK$66)</f>
        <v/>
      </c>
      <c r="Q53" s="25" t="str">
        <f>IF(ISBLANK('Diagramme de Gantt'!$AL$66),"",'Diagramme de Gantt'!$AL$66)</f>
        <v/>
      </c>
      <c r="R53" s="25" t="str">
        <f>IF(ISBLANK('Diagramme de Gantt'!$AM$66),"",'Diagramme de Gantt'!$AM$66)</f>
        <v/>
      </c>
      <c r="S53" s="284"/>
      <c r="T53" s="67" t="str">
        <f>IFERROR(VLOOKUP($A53,'Diagramme de Gantt'!$A$3:$AN$83,4,FALSE),"")</f>
        <v/>
      </c>
      <c r="U53" s="67" t="str">
        <f>IFERROR(VLOOKUP($A53,'Diagramme de Gantt'!$A$3:$AN$83,5,FALSE),"")</f>
        <v/>
      </c>
      <c r="V53" s="67" t="str">
        <f>IFERROR(VLOOKUP($A53,'Diagramme de Gantt'!$A$3:$AN$83,6,FALSE),"")</f>
        <v/>
      </c>
      <c r="W53" s="67" t="str">
        <f>IFERROR(VLOOKUP($A53,'Diagramme de Gantt'!$A$3:$AN$83,7,FALSE),"")</f>
        <v/>
      </c>
      <c r="X53" s="67" t="str">
        <f>IF(ISBLANK('Diagramme de Gantt'!AN52),"",VLOOKUP($A53,'Diagramme de Gantt'!$A$3:$AN$83,40,FALSE))</f>
        <v/>
      </c>
    </row>
    <row r="54" spans="1:24" x14ac:dyDescent="0.35">
      <c r="A54" s="25" t="str">
        <f>IF(ISBLANK('Diagramme de Gantt'!$A55),"",'Diagramme de Gantt'!$A55)</f>
        <v/>
      </c>
      <c r="B54" s="25" t="str">
        <f>IF(ISBLANK('Diagramme de Gantt'!$B55),"",'Diagramme de Gantt'!$B55)</f>
        <v/>
      </c>
      <c r="C54" s="25" t="str">
        <f>IF(ISBLANK('Diagramme de Gantt'!$C55),"",'Diagramme de Gantt'!$C55)</f>
        <v/>
      </c>
      <c r="D54" s="25" t="str">
        <f>IF(ISBLANK('Diagramme de Gantt'!$Y$76),"",'Diagramme de Gantt'!$Y$76)</f>
        <v/>
      </c>
      <c r="E54" s="25" t="str">
        <f>IF(ISBLANK('Diagramme de Gantt'!$Z$76),"",'Diagramme de Gantt'!$Z$76)</f>
        <v/>
      </c>
      <c r="F54" s="25" t="str">
        <f>IF(ISBLANK('Diagramme de Gantt'!$AA$76),"",'Diagramme de Gantt'!$AA$76)</f>
        <v/>
      </c>
      <c r="G54" s="25" t="str">
        <f>IF(ISBLANK('Diagramme de Gantt'!$AB$76),"",'Diagramme de Gantt'!$AB$76)</f>
        <v/>
      </c>
      <c r="H54" s="25" t="str">
        <f>IF(ISBLANK('Diagramme de Gantt'!$AC$76),"",'Diagramme de Gantt'!$AC$76)</f>
        <v/>
      </c>
      <c r="I54" s="25" t="str">
        <f>IF(ISBLANK('Diagramme de Gantt'!$AD$76),"",'Diagramme de Gantt'!$AD$76)</f>
        <v/>
      </c>
      <c r="J54" s="25" t="str">
        <f>IF(ISBLANK('Diagramme de Gantt'!$AE$76),"",'Diagramme de Gantt'!$AE$76)</f>
        <v/>
      </c>
      <c r="K54" s="25" t="str">
        <f>IF(ISBLANK('Diagramme de Gantt'!$AF$76),"",'Diagramme de Gantt'!$AF$76)</f>
        <v/>
      </c>
      <c r="L54" s="25" t="str">
        <f>IF(ISBLANK('Diagramme de Gantt'!$AG$76),"",'Diagramme de Gantt'!$AG$76)</f>
        <v/>
      </c>
      <c r="M54" s="25" t="str">
        <f>IF(ISBLANK('Diagramme de Gantt'!$AH$76),"",'Diagramme de Gantt'!$AH$76)</f>
        <v/>
      </c>
      <c r="N54" s="25" t="str">
        <f>IF(ISBLANK('Diagramme de Gantt'!$AI$76),"",'Diagramme de Gantt'!$AI$76)</f>
        <v/>
      </c>
      <c r="O54" s="25" t="str">
        <f>IF(ISBLANK('Diagramme de Gantt'!$AJ$76),"",'Diagramme de Gantt'!$AJ$76)</f>
        <v/>
      </c>
      <c r="P54" s="25" t="str">
        <f>IF(ISBLANK('Diagramme de Gantt'!$AK$76),"",'Diagramme de Gantt'!$AK$76)</f>
        <v/>
      </c>
      <c r="Q54" s="25" t="str">
        <f>IF(ISBLANK('Diagramme de Gantt'!$AL$76),"",'Diagramme de Gantt'!$AL$76)</f>
        <v/>
      </c>
      <c r="R54" s="25" t="str">
        <f>IF(ISBLANK('Diagramme de Gantt'!$AM$76),"",'Diagramme de Gantt'!$AM$76)</f>
        <v/>
      </c>
      <c r="S54" s="284"/>
      <c r="T54" s="67" t="str">
        <f>IFERROR(VLOOKUP($A54,'Diagramme de Gantt'!$A$3:$AN$83,4,FALSE),"")</f>
        <v/>
      </c>
      <c r="U54" s="67" t="str">
        <f>IFERROR(VLOOKUP($A54,'Diagramme de Gantt'!$A$3:$AN$83,5,FALSE),"")</f>
        <v/>
      </c>
      <c r="V54" s="67" t="str">
        <f>IFERROR(VLOOKUP($A54,'Diagramme de Gantt'!$A$3:$AN$83,6,FALSE),"")</f>
        <v/>
      </c>
      <c r="W54" s="67" t="str">
        <f>IFERROR(VLOOKUP($A54,'Diagramme de Gantt'!$A$3:$AN$83,7,FALSE),"")</f>
        <v/>
      </c>
      <c r="X54" s="67" t="str">
        <f>IF(ISBLANK('Diagramme de Gantt'!AN53),"",VLOOKUP($A54,'Diagramme de Gantt'!$A$3:$AN$83,40,FALSE))</f>
        <v/>
      </c>
    </row>
    <row r="55" spans="1:24" x14ac:dyDescent="0.35">
      <c r="A55" s="25" t="str">
        <f>IF(ISBLANK('Diagramme de Gantt'!$A56),"",'Diagramme de Gantt'!$A56)</f>
        <v/>
      </c>
      <c r="B55" s="25" t="str">
        <f>IF(ISBLANK('Diagramme de Gantt'!$B56),"",'Diagramme de Gantt'!$B56)</f>
        <v/>
      </c>
      <c r="C55" s="25" t="str">
        <f>IF(ISBLANK('Diagramme de Gantt'!$C56),"",'Diagramme de Gantt'!$C56)</f>
        <v/>
      </c>
      <c r="D55" s="25" t="str">
        <f>IF(ISBLANK('Diagramme de Gantt'!$Y$77),"",'Diagramme de Gantt'!$Y$77)</f>
        <v/>
      </c>
      <c r="E55" s="25" t="str">
        <f>IF(ISBLANK('Diagramme de Gantt'!$Z$77),"",'Diagramme de Gantt'!$Z$77)</f>
        <v/>
      </c>
      <c r="F55" s="25" t="str">
        <f>IF(ISBLANK('Diagramme de Gantt'!$AA$77),"",'Diagramme de Gantt'!$AA$77)</f>
        <v/>
      </c>
      <c r="G55" s="25" t="str">
        <f>IF(ISBLANK('Diagramme de Gantt'!$AB$77),"",'Diagramme de Gantt'!$AB$77)</f>
        <v/>
      </c>
      <c r="H55" s="25" t="str">
        <f>IF(ISBLANK('Diagramme de Gantt'!$AC$77),"",'Diagramme de Gantt'!$AC$77)</f>
        <v/>
      </c>
      <c r="I55" s="25" t="str">
        <f>IF(ISBLANK('Diagramme de Gantt'!$AD$77),"",'Diagramme de Gantt'!$AD$77)</f>
        <v/>
      </c>
      <c r="J55" s="25" t="str">
        <f>IF(ISBLANK('Diagramme de Gantt'!$AE$77),"",'Diagramme de Gantt'!$AE$77)</f>
        <v/>
      </c>
      <c r="K55" s="25" t="str">
        <f>IF(ISBLANK('Diagramme de Gantt'!$AF$77),"",'Diagramme de Gantt'!$AF$77)</f>
        <v/>
      </c>
      <c r="L55" s="25" t="str">
        <f>IF(ISBLANK('Diagramme de Gantt'!$AG$77),"",'Diagramme de Gantt'!$AG$77)</f>
        <v/>
      </c>
      <c r="M55" s="25" t="str">
        <f>IF(ISBLANK('Diagramme de Gantt'!$AH$77),"",'Diagramme de Gantt'!$AH$77)</f>
        <v/>
      </c>
      <c r="N55" s="25" t="str">
        <f>IF(ISBLANK('Diagramme de Gantt'!$AI$77),"",'Diagramme de Gantt'!$AI$77)</f>
        <v/>
      </c>
      <c r="O55" s="25" t="str">
        <f>IF(ISBLANK('Diagramme de Gantt'!$AJ$77),"",'Diagramme de Gantt'!$AJ$77)</f>
        <v/>
      </c>
      <c r="P55" s="25" t="str">
        <f>IF(ISBLANK('Diagramme de Gantt'!$AK$77),"",'Diagramme de Gantt'!$AK$77)</f>
        <v/>
      </c>
      <c r="Q55" s="25" t="str">
        <f>IF(ISBLANK('Diagramme de Gantt'!$AL$77),"",'Diagramme de Gantt'!$AL$77)</f>
        <v/>
      </c>
      <c r="R55" s="25" t="str">
        <f>IF(ISBLANK('Diagramme de Gantt'!$AM$77),"",'Diagramme de Gantt'!$AM$77)</f>
        <v/>
      </c>
      <c r="S55" s="284"/>
      <c r="T55" s="67" t="str">
        <f>IFERROR(VLOOKUP($A55,'Diagramme de Gantt'!$A$3:$AN$83,4,FALSE),"")</f>
        <v/>
      </c>
      <c r="U55" s="67" t="str">
        <f>IFERROR(VLOOKUP($A55,'Diagramme de Gantt'!$A$3:$AN$83,5,FALSE),"")</f>
        <v/>
      </c>
      <c r="V55" s="67" t="str">
        <f>IFERROR(VLOOKUP($A55,'Diagramme de Gantt'!$A$3:$AN$83,6,FALSE),"")</f>
        <v/>
      </c>
      <c r="W55" s="67" t="str">
        <f>IFERROR(VLOOKUP($A55,'Diagramme de Gantt'!$A$3:$AN$83,7,FALSE),"")</f>
        <v/>
      </c>
      <c r="X55" s="67" t="str">
        <f>IF(ISBLANK('Diagramme de Gantt'!AN54),"",VLOOKUP($A55,'Diagramme de Gantt'!$A$3:$AN$83,40,FALSE))</f>
        <v/>
      </c>
    </row>
    <row r="56" spans="1:24" x14ac:dyDescent="0.35">
      <c r="A56" s="25" t="str">
        <f>IF(ISBLANK('Diagramme de Gantt'!$A57),"",'Diagramme de Gantt'!$A57)</f>
        <v/>
      </c>
      <c r="B56" s="25" t="str">
        <f>IF(ISBLANK('Diagramme de Gantt'!$B57),"",'Diagramme de Gantt'!$B57)</f>
        <v/>
      </c>
      <c r="C56" s="25" t="str">
        <f>IF(ISBLANK('Diagramme de Gantt'!$C57),"",'Diagramme de Gantt'!$C57)</f>
        <v/>
      </c>
      <c r="D56" s="25" t="str">
        <f>IF(ISBLANK('Diagramme de Gantt'!$Y$79),"",'Diagramme de Gantt'!$Y$79)</f>
        <v/>
      </c>
      <c r="E56" s="25" t="str">
        <f>IF(ISBLANK('Diagramme de Gantt'!$Z$79),"",'Diagramme de Gantt'!$Z$79)</f>
        <v/>
      </c>
      <c r="F56" s="25" t="str">
        <f>IF(ISBLANK('Diagramme de Gantt'!$AA$79),"",'Diagramme de Gantt'!$AA$79)</f>
        <v/>
      </c>
      <c r="G56" s="25" t="str">
        <f>IF(ISBLANK('Diagramme de Gantt'!$AB$79),"",'Diagramme de Gantt'!$AB$79)</f>
        <v/>
      </c>
      <c r="H56" s="25" t="str">
        <f>IF(ISBLANK('Diagramme de Gantt'!$AC$79),"",'Diagramme de Gantt'!$AC$79)</f>
        <v/>
      </c>
      <c r="I56" s="25" t="str">
        <f>IF(ISBLANK('Diagramme de Gantt'!$AD$79),"",'Diagramme de Gantt'!$AD$79)</f>
        <v/>
      </c>
      <c r="J56" s="25" t="str">
        <f>IF(ISBLANK('Diagramme de Gantt'!$AE$79),"",'Diagramme de Gantt'!$AE$79)</f>
        <v/>
      </c>
      <c r="K56" s="25" t="str">
        <f>IF(ISBLANK('Diagramme de Gantt'!$AF$79),"",'Diagramme de Gantt'!$AF$79)</f>
        <v/>
      </c>
      <c r="L56" s="25" t="str">
        <f>IF(ISBLANK('Diagramme de Gantt'!$AG$79),"",'Diagramme de Gantt'!$AG$79)</f>
        <v/>
      </c>
      <c r="M56" s="25" t="str">
        <f>IF(ISBLANK('Diagramme de Gantt'!$AH$79),"",'Diagramme de Gantt'!$AH$79)</f>
        <v/>
      </c>
      <c r="N56" s="25" t="str">
        <f>IF(ISBLANK('Diagramme de Gantt'!$AI$79),"",'Diagramme de Gantt'!$AI$79)</f>
        <v/>
      </c>
      <c r="O56" s="25" t="str">
        <f>IF(ISBLANK('Diagramme de Gantt'!$AJ$79),"",'Diagramme de Gantt'!$AJ$79)</f>
        <v/>
      </c>
      <c r="P56" s="25" t="str">
        <f>IF(ISBLANK('Diagramme de Gantt'!$AK$79),"",'Diagramme de Gantt'!$AK$79)</f>
        <v/>
      </c>
      <c r="Q56" s="25" t="str">
        <f>IF(ISBLANK('Diagramme de Gantt'!$AL$79),"",'Diagramme de Gantt'!$AL$79)</f>
        <v/>
      </c>
      <c r="R56" s="25" t="str">
        <f>IF(ISBLANK('Diagramme de Gantt'!$AM$79),"",'Diagramme de Gantt'!$AM$79)</f>
        <v/>
      </c>
      <c r="S56" s="284"/>
      <c r="T56" s="67" t="str">
        <f>IFERROR(VLOOKUP($A56,'Diagramme de Gantt'!$A$3:$AN$83,4,FALSE),"")</f>
        <v/>
      </c>
      <c r="U56" s="67" t="str">
        <f>IFERROR(VLOOKUP($A56,'Diagramme de Gantt'!$A$3:$AN$83,5,FALSE),"")</f>
        <v/>
      </c>
      <c r="V56" s="67" t="str">
        <f>IFERROR(VLOOKUP($A56,'Diagramme de Gantt'!$A$3:$AN$83,6,FALSE),"")</f>
        <v/>
      </c>
      <c r="W56" s="67" t="str">
        <f>IFERROR(VLOOKUP($A56,'Diagramme de Gantt'!$A$3:$AN$83,7,FALSE),"")</f>
        <v/>
      </c>
      <c r="X56" s="67" t="str">
        <f>IF(ISBLANK('Diagramme de Gantt'!AN55),"",VLOOKUP($A56,'Diagramme de Gantt'!$A$3:$AN$83,40,FALSE))</f>
        <v/>
      </c>
    </row>
    <row r="57" spans="1:24" x14ac:dyDescent="0.35">
      <c r="A57" s="25" t="str">
        <f>IF(ISBLANK('Diagramme de Gantt'!$A58),"",'Diagramme de Gantt'!$A58)</f>
        <v/>
      </c>
      <c r="B57" s="25" t="str">
        <f>IF(ISBLANK('Diagramme de Gantt'!$B58),"",'Diagramme de Gantt'!$B58)</f>
        <v/>
      </c>
      <c r="C57" s="25" t="str">
        <f>IF(ISBLANK('Diagramme de Gantt'!$C58),"",'Diagramme de Gantt'!$C58)</f>
        <v/>
      </c>
      <c r="D57" s="25" t="str">
        <f>IF(ISBLANK('Diagramme de Gantt'!$Y$80),"",'Diagramme de Gantt'!$Y$80)</f>
        <v/>
      </c>
      <c r="E57" s="25" t="str">
        <f>IF(ISBLANK('Diagramme de Gantt'!$Z$80),"",'Diagramme de Gantt'!$Z$80)</f>
        <v/>
      </c>
      <c r="F57" s="25" t="str">
        <f>IF(ISBLANK('Diagramme de Gantt'!$AA$80),"",'Diagramme de Gantt'!$AA$80)</f>
        <v/>
      </c>
      <c r="G57" s="25" t="str">
        <f>IF(ISBLANK('Diagramme de Gantt'!$AB$80),"",'Diagramme de Gantt'!$AB$80)</f>
        <v/>
      </c>
      <c r="H57" s="25" t="str">
        <f>IF(ISBLANK('Diagramme de Gantt'!$AC$80),"",'Diagramme de Gantt'!$AC$80)</f>
        <v/>
      </c>
      <c r="I57" s="25" t="str">
        <f>IF(ISBLANK('Diagramme de Gantt'!$AD$80),"",'Diagramme de Gantt'!$AD$80)</f>
        <v/>
      </c>
      <c r="J57" s="25" t="str">
        <f>IF(ISBLANK('Diagramme de Gantt'!$AE$80),"",'Diagramme de Gantt'!$AE$80)</f>
        <v/>
      </c>
      <c r="K57" s="25" t="str">
        <f>IF(ISBLANK('Diagramme de Gantt'!$AF$80),"",'Diagramme de Gantt'!$AF$80)</f>
        <v/>
      </c>
      <c r="L57" s="25" t="str">
        <f>IF(ISBLANK('Diagramme de Gantt'!$AG$80),"",'Diagramme de Gantt'!$AG$80)</f>
        <v/>
      </c>
      <c r="M57" s="25" t="str">
        <f>IF(ISBLANK('Diagramme de Gantt'!$AH$80),"",'Diagramme de Gantt'!$AH$80)</f>
        <v/>
      </c>
      <c r="N57" s="25" t="str">
        <f>IF(ISBLANK('Diagramme de Gantt'!$AI$80),"",'Diagramme de Gantt'!$AI$80)</f>
        <v/>
      </c>
      <c r="O57" s="25" t="str">
        <f>IF(ISBLANK('Diagramme de Gantt'!$AJ$80),"",'Diagramme de Gantt'!$AJ$80)</f>
        <v/>
      </c>
      <c r="P57" s="25" t="str">
        <f>IF(ISBLANK('Diagramme de Gantt'!$AK$80),"",'Diagramme de Gantt'!$AK$80)</f>
        <v/>
      </c>
      <c r="Q57" s="25" t="str">
        <f>IF(ISBLANK('Diagramme de Gantt'!$AL$80),"",'Diagramme de Gantt'!$AL$80)</f>
        <v/>
      </c>
      <c r="R57" s="25" t="str">
        <f>IF(ISBLANK('Diagramme de Gantt'!$AM$80),"",'Diagramme de Gantt'!$AM$80)</f>
        <v/>
      </c>
      <c r="S57" s="284"/>
      <c r="T57" s="67" t="str">
        <f>IFERROR(VLOOKUP($A57,'Diagramme de Gantt'!$A$3:$AN$83,4,FALSE),"")</f>
        <v/>
      </c>
      <c r="U57" s="67" t="str">
        <f>IFERROR(VLOOKUP($A57,'Diagramme de Gantt'!$A$3:$AN$83,5,FALSE),"")</f>
        <v/>
      </c>
      <c r="V57" s="67" t="str">
        <f>IFERROR(VLOOKUP($A57,'Diagramme de Gantt'!$A$3:$AN$83,6,FALSE),"")</f>
        <v/>
      </c>
      <c r="W57" s="67" t="str">
        <f>IFERROR(VLOOKUP($A57,'Diagramme de Gantt'!$A$3:$AN$83,7,FALSE),"")</f>
        <v/>
      </c>
      <c r="X57" s="67" t="str">
        <f>IF(ISBLANK('Diagramme de Gantt'!AN56),"",VLOOKUP($A57,'Diagramme de Gantt'!$A$3:$AN$83,40,FALSE))</f>
        <v/>
      </c>
    </row>
    <row r="58" spans="1:24" x14ac:dyDescent="0.35">
      <c r="A58" s="25" t="str">
        <f>IF(ISBLANK('Diagramme de Gantt'!$A59),"",'Diagramme de Gantt'!$A59)</f>
        <v/>
      </c>
      <c r="B58" s="25" t="str">
        <f>IF(ISBLANK('Diagramme de Gantt'!$B59),"",'Diagramme de Gantt'!$B59)</f>
        <v/>
      </c>
      <c r="C58" s="25" t="str">
        <f>IF(ISBLANK('Diagramme de Gantt'!$C59),"",'Diagramme de Gantt'!$C59)</f>
        <v/>
      </c>
      <c r="D58" s="25" t="str">
        <f>IF(ISBLANK('Diagramme de Gantt'!$Y$81),"",'Diagramme de Gantt'!$Y$81)</f>
        <v/>
      </c>
      <c r="E58" s="25" t="str">
        <f>IF(ISBLANK('Diagramme de Gantt'!$Z$81),"",'Diagramme de Gantt'!$Z$81)</f>
        <v/>
      </c>
      <c r="F58" s="25" t="str">
        <f>IF(ISBLANK('Diagramme de Gantt'!$AA$81),"",'Diagramme de Gantt'!$AA$81)</f>
        <v/>
      </c>
      <c r="G58" s="25" t="str">
        <f>IF(ISBLANK('Diagramme de Gantt'!$AB$81),"",'Diagramme de Gantt'!$AB$81)</f>
        <v/>
      </c>
      <c r="H58" s="25" t="str">
        <f>IF(ISBLANK('Diagramme de Gantt'!$AC$81),"",'Diagramme de Gantt'!$AC$81)</f>
        <v/>
      </c>
      <c r="I58" s="25" t="str">
        <f>IF(ISBLANK('Diagramme de Gantt'!$AD$81),"",'Diagramme de Gantt'!$AD$81)</f>
        <v/>
      </c>
      <c r="J58" s="25" t="str">
        <f>IF(ISBLANK('Diagramme de Gantt'!$AE$81),"",'Diagramme de Gantt'!$AE$81)</f>
        <v/>
      </c>
      <c r="K58" s="25" t="str">
        <f>IF(ISBLANK('Diagramme de Gantt'!$AF$81),"",'Diagramme de Gantt'!$AF$81)</f>
        <v/>
      </c>
      <c r="L58" s="25" t="str">
        <f>IF(ISBLANK('Diagramme de Gantt'!$AG$81),"",'Diagramme de Gantt'!$AG$81)</f>
        <v/>
      </c>
      <c r="M58" s="25" t="str">
        <f>IF(ISBLANK('Diagramme de Gantt'!$AH$81),"",'Diagramme de Gantt'!$AH$81)</f>
        <v/>
      </c>
      <c r="N58" s="25" t="str">
        <f>IF(ISBLANK('Diagramme de Gantt'!$AI$81),"",'Diagramme de Gantt'!$AI$81)</f>
        <v/>
      </c>
      <c r="O58" s="25" t="str">
        <f>IF(ISBLANK('Diagramme de Gantt'!$AJ$81),"",'Diagramme de Gantt'!$AJ$81)</f>
        <v/>
      </c>
      <c r="P58" s="25" t="str">
        <f>IF(ISBLANK('Diagramme de Gantt'!$AK$81),"",'Diagramme de Gantt'!$AK$81)</f>
        <v/>
      </c>
      <c r="Q58" s="25" t="str">
        <f>IF(ISBLANK('Diagramme de Gantt'!$AL$81),"",'Diagramme de Gantt'!$AL$81)</f>
        <v/>
      </c>
      <c r="R58" s="25" t="str">
        <f>IF(ISBLANK('Diagramme de Gantt'!$AM$81),"",'Diagramme de Gantt'!$AM$81)</f>
        <v/>
      </c>
      <c r="S58" s="284"/>
      <c r="T58" s="67" t="str">
        <f>IFERROR(VLOOKUP($A58,'Diagramme de Gantt'!$A$3:$AN$83,4,FALSE),"")</f>
        <v/>
      </c>
      <c r="U58" s="67" t="str">
        <f>IFERROR(VLOOKUP($A58,'Diagramme de Gantt'!$A$3:$AN$83,5,FALSE),"")</f>
        <v/>
      </c>
      <c r="V58" s="67" t="str">
        <f>IFERROR(VLOOKUP($A58,'Diagramme de Gantt'!$A$3:$AN$83,6,FALSE),"")</f>
        <v/>
      </c>
      <c r="W58" s="67" t="str">
        <f>IFERROR(VLOOKUP($A58,'Diagramme de Gantt'!$A$3:$AN$83,7,FALSE),"")</f>
        <v/>
      </c>
      <c r="X58" s="67" t="str">
        <f>IF(ISBLANK('Diagramme de Gantt'!AN57),"",VLOOKUP($A58,'Diagramme de Gantt'!$A$3:$AN$83,40,FALSE))</f>
        <v/>
      </c>
    </row>
    <row r="59" spans="1:24" x14ac:dyDescent="0.35">
      <c r="A59" s="25" t="str">
        <f>IF(ISBLANK('Diagramme de Gantt'!$A60),"",'Diagramme de Gantt'!$A60)</f>
        <v/>
      </c>
      <c r="B59" s="25" t="str">
        <f>IF(ISBLANK('Diagramme de Gantt'!$B60),"",'Diagramme de Gantt'!$B60)</f>
        <v/>
      </c>
      <c r="C59" s="25" t="str">
        <f>IF(ISBLANK('Diagramme de Gantt'!$C60),"",'Diagramme de Gantt'!$C60)</f>
        <v/>
      </c>
      <c r="D59" s="25" t="str">
        <f>IF(ISBLANK('Diagramme de Gantt'!$Y$51),"",'Diagramme de Gantt'!$Y$51)</f>
        <v/>
      </c>
      <c r="E59" s="25" t="str">
        <f>IF(ISBLANK('Diagramme de Gantt'!$Z$51),"",'Diagramme de Gantt'!$Z$51)</f>
        <v/>
      </c>
      <c r="F59" s="25" t="str">
        <f>IF(ISBLANK('Diagramme de Gantt'!$AA$51),"",'Diagramme de Gantt'!$AA$51)</f>
        <v/>
      </c>
      <c r="G59" s="25" t="str">
        <f>IF(ISBLANK('Diagramme de Gantt'!$AB$51),"",'Diagramme de Gantt'!$AB$51)</f>
        <v/>
      </c>
      <c r="H59" s="25" t="str">
        <f>IF(ISBLANK('Diagramme de Gantt'!$AC$51),"",'Diagramme de Gantt'!$AC$51)</f>
        <v/>
      </c>
      <c r="I59" s="25" t="str">
        <f>IF(ISBLANK('Diagramme de Gantt'!$AD$51),"",'Diagramme de Gantt'!$AD$51)</f>
        <v/>
      </c>
      <c r="J59" s="25" t="str">
        <f>IF(ISBLANK('Diagramme de Gantt'!$AE$51),"",'Diagramme de Gantt'!$AE$51)</f>
        <v/>
      </c>
      <c r="K59" s="25" t="str">
        <f>IF(ISBLANK('Diagramme de Gantt'!$AF$51),"",'Diagramme de Gantt'!$AF$51)</f>
        <v/>
      </c>
      <c r="L59" s="25" t="str">
        <f>IF(ISBLANK('Diagramme de Gantt'!$AG$51),"",'Diagramme de Gantt'!$AG$51)</f>
        <v/>
      </c>
      <c r="M59" s="25" t="str">
        <f>IF(ISBLANK('Diagramme de Gantt'!$AH$51),"",'Diagramme de Gantt'!$AH$51)</f>
        <v/>
      </c>
      <c r="N59" s="25" t="str">
        <f>IF(ISBLANK('Diagramme de Gantt'!$AI$51),"",'Diagramme de Gantt'!$AI$51)</f>
        <v/>
      </c>
      <c r="O59" s="25" t="str">
        <f>IF(ISBLANK('Diagramme de Gantt'!$AJ$51),"",'Diagramme de Gantt'!$AJ$51)</f>
        <v/>
      </c>
      <c r="P59" s="25" t="str">
        <f>IF(ISBLANK('Diagramme de Gantt'!$AK$51),"",'Diagramme de Gantt'!$AK$51)</f>
        <v/>
      </c>
      <c r="Q59" s="25" t="str">
        <f>IF(ISBLANK('Diagramme de Gantt'!$AL$51),"",'Diagramme de Gantt'!$AL$51)</f>
        <v/>
      </c>
      <c r="R59" s="25" t="str">
        <f>IF(ISBLANK('Diagramme de Gantt'!$AM$51),"",'Diagramme de Gantt'!$AM$51)</f>
        <v/>
      </c>
      <c r="S59" s="284"/>
      <c r="T59" s="67" t="str">
        <f>IFERROR(VLOOKUP($A59,'Diagramme de Gantt'!$A$3:$AN$83,4,FALSE),"")</f>
        <v/>
      </c>
      <c r="U59" s="67" t="str">
        <f>IFERROR(VLOOKUP($A59,'Diagramme de Gantt'!$A$3:$AN$83,5,FALSE),"")</f>
        <v/>
      </c>
      <c r="V59" s="67" t="str">
        <f>IFERROR(VLOOKUP($A59,'Diagramme de Gantt'!$A$3:$AN$83,6,FALSE),"")</f>
        <v/>
      </c>
      <c r="W59" s="67" t="str">
        <f>IFERROR(VLOOKUP($A59,'Diagramme de Gantt'!$A$3:$AN$83,7,FALSE),"")</f>
        <v/>
      </c>
      <c r="X59" s="67" t="str">
        <f>IF(ISBLANK('Diagramme de Gantt'!AN58),"",VLOOKUP($A59,'Diagramme de Gantt'!$A$3:$AN$83,40,FALSE))</f>
        <v/>
      </c>
    </row>
    <row r="60" spans="1:24" x14ac:dyDescent="0.35">
      <c r="A60" s="25" t="str">
        <f>IF(ISBLANK('Diagramme de Gantt'!$A61),"",'Diagramme de Gantt'!$A61)</f>
        <v/>
      </c>
      <c r="B60" s="25" t="str">
        <f>IF(ISBLANK('Diagramme de Gantt'!$B61),"",'Diagramme de Gantt'!$B61)</f>
        <v/>
      </c>
      <c r="C60" s="25" t="str">
        <f>IF(ISBLANK('Diagramme de Gantt'!$C61),"",'Diagramme de Gantt'!$C61)</f>
        <v/>
      </c>
      <c r="D60" s="25" t="str">
        <f>IF(ISBLANK('Diagramme de Gantt'!$Y$52),"",'Diagramme de Gantt'!$Y$52)</f>
        <v/>
      </c>
      <c r="E60" s="25" t="str">
        <f>IF(ISBLANK('Diagramme de Gantt'!$Z$52),"",'Diagramme de Gantt'!$Z$52)</f>
        <v/>
      </c>
      <c r="F60" s="25" t="str">
        <f>IF(ISBLANK('Diagramme de Gantt'!$AA$52),"",'Diagramme de Gantt'!$AA$52)</f>
        <v/>
      </c>
      <c r="G60" s="25" t="str">
        <f>IF(ISBLANK('Diagramme de Gantt'!$AB$52),"",'Diagramme de Gantt'!$AB$52)</f>
        <v/>
      </c>
      <c r="H60" s="25" t="str">
        <f>IF(ISBLANK('Diagramme de Gantt'!$AC$52),"",'Diagramme de Gantt'!$AC$52)</f>
        <v/>
      </c>
      <c r="I60" s="25" t="str">
        <f>IF(ISBLANK('Diagramme de Gantt'!$AD$52),"",'Diagramme de Gantt'!$AD$52)</f>
        <v/>
      </c>
      <c r="J60" s="25" t="str">
        <f>IF(ISBLANK('Diagramme de Gantt'!$AE$52),"",'Diagramme de Gantt'!$AE$52)</f>
        <v/>
      </c>
      <c r="K60" s="25" t="str">
        <f>IF(ISBLANK('Diagramme de Gantt'!$AF$52),"",'Diagramme de Gantt'!$AF$52)</f>
        <v/>
      </c>
      <c r="L60" s="25" t="str">
        <f>IF(ISBLANK('Diagramme de Gantt'!$AG$52),"",'Diagramme de Gantt'!$AG$52)</f>
        <v/>
      </c>
      <c r="M60" s="25" t="str">
        <f>IF(ISBLANK('Diagramme de Gantt'!$AH$52),"",'Diagramme de Gantt'!$AH$52)</f>
        <v/>
      </c>
      <c r="N60" s="25" t="str">
        <f>IF(ISBLANK('Diagramme de Gantt'!$AI$52),"",'Diagramme de Gantt'!$AI$52)</f>
        <v/>
      </c>
      <c r="O60" s="25" t="str">
        <f>IF(ISBLANK('Diagramme de Gantt'!$AJ$52),"",'Diagramme de Gantt'!$AJ$52)</f>
        <v/>
      </c>
      <c r="P60" s="25" t="str">
        <f>IF(ISBLANK('Diagramme de Gantt'!$AK$52),"",'Diagramme de Gantt'!$AK$52)</f>
        <v/>
      </c>
      <c r="Q60" s="25" t="str">
        <f>IF(ISBLANK('Diagramme de Gantt'!$AL$52),"",'Diagramme de Gantt'!$AL$52)</f>
        <v/>
      </c>
      <c r="R60" s="25" t="str">
        <f>IF(ISBLANK('Diagramme de Gantt'!$AM$52),"",'Diagramme de Gantt'!$AM$52)</f>
        <v/>
      </c>
      <c r="S60" s="284"/>
      <c r="T60" s="67" t="str">
        <f>IFERROR(VLOOKUP($A60,'Diagramme de Gantt'!$A$3:$AN$83,4,FALSE),"")</f>
        <v/>
      </c>
      <c r="U60" s="67" t="str">
        <f>IFERROR(VLOOKUP($A60,'Diagramme de Gantt'!$A$3:$AN$83,5,FALSE),"")</f>
        <v/>
      </c>
      <c r="V60" s="67" t="str">
        <f>IFERROR(VLOOKUP($A60,'Diagramme de Gantt'!$A$3:$AN$83,6,FALSE),"")</f>
        <v/>
      </c>
      <c r="W60" s="67" t="str">
        <f>IFERROR(VLOOKUP($A60,'Diagramme de Gantt'!$A$3:$AN$83,7,FALSE),"")</f>
        <v/>
      </c>
      <c r="X60" s="67" t="str">
        <f>IF(ISBLANK('Diagramme de Gantt'!AN59),"",VLOOKUP($A60,'Diagramme de Gantt'!$A$3:$AN$83,40,FALSE))</f>
        <v/>
      </c>
    </row>
    <row r="61" spans="1:24" x14ac:dyDescent="0.35">
      <c r="A61" s="25" t="str">
        <f>IF(ISBLANK('Diagramme de Gantt'!$A62),"",'Diagramme de Gantt'!$A62)</f>
        <v/>
      </c>
      <c r="B61" s="25" t="str">
        <f>IF(ISBLANK('Diagramme de Gantt'!$B62),"",'Diagramme de Gantt'!$B62)</f>
        <v/>
      </c>
      <c r="C61" s="25" t="str">
        <f>IF(ISBLANK('Diagramme de Gantt'!$C62),"",'Diagramme de Gantt'!$C62)</f>
        <v/>
      </c>
      <c r="D61" s="25" t="str">
        <f>IF(ISBLANK('Diagramme de Gantt'!$Y$53),"",'Diagramme de Gantt'!$Y$53)</f>
        <v/>
      </c>
      <c r="E61" s="25" t="str">
        <f>IF(ISBLANK('Diagramme de Gantt'!$Z$53),"",'Diagramme de Gantt'!$Z$53)</f>
        <v/>
      </c>
      <c r="F61" s="25" t="str">
        <f>IF(ISBLANK('Diagramme de Gantt'!$AA$53),"",'Diagramme de Gantt'!$AA$53)</f>
        <v/>
      </c>
      <c r="G61" s="25" t="str">
        <f>IF(ISBLANK('Diagramme de Gantt'!$AB$53),"",'Diagramme de Gantt'!$AB$53)</f>
        <v/>
      </c>
      <c r="H61" s="25" t="str">
        <f>IF(ISBLANK('Diagramme de Gantt'!$AC$53),"",'Diagramme de Gantt'!$AC$53)</f>
        <v/>
      </c>
      <c r="I61" s="25" t="str">
        <f>IF(ISBLANK('Diagramme de Gantt'!$AD$53),"",'Diagramme de Gantt'!$AD$53)</f>
        <v/>
      </c>
      <c r="J61" s="25" t="str">
        <f>IF(ISBLANK('Diagramme de Gantt'!$AE$53),"",'Diagramme de Gantt'!$AE$53)</f>
        <v/>
      </c>
      <c r="K61" s="25" t="str">
        <f>IF(ISBLANK('Diagramme de Gantt'!$AF$53),"",'Diagramme de Gantt'!$AF$53)</f>
        <v/>
      </c>
      <c r="L61" s="25" t="str">
        <f>IF(ISBLANK('Diagramme de Gantt'!$AG$53),"",'Diagramme de Gantt'!$AG$53)</f>
        <v/>
      </c>
      <c r="M61" s="25" t="str">
        <f>IF(ISBLANK('Diagramme de Gantt'!$AH$53),"",'Diagramme de Gantt'!$AH$53)</f>
        <v/>
      </c>
      <c r="N61" s="25" t="str">
        <f>IF(ISBLANK('Diagramme de Gantt'!$AI$53),"",'Diagramme de Gantt'!$AI$53)</f>
        <v/>
      </c>
      <c r="O61" s="25" t="str">
        <f>IF(ISBLANK('Diagramme de Gantt'!$AJ$53),"",'Diagramme de Gantt'!$AJ$53)</f>
        <v/>
      </c>
      <c r="P61" s="25" t="str">
        <f>IF(ISBLANK('Diagramme de Gantt'!$AK$53),"",'Diagramme de Gantt'!$AK$53)</f>
        <v/>
      </c>
      <c r="Q61" s="25" t="str">
        <f>IF(ISBLANK('Diagramme de Gantt'!$AL$53),"",'Diagramme de Gantt'!$AL$53)</f>
        <v/>
      </c>
      <c r="R61" s="25" t="str">
        <f>IF(ISBLANK('Diagramme de Gantt'!$AM$53),"",'Diagramme de Gantt'!$AM$53)</f>
        <v/>
      </c>
      <c r="S61" s="284"/>
      <c r="T61" s="67" t="str">
        <f>IFERROR(VLOOKUP($A61,'Diagramme de Gantt'!$A$3:$AN$83,4,FALSE),"")</f>
        <v/>
      </c>
      <c r="U61" s="67" t="str">
        <f>IFERROR(VLOOKUP($A61,'Diagramme de Gantt'!$A$3:$AN$83,5,FALSE),"")</f>
        <v/>
      </c>
      <c r="V61" s="67" t="str">
        <f>IFERROR(VLOOKUP($A61,'Diagramme de Gantt'!$A$3:$AN$83,6,FALSE),"")</f>
        <v/>
      </c>
      <c r="W61" s="67" t="str">
        <f>IFERROR(VLOOKUP($A61,'Diagramme de Gantt'!$A$3:$AN$83,7,FALSE),"")</f>
        <v/>
      </c>
      <c r="X61" s="67" t="str">
        <f>IF(ISBLANK('Diagramme de Gantt'!AN60),"",VLOOKUP($A61,'Diagramme de Gantt'!$A$3:$AN$83,40,FALSE))</f>
        <v/>
      </c>
    </row>
    <row r="62" spans="1:24" x14ac:dyDescent="0.35">
      <c r="A62" s="25" t="str">
        <f>IF(ISBLANK('Diagramme de Gantt'!$A63),"",'Diagramme de Gantt'!$A63)</f>
        <v/>
      </c>
      <c r="B62" s="25" t="str">
        <f>IF(ISBLANK('Diagramme de Gantt'!$B63),"",'Diagramme de Gantt'!$B63)</f>
        <v/>
      </c>
      <c r="C62" s="25" t="str">
        <f>IF(ISBLANK('Diagramme de Gantt'!$C63),"",'Diagramme de Gantt'!$C63)</f>
        <v/>
      </c>
      <c r="D62" s="25" t="str">
        <f>IF(ISBLANK('Diagramme de Gantt'!$Y$54),"",'Diagramme de Gantt'!$Y$54)</f>
        <v/>
      </c>
      <c r="E62" s="25" t="str">
        <f>IF(ISBLANK('Diagramme de Gantt'!$Z$54),"",'Diagramme de Gantt'!$Z$54)</f>
        <v/>
      </c>
      <c r="F62" s="25" t="str">
        <f>IF(ISBLANK('Diagramme de Gantt'!$AA$54),"",'Diagramme de Gantt'!$AA$54)</f>
        <v/>
      </c>
      <c r="G62" s="25" t="str">
        <f>IF(ISBLANK('Diagramme de Gantt'!$AB$54),"",'Diagramme de Gantt'!$AB$54)</f>
        <v/>
      </c>
      <c r="H62" s="25" t="str">
        <f>IF(ISBLANK('Diagramme de Gantt'!$AC$54),"",'Diagramme de Gantt'!$AC$54)</f>
        <v/>
      </c>
      <c r="I62" s="25" t="str">
        <f>IF(ISBLANK('Diagramme de Gantt'!$AD$54),"",'Diagramme de Gantt'!$AD$54)</f>
        <v/>
      </c>
      <c r="J62" s="25" t="str">
        <f>IF(ISBLANK('Diagramme de Gantt'!$AE$54),"",'Diagramme de Gantt'!$AE$54)</f>
        <v/>
      </c>
      <c r="K62" s="25" t="str">
        <f>IF(ISBLANK('Diagramme de Gantt'!$AF$54),"",'Diagramme de Gantt'!$AF$54)</f>
        <v/>
      </c>
      <c r="L62" s="25" t="str">
        <f>IF(ISBLANK('Diagramme de Gantt'!$AG$54),"",'Diagramme de Gantt'!$AG$54)</f>
        <v/>
      </c>
      <c r="M62" s="25" t="str">
        <f>IF(ISBLANK('Diagramme de Gantt'!$AH$54),"",'Diagramme de Gantt'!$AH$54)</f>
        <v/>
      </c>
      <c r="N62" s="25" t="str">
        <f>IF(ISBLANK('Diagramme de Gantt'!$AI$54),"",'Diagramme de Gantt'!$AI$54)</f>
        <v/>
      </c>
      <c r="O62" s="25" t="str">
        <f>IF(ISBLANK('Diagramme de Gantt'!$AJ$54),"",'Diagramme de Gantt'!$AJ$54)</f>
        <v/>
      </c>
      <c r="P62" s="25" t="str">
        <f>IF(ISBLANK('Diagramme de Gantt'!$AK$54),"",'Diagramme de Gantt'!$AK$54)</f>
        <v/>
      </c>
      <c r="Q62" s="25" t="str">
        <f>IF(ISBLANK('Diagramme de Gantt'!$AL$54),"",'Diagramme de Gantt'!$AL$54)</f>
        <v/>
      </c>
      <c r="R62" s="25" t="str">
        <f>IF(ISBLANK('Diagramme de Gantt'!$AM$54),"",'Diagramme de Gantt'!$AM$54)</f>
        <v/>
      </c>
      <c r="S62" s="284"/>
      <c r="T62" s="67" t="str">
        <f>IFERROR(VLOOKUP($A62,'Diagramme de Gantt'!$A$3:$AN$83,4,FALSE),"")</f>
        <v/>
      </c>
      <c r="U62" s="67" t="str">
        <f>IFERROR(VLOOKUP($A62,'Diagramme de Gantt'!$A$3:$AN$83,5,FALSE),"")</f>
        <v/>
      </c>
      <c r="V62" s="67" t="str">
        <f>IFERROR(VLOOKUP($A62,'Diagramme de Gantt'!$A$3:$AN$83,6,FALSE),"")</f>
        <v/>
      </c>
      <c r="W62" s="67" t="str">
        <f>IFERROR(VLOOKUP($A62,'Diagramme de Gantt'!$A$3:$AN$83,7,FALSE),"")</f>
        <v/>
      </c>
      <c r="X62" s="67" t="str">
        <f>IF(ISBLANK('Diagramme de Gantt'!AN61),"",VLOOKUP($A62,'Diagramme de Gantt'!$A$3:$AN$83,40,FALSE))</f>
        <v/>
      </c>
    </row>
    <row r="63" spans="1:24" x14ac:dyDescent="0.35">
      <c r="A63" s="25" t="str">
        <f>IF(ISBLANK('Diagramme de Gantt'!$A64),"",'Diagramme de Gantt'!$A64)</f>
        <v/>
      </c>
      <c r="B63" s="25" t="str">
        <f>IF(ISBLANK('Diagramme de Gantt'!$B64),"",'Diagramme de Gantt'!$B64)</f>
        <v/>
      </c>
      <c r="C63" s="25" t="str">
        <f>IF(ISBLANK('Diagramme de Gantt'!$C64),"",'Diagramme de Gantt'!$C64)</f>
        <v/>
      </c>
      <c r="D63" s="25" t="str">
        <f>IF(ISBLANK('Diagramme de Gantt'!$Y$55),"",'Diagramme de Gantt'!$Y$55)</f>
        <v/>
      </c>
      <c r="E63" s="25" t="str">
        <f>IF(ISBLANK('Diagramme de Gantt'!$Z$55),"",'Diagramme de Gantt'!$Z$55)</f>
        <v/>
      </c>
      <c r="F63" s="25" t="str">
        <f>IF(ISBLANK('Diagramme de Gantt'!$AA$55),"",'Diagramme de Gantt'!$AA$55)</f>
        <v/>
      </c>
      <c r="G63" s="25" t="str">
        <f>IF(ISBLANK('Diagramme de Gantt'!$AB$55),"",'Diagramme de Gantt'!$AB$55)</f>
        <v/>
      </c>
      <c r="H63" s="25" t="str">
        <f>IF(ISBLANK('Diagramme de Gantt'!$AC$55),"",'Diagramme de Gantt'!$AC$55)</f>
        <v/>
      </c>
      <c r="I63" s="25" t="str">
        <f>IF(ISBLANK('Diagramme de Gantt'!$AD$55),"",'Diagramme de Gantt'!$AD$55)</f>
        <v/>
      </c>
      <c r="J63" s="25" t="str">
        <f>IF(ISBLANK('Diagramme de Gantt'!$AE$55),"",'Diagramme de Gantt'!$AE$55)</f>
        <v/>
      </c>
      <c r="K63" s="25" t="str">
        <f>IF(ISBLANK('Diagramme de Gantt'!$AF$55),"",'Diagramme de Gantt'!$AF$55)</f>
        <v/>
      </c>
      <c r="L63" s="25" t="str">
        <f>IF(ISBLANK('Diagramme de Gantt'!$AG$55),"",'Diagramme de Gantt'!$AG$55)</f>
        <v/>
      </c>
      <c r="M63" s="25" t="str">
        <f>IF(ISBLANK('Diagramme de Gantt'!$AH$55),"",'Diagramme de Gantt'!$AH$55)</f>
        <v/>
      </c>
      <c r="N63" s="25" t="str">
        <f>IF(ISBLANK('Diagramme de Gantt'!$AI$55),"",'Diagramme de Gantt'!$AI$55)</f>
        <v/>
      </c>
      <c r="O63" s="25" t="str">
        <f>IF(ISBLANK('Diagramme de Gantt'!$AJ$55),"",'Diagramme de Gantt'!$AJ$55)</f>
        <v/>
      </c>
      <c r="P63" s="25" t="str">
        <f>IF(ISBLANK('Diagramme de Gantt'!$AK$55),"",'Diagramme de Gantt'!$AK$55)</f>
        <v/>
      </c>
      <c r="Q63" s="25" t="str">
        <f>IF(ISBLANK('Diagramme de Gantt'!$AL$55),"",'Diagramme de Gantt'!$AL$55)</f>
        <v/>
      </c>
      <c r="R63" s="25" t="str">
        <f>IF(ISBLANK('Diagramme de Gantt'!$AM$55),"",'Diagramme de Gantt'!$AM$55)</f>
        <v/>
      </c>
      <c r="S63" s="284"/>
      <c r="T63" s="67" t="str">
        <f>IFERROR(VLOOKUP($A63,'Diagramme de Gantt'!$A$3:$AN$83,4,FALSE),"")</f>
        <v/>
      </c>
      <c r="U63" s="67" t="str">
        <f>IFERROR(VLOOKUP($A63,'Diagramme de Gantt'!$A$3:$AN$83,5,FALSE),"")</f>
        <v/>
      </c>
      <c r="V63" s="67" t="str">
        <f>IFERROR(VLOOKUP($A63,'Diagramme de Gantt'!$A$3:$AN$83,6,FALSE),"")</f>
        <v/>
      </c>
      <c r="W63" s="67" t="str">
        <f>IFERROR(VLOOKUP($A63,'Diagramme de Gantt'!$A$3:$AN$83,7,FALSE),"")</f>
        <v/>
      </c>
      <c r="X63" s="67" t="str">
        <f>IF(ISBLANK('Diagramme de Gantt'!AN62),"",VLOOKUP($A63,'Diagramme de Gantt'!$A$3:$AN$83,40,FALSE))</f>
        <v/>
      </c>
    </row>
    <row r="64" spans="1:24" x14ac:dyDescent="0.35">
      <c r="A64" s="25" t="str">
        <f>IF(ISBLANK('Diagramme de Gantt'!$A65),"",'Diagramme de Gantt'!$A65)</f>
        <v/>
      </c>
      <c r="B64" s="25" t="str">
        <f>IF(ISBLANK('Diagramme de Gantt'!$B65),"",'Diagramme de Gantt'!$B65)</f>
        <v/>
      </c>
      <c r="C64" s="25" t="str">
        <f>IF(ISBLANK('Diagramme de Gantt'!$C65),"",'Diagramme de Gantt'!$C65)</f>
        <v/>
      </c>
      <c r="D64" s="25" t="str">
        <f>IF(ISBLANK('Diagramme de Gantt'!$Y$56),"",'Diagramme de Gantt'!$Y$56)</f>
        <v/>
      </c>
      <c r="E64" s="25" t="str">
        <f>IF(ISBLANK('Diagramme de Gantt'!$Z$56),"",'Diagramme de Gantt'!$Z$56)</f>
        <v/>
      </c>
      <c r="F64" s="25" t="str">
        <f>IF(ISBLANK('Diagramme de Gantt'!$AA$56),"",'Diagramme de Gantt'!$AA$56)</f>
        <v/>
      </c>
      <c r="G64" s="25" t="str">
        <f>IF(ISBLANK('Diagramme de Gantt'!$AB$56),"",'Diagramme de Gantt'!$AB$56)</f>
        <v/>
      </c>
      <c r="H64" s="25" t="str">
        <f>IF(ISBLANK('Diagramme de Gantt'!$AC$56),"",'Diagramme de Gantt'!$AC$56)</f>
        <v/>
      </c>
      <c r="I64" s="25" t="str">
        <f>IF(ISBLANK('Diagramme de Gantt'!$AD$56),"",'Diagramme de Gantt'!$AD$56)</f>
        <v/>
      </c>
      <c r="J64" s="25" t="str">
        <f>IF(ISBLANK('Diagramme de Gantt'!$AE$56),"",'Diagramme de Gantt'!$AE$56)</f>
        <v/>
      </c>
      <c r="K64" s="25" t="str">
        <f>IF(ISBLANK('Diagramme de Gantt'!$AF$56),"",'Diagramme de Gantt'!$AF$56)</f>
        <v/>
      </c>
      <c r="L64" s="25" t="str">
        <f>IF(ISBLANK('Diagramme de Gantt'!$AG$56),"",'Diagramme de Gantt'!$AG$56)</f>
        <v/>
      </c>
      <c r="M64" s="25" t="str">
        <f>IF(ISBLANK('Diagramme de Gantt'!$AH$56),"",'Diagramme de Gantt'!$AH$56)</f>
        <v/>
      </c>
      <c r="N64" s="25" t="str">
        <f>IF(ISBLANK('Diagramme de Gantt'!$AI$56),"",'Diagramme de Gantt'!$AI$56)</f>
        <v/>
      </c>
      <c r="O64" s="25" t="str">
        <f>IF(ISBLANK('Diagramme de Gantt'!$AJ$56),"",'Diagramme de Gantt'!$AJ$56)</f>
        <v/>
      </c>
      <c r="P64" s="25" t="str">
        <f>IF(ISBLANK('Diagramme de Gantt'!$AK$56),"",'Diagramme de Gantt'!$AK$56)</f>
        <v/>
      </c>
      <c r="Q64" s="25" t="str">
        <f>IF(ISBLANK('Diagramme de Gantt'!$AL$56),"",'Diagramme de Gantt'!$AL$56)</f>
        <v/>
      </c>
      <c r="R64" s="25" t="str">
        <f>IF(ISBLANK('Diagramme de Gantt'!$AM$56),"",'Diagramme de Gantt'!$AM$56)</f>
        <v/>
      </c>
      <c r="S64" s="284"/>
      <c r="T64" s="67" t="str">
        <f>IFERROR(VLOOKUP($A64,'Diagramme de Gantt'!$A$3:$AN$83,4,FALSE),"")</f>
        <v/>
      </c>
      <c r="U64" s="67" t="str">
        <f>IFERROR(VLOOKUP($A64,'Diagramme de Gantt'!$A$3:$AN$83,5,FALSE),"")</f>
        <v/>
      </c>
      <c r="V64" s="67" t="str">
        <f>IFERROR(VLOOKUP($A64,'Diagramme de Gantt'!$A$3:$AN$83,6,FALSE),"")</f>
        <v/>
      </c>
      <c r="W64" s="67" t="str">
        <f>IFERROR(VLOOKUP($A64,'Diagramme de Gantt'!$A$3:$AN$83,7,FALSE),"")</f>
        <v/>
      </c>
      <c r="X64" s="67" t="str">
        <f>IF(ISBLANK('Diagramme de Gantt'!AN63),"",VLOOKUP($A64,'Diagramme de Gantt'!$A$3:$AN$83,40,FALSE))</f>
        <v/>
      </c>
    </row>
    <row r="65" spans="1:24" x14ac:dyDescent="0.35">
      <c r="A65" s="25" t="str">
        <f>IF(ISBLANK('Diagramme de Gantt'!$A66),"",'Diagramme de Gantt'!$A66)</f>
        <v/>
      </c>
      <c r="B65" s="25" t="str">
        <f>IF(ISBLANK('Diagramme de Gantt'!$B66),"",'Diagramme de Gantt'!$B66)</f>
        <v/>
      </c>
      <c r="C65" s="25" t="str">
        <f>IF(ISBLANK('Diagramme de Gantt'!$C66),"",'Diagramme de Gantt'!$C66)</f>
        <v/>
      </c>
      <c r="D65" s="25" t="str">
        <f>IF(ISBLANK('Diagramme de Gantt'!$Y$57),"",'Diagramme de Gantt'!$Y$57)</f>
        <v/>
      </c>
      <c r="E65" s="25" t="str">
        <f>IF(ISBLANK('Diagramme de Gantt'!$Z$57),"",'Diagramme de Gantt'!$Z$57)</f>
        <v/>
      </c>
      <c r="F65" s="25" t="str">
        <f>IF(ISBLANK('Diagramme de Gantt'!$AA$57),"",'Diagramme de Gantt'!$AA$57)</f>
        <v/>
      </c>
      <c r="G65" s="25" t="str">
        <f>IF(ISBLANK('Diagramme de Gantt'!$AB$57),"",'Diagramme de Gantt'!$AB$57)</f>
        <v/>
      </c>
      <c r="H65" s="25" t="str">
        <f>IF(ISBLANK('Diagramme de Gantt'!$AC$57),"",'Diagramme de Gantt'!$AC$57)</f>
        <v/>
      </c>
      <c r="I65" s="25" t="str">
        <f>IF(ISBLANK('Diagramme de Gantt'!$AD$57),"",'Diagramme de Gantt'!$AD$57)</f>
        <v/>
      </c>
      <c r="J65" s="25" t="str">
        <f>IF(ISBLANK('Diagramme de Gantt'!$AE$57),"",'Diagramme de Gantt'!$AE$57)</f>
        <v/>
      </c>
      <c r="K65" s="25" t="str">
        <f>IF(ISBLANK('Diagramme de Gantt'!$AF$57),"",'Diagramme de Gantt'!$AF$57)</f>
        <v/>
      </c>
      <c r="L65" s="25" t="str">
        <f>IF(ISBLANK('Diagramme de Gantt'!$AG$57),"",'Diagramme de Gantt'!$AG$57)</f>
        <v/>
      </c>
      <c r="M65" s="25" t="str">
        <f>IF(ISBLANK('Diagramme de Gantt'!$AH$57),"",'Diagramme de Gantt'!$AH$57)</f>
        <v/>
      </c>
      <c r="N65" s="25" t="str">
        <f>IF(ISBLANK('Diagramme de Gantt'!$AI$57),"",'Diagramme de Gantt'!$AI$57)</f>
        <v/>
      </c>
      <c r="O65" s="25" t="str">
        <f>IF(ISBLANK('Diagramme de Gantt'!$AJ$57),"",'Diagramme de Gantt'!$AJ$57)</f>
        <v/>
      </c>
      <c r="P65" s="25" t="str">
        <f>IF(ISBLANK('Diagramme de Gantt'!$AK$57),"",'Diagramme de Gantt'!$AK$57)</f>
        <v/>
      </c>
      <c r="Q65" s="25" t="str">
        <f>IF(ISBLANK('Diagramme de Gantt'!$AL$57),"",'Diagramme de Gantt'!$AL$57)</f>
        <v/>
      </c>
      <c r="R65" s="25" t="str">
        <f>IF(ISBLANK('Diagramme de Gantt'!$AM$57),"",'Diagramme de Gantt'!$AM$57)</f>
        <v/>
      </c>
      <c r="S65" s="284"/>
      <c r="T65" s="67" t="str">
        <f>IFERROR(VLOOKUP($A65,'Diagramme de Gantt'!$A$3:$AN$83,4,FALSE),"")</f>
        <v/>
      </c>
      <c r="U65" s="67" t="str">
        <f>IFERROR(VLOOKUP($A65,'Diagramme de Gantt'!$A$3:$AN$83,5,FALSE),"")</f>
        <v/>
      </c>
      <c r="V65" s="67" t="str">
        <f>IFERROR(VLOOKUP($A65,'Diagramme de Gantt'!$A$3:$AN$83,6,FALSE),"")</f>
        <v/>
      </c>
      <c r="W65" s="67" t="str">
        <f>IFERROR(VLOOKUP($A65,'Diagramme de Gantt'!$A$3:$AN$83,7,FALSE),"")</f>
        <v/>
      </c>
      <c r="X65" s="67" t="str">
        <f>IF(ISBLANK('Diagramme de Gantt'!AN64),"",VLOOKUP($A65,'Diagramme de Gantt'!$A$3:$AN$83,40,FALSE))</f>
        <v/>
      </c>
    </row>
    <row r="66" spans="1:24" x14ac:dyDescent="0.35">
      <c r="A66" s="25" t="str">
        <f>IF(ISBLANK('Diagramme de Gantt'!$A67),"",'Diagramme de Gantt'!$A67)</f>
        <v/>
      </c>
      <c r="B66" s="25" t="str">
        <f>IF(ISBLANK('Diagramme de Gantt'!$B67),"",'Diagramme de Gantt'!$B67)</f>
        <v/>
      </c>
      <c r="C66" s="25" t="str">
        <f>IF(ISBLANK('Diagramme de Gantt'!$C67),"",'Diagramme de Gantt'!$C67)</f>
        <v/>
      </c>
      <c r="D66" s="25" t="str">
        <f>IF(ISBLANK('Diagramme de Gantt'!$Y$58),"",'Diagramme de Gantt'!$Y$58)</f>
        <v/>
      </c>
      <c r="E66" s="25" t="str">
        <f>IF(ISBLANK('Diagramme de Gantt'!$Z$58),"",'Diagramme de Gantt'!$Z$58)</f>
        <v/>
      </c>
      <c r="F66" s="25" t="str">
        <f>IF(ISBLANK('Diagramme de Gantt'!$AA$58),"",'Diagramme de Gantt'!$AA$58)</f>
        <v/>
      </c>
      <c r="G66" s="25" t="str">
        <f>IF(ISBLANK('Diagramme de Gantt'!$AB$58),"",'Diagramme de Gantt'!$AB$58)</f>
        <v/>
      </c>
      <c r="H66" s="25" t="str">
        <f>IF(ISBLANK('Diagramme de Gantt'!$AC$58),"",'Diagramme de Gantt'!$AC$58)</f>
        <v/>
      </c>
      <c r="I66" s="25" t="str">
        <f>IF(ISBLANK('Diagramme de Gantt'!$AD$58),"",'Diagramme de Gantt'!$AD$58)</f>
        <v/>
      </c>
      <c r="J66" s="25" t="str">
        <f>IF(ISBLANK('Diagramme de Gantt'!$AE$58),"",'Diagramme de Gantt'!$AE$58)</f>
        <v/>
      </c>
      <c r="K66" s="25" t="str">
        <f>IF(ISBLANK('Diagramme de Gantt'!$AF$58),"",'Diagramme de Gantt'!$AF$58)</f>
        <v/>
      </c>
      <c r="L66" s="25" t="str">
        <f>IF(ISBLANK('Diagramme de Gantt'!$AG$58),"",'Diagramme de Gantt'!$AG$58)</f>
        <v/>
      </c>
      <c r="M66" s="25" t="str">
        <f>IF(ISBLANK('Diagramme de Gantt'!$AH$58),"",'Diagramme de Gantt'!$AH$58)</f>
        <v/>
      </c>
      <c r="N66" s="25" t="str">
        <f>IF(ISBLANK('Diagramme de Gantt'!$AI$58),"",'Diagramme de Gantt'!$AI$58)</f>
        <v/>
      </c>
      <c r="O66" s="25" t="str">
        <f>IF(ISBLANK('Diagramme de Gantt'!$AJ$58),"",'Diagramme de Gantt'!$AJ$58)</f>
        <v/>
      </c>
      <c r="P66" s="25" t="str">
        <f>IF(ISBLANK('Diagramme de Gantt'!$AK$58),"",'Diagramme de Gantt'!$AK$58)</f>
        <v/>
      </c>
      <c r="Q66" s="25" t="str">
        <f>IF(ISBLANK('Diagramme de Gantt'!$AL$58),"",'Diagramme de Gantt'!$AL$58)</f>
        <v/>
      </c>
      <c r="R66" s="25" t="str">
        <f>IF(ISBLANK('Diagramme de Gantt'!$AM$58),"",'Diagramme de Gantt'!$AM$58)</f>
        <v/>
      </c>
      <c r="S66" s="284"/>
      <c r="T66" s="67" t="str">
        <f>IFERROR(VLOOKUP($A66,'Diagramme de Gantt'!$A$3:$AN$83,4,FALSE),"")</f>
        <v/>
      </c>
      <c r="U66" s="67" t="str">
        <f>IFERROR(VLOOKUP($A66,'Diagramme de Gantt'!$A$3:$AN$83,5,FALSE),"")</f>
        <v/>
      </c>
      <c r="V66" s="67" t="str">
        <f>IFERROR(VLOOKUP($A66,'Diagramme de Gantt'!$A$3:$AN$83,6,FALSE),"")</f>
        <v/>
      </c>
      <c r="W66" s="67" t="str">
        <f>IFERROR(VLOOKUP($A66,'Diagramme de Gantt'!$A$3:$AN$83,7,FALSE),"")</f>
        <v/>
      </c>
      <c r="X66" s="67" t="str">
        <f>IF(ISBLANK('Diagramme de Gantt'!AN65),"",VLOOKUP($A66,'Diagramme de Gantt'!$A$3:$AN$83,40,FALSE))</f>
        <v/>
      </c>
    </row>
    <row r="67" spans="1:24" x14ac:dyDescent="0.35">
      <c r="A67" s="25" t="str">
        <f>IF(ISBLANK('Diagramme de Gantt'!$A68),"",'Diagramme de Gantt'!$A68)</f>
        <v/>
      </c>
      <c r="B67" s="25" t="str">
        <f>IF(ISBLANK('Diagramme de Gantt'!$B68),"",'Diagramme de Gantt'!$B68)</f>
        <v/>
      </c>
      <c r="C67" s="25" t="str">
        <f>IF(ISBLANK('Diagramme de Gantt'!$C68),"",'Diagramme de Gantt'!$C68)</f>
        <v/>
      </c>
      <c r="D67" s="25" t="str">
        <f>IF(ISBLANK('Diagramme de Gantt'!$Y$59),"",'Diagramme de Gantt'!$Y$59)</f>
        <v/>
      </c>
      <c r="E67" s="25" t="str">
        <f>IF(ISBLANK('Diagramme de Gantt'!$Z$59),"",'Diagramme de Gantt'!$Z$59)</f>
        <v/>
      </c>
      <c r="F67" s="25" t="str">
        <f>IF(ISBLANK('Diagramme de Gantt'!$AA$59),"",'Diagramme de Gantt'!$AA$59)</f>
        <v/>
      </c>
      <c r="G67" s="25" t="str">
        <f>IF(ISBLANK('Diagramme de Gantt'!$AB$59),"",'Diagramme de Gantt'!$AB$59)</f>
        <v/>
      </c>
      <c r="H67" s="25" t="str">
        <f>IF(ISBLANK('Diagramme de Gantt'!$AC$59),"",'Diagramme de Gantt'!$AC$59)</f>
        <v/>
      </c>
      <c r="I67" s="25" t="str">
        <f>IF(ISBLANK('Diagramme de Gantt'!$AD$59),"",'Diagramme de Gantt'!$AD$59)</f>
        <v/>
      </c>
      <c r="J67" s="25" t="str">
        <f>IF(ISBLANK('Diagramme de Gantt'!$AE$59),"",'Diagramme de Gantt'!$AE$59)</f>
        <v/>
      </c>
      <c r="K67" s="25" t="str">
        <f>IF(ISBLANK('Diagramme de Gantt'!$AF$59),"",'Diagramme de Gantt'!$AF$59)</f>
        <v/>
      </c>
      <c r="L67" s="25" t="str">
        <f>IF(ISBLANK('Diagramme de Gantt'!$AG$59),"",'Diagramme de Gantt'!$AG$59)</f>
        <v/>
      </c>
      <c r="M67" s="25" t="str">
        <f>IF(ISBLANK('Diagramme de Gantt'!$AH$59),"",'Diagramme de Gantt'!$AH$59)</f>
        <v/>
      </c>
      <c r="N67" s="25" t="str">
        <f>IF(ISBLANK('Diagramme de Gantt'!$AI$59),"",'Diagramme de Gantt'!$AI$59)</f>
        <v/>
      </c>
      <c r="O67" s="25" t="str">
        <f>IF(ISBLANK('Diagramme de Gantt'!$AJ$59),"",'Diagramme de Gantt'!$AJ$59)</f>
        <v/>
      </c>
      <c r="P67" s="25" t="str">
        <f>IF(ISBLANK('Diagramme de Gantt'!$AK$59),"",'Diagramme de Gantt'!$AK$59)</f>
        <v/>
      </c>
      <c r="Q67" s="25" t="str">
        <f>IF(ISBLANK('Diagramme de Gantt'!$AL$59),"",'Diagramme de Gantt'!$AL$59)</f>
        <v/>
      </c>
      <c r="R67" s="25" t="str">
        <f>IF(ISBLANK('Diagramme de Gantt'!$AM$59),"",'Diagramme de Gantt'!$AM$59)</f>
        <v/>
      </c>
      <c r="S67" s="116"/>
      <c r="T67" s="67" t="str">
        <f>IFERROR(VLOOKUP($A67,'Diagramme de Gantt'!$A$3:$AN$83,4,FALSE),"")</f>
        <v/>
      </c>
      <c r="U67" s="67" t="str">
        <f>IFERROR(VLOOKUP($A67,'Diagramme de Gantt'!$A$3:$AN$83,5,FALSE),"")</f>
        <v/>
      </c>
      <c r="V67" s="67" t="str">
        <f>IFERROR(VLOOKUP($A67,'Diagramme de Gantt'!$A$3:$AN$83,6,FALSE),"")</f>
        <v/>
      </c>
      <c r="W67" s="67" t="str">
        <f>IFERROR(VLOOKUP($A67,'Diagramme de Gantt'!$A$3:$AN$83,7,FALSE),"")</f>
        <v/>
      </c>
      <c r="X67" s="67" t="str">
        <f>IF(ISBLANK('Diagramme de Gantt'!AN66),"",VLOOKUP($A67,'Diagramme de Gantt'!$A$3:$AN$83,40,FALSE))</f>
        <v/>
      </c>
    </row>
    <row r="68" spans="1:24" x14ac:dyDescent="0.35">
      <c r="A68" s="25" t="str">
        <f>IF(ISBLANK('Diagramme de Gantt'!$A69),"",'Diagramme de Gantt'!$A69)</f>
        <v/>
      </c>
      <c r="B68" s="25" t="str">
        <f>IF(ISBLANK('Diagramme de Gantt'!$B69),"",'Diagramme de Gantt'!$B69)</f>
        <v/>
      </c>
      <c r="C68" s="25" t="str">
        <f>IF(ISBLANK('Diagramme de Gantt'!$C69),"",'Diagramme de Gantt'!$C69)</f>
        <v/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116"/>
      <c r="T68" s="67" t="str">
        <f>IFERROR(VLOOKUP($A68,'Diagramme de Gantt'!$A$3:$AN$83,4,FALSE),"")</f>
        <v/>
      </c>
      <c r="U68" s="67" t="str">
        <f>IFERROR(VLOOKUP($A68,'Diagramme de Gantt'!$A$3:$AN$83,5,FALSE),"")</f>
        <v/>
      </c>
      <c r="V68" s="67" t="str">
        <f>IFERROR(VLOOKUP($A68,'Diagramme de Gantt'!$A$3:$AN$83,6,FALSE),"")</f>
        <v/>
      </c>
      <c r="W68" s="67" t="str">
        <f>IFERROR(VLOOKUP($A68,'Diagramme de Gantt'!$A$3:$AN$83,7,FALSE),"")</f>
        <v/>
      </c>
      <c r="X68" s="67"/>
    </row>
    <row r="69" spans="1:24" x14ac:dyDescent="0.35">
      <c r="A69" s="25" t="str">
        <f>IF(ISBLANK('Diagramme de Gantt'!$A70),"",'Diagramme de Gantt'!$A70)</f>
        <v/>
      </c>
      <c r="B69" s="25" t="str">
        <f>IF(ISBLANK('Diagramme de Gantt'!$B70),"",'Diagramme de Gantt'!$B70)</f>
        <v/>
      </c>
      <c r="C69" s="25" t="str">
        <f>IF(ISBLANK('Diagramme de Gantt'!$C70),"",'Diagramme de Gantt'!$C70)</f>
        <v/>
      </c>
      <c r="D69" s="25" t="str">
        <f>IF(ISBLANK('Diagramme de Gantt'!$Y$62),"",'Diagramme de Gantt'!$Y$62)</f>
        <v/>
      </c>
      <c r="E69" s="25" t="str">
        <f>IF(ISBLANK('Diagramme de Gantt'!$Z$62),"",'Diagramme de Gantt'!$Z$62)</f>
        <v/>
      </c>
      <c r="F69" s="25" t="str">
        <f>IF(ISBLANK('Diagramme de Gantt'!$AA$62),"",'Diagramme de Gantt'!$AA$62)</f>
        <v/>
      </c>
      <c r="G69" s="25" t="str">
        <f>IF(ISBLANK('Diagramme de Gantt'!$AB$62),"",'Diagramme de Gantt'!$AB$62)</f>
        <v/>
      </c>
      <c r="H69" s="25" t="str">
        <f>IF(ISBLANK('Diagramme de Gantt'!$AC$62),"",'Diagramme de Gantt'!$AC$62)</f>
        <v/>
      </c>
      <c r="I69" s="25" t="str">
        <f>IF(ISBLANK('Diagramme de Gantt'!$AD$62),"",'Diagramme de Gantt'!$AD$62)</f>
        <v/>
      </c>
      <c r="J69" s="25" t="str">
        <f>IF(ISBLANK('Diagramme de Gantt'!$AE$62),"",'Diagramme de Gantt'!$AE$62)</f>
        <v/>
      </c>
      <c r="K69" s="25" t="str">
        <f>IF(ISBLANK('Diagramme de Gantt'!$AF$62),"",'Diagramme de Gantt'!$AF$62)</f>
        <v/>
      </c>
      <c r="L69" s="25" t="str">
        <f>IF(ISBLANK('Diagramme de Gantt'!$AG$62),"",'Diagramme de Gantt'!$AG$62)</f>
        <v/>
      </c>
      <c r="M69" s="25" t="str">
        <f>IF(ISBLANK('Diagramme de Gantt'!$AH$62),"",'Diagramme de Gantt'!$AH$62)</f>
        <v/>
      </c>
      <c r="N69" s="25" t="str">
        <f>IF(ISBLANK('Diagramme de Gantt'!$AI$62),"",'Diagramme de Gantt'!$AI$62)</f>
        <v/>
      </c>
      <c r="O69" s="25" t="str">
        <f>IF(ISBLANK('Diagramme de Gantt'!$AJ$62),"",'Diagramme de Gantt'!$AJ$62)</f>
        <v/>
      </c>
      <c r="P69" s="25" t="str">
        <f>IF(ISBLANK('Diagramme de Gantt'!$AK$62),"",'Diagramme de Gantt'!$AK$62)</f>
        <v/>
      </c>
      <c r="Q69" s="25" t="str">
        <f>IF(ISBLANK('Diagramme de Gantt'!$AL$62),"",'Diagramme de Gantt'!$AL$62)</f>
        <v/>
      </c>
      <c r="R69" s="25" t="str">
        <f>IF(ISBLANK('Diagramme de Gantt'!$AM$62),"",'Diagramme de Gantt'!$AM$62)</f>
        <v/>
      </c>
      <c r="S69" s="284"/>
      <c r="T69" s="67" t="str">
        <f>IFERROR(VLOOKUP($A69,'Diagramme de Gantt'!$A$3:$AN$83,4,FALSE),"")</f>
        <v/>
      </c>
      <c r="U69" s="67" t="str">
        <f>IFERROR(VLOOKUP($A69,'Diagramme de Gantt'!$A$3:$AN$83,5,FALSE),"")</f>
        <v/>
      </c>
      <c r="V69" s="67" t="str">
        <f>IFERROR(VLOOKUP($A69,'Diagramme de Gantt'!$A$3:$AN$83,6,FALSE),"")</f>
        <v/>
      </c>
      <c r="W69" s="67" t="str">
        <f>IFERROR(VLOOKUP($A69,'Diagramme de Gantt'!$A$3:$AN$83,7,FALSE),"")</f>
        <v/>
      </c>
      <c r="X69" s="67" t="str">
        <f>IF(ISBLANK('Diagramme de Gantt'!AN67),"",VLOOKUP($A69,'Diagramme de Gantt'!$A$3:$AN$83,40,FALSE))</f>
        <v/>
      </c>
    </row>
    <row r="70" spans="1:24" x14ac:dyDescent="0.35">
      <c r="A70" s="25" t="str">
        <f>IF(ISBLANK('Diagramme de Gantt'!$A71),"",'Diagramme de Gantt'!$A71)</f>
        <v/>
      </c>
      <c r="B70" s="25" t="str">
        <f>IF(ISBLANK('Diagramme de Gantt'!$B71),"",'Diagramme de Gantt'!$B71)</f>
        <v/>
      </c>
      <c r="C70" s="25" t="str">
        <f>IF(ISBLANK('Diagramme de Gantt'!$C71),"",'Diagramme de Gantt'!$C71)</f>
        <v/>
      </c>
      <c r="D70" s="25" t="str">
        <f>IF(ISBLANK('Diagramme de Gantt'!$Y$63),"",'Diagramme de Gantt'!$Y$63)</f>
        <v/>
      </c>
      <c r="E70" s="25" t="str">
        <f>IF(ISBLANK('Diagramme de Gantt'!$Z$63),"",'Diagramme de Gantt'!$Z$63)</f>
        <v/>
      </c>
      <c r="F70" s="25" t="str">
        <f>IF(ISBLANK('Diagramme de Gantt'!$AA$63),"",'Diagramme de Gantt'!$AA$63)</f>
        <v/>
      </c>
      <c r="G70" s="25" t="str">
        <f>IF(ISBLANK('Diagramme de Gantt'!$AB$63),"",'Diagramme de Gantt'!$AB$63)</f>
        <v/>
      </c>
      <c r="H70" s="25" t="str">
        <f>IF(ISBLANK('Diagramme de Gantt'!$AC$63),"",'Diagramme de Gantt'!$AC$63)</f>
        <v/>
      </c>
      <c r="I70" s="25" t="str">
        <f>IF(ISBLANK('Diagramme de Gantt'!$AD$63),"",'Diagramme de Gantt'!$AD$63)</f>
        <v/>
      </c>
      <c r="J70" s="25" t="str">
        <f>IF(ISBLANK('Diagramme de Gantt'!$AE$63),"",'Diagramme de Gantt'!$AE$63)</f>
        <v/>
      </c>
      <c r="K70" s="25" t="str">
        <f>IF(ISBLANK('Diagramme de Gantt'!$AF$63),"",'Diagramme de Gantt'!$AF$63)</f>
        <v/>
      </c>
      <c r="L70" s="25" t="str">
        <f>IF(ISBLANK('Diagramme de Gantt'!$AG$63),"",'Diagramme de Gantt'!$AG$63)</f>
        <v/>
      </c>
      <c r="M70" s="25" t="str">
        <f>IF(ISBLANK('Diagramme de Gantt'!$AH$63),"",'Diagramme de Gantt'!$AH$63)</f>
        <v/>
      </c>
      <c r="N70" s="25" t="str">
        <f>IF(ISBLANK('Diagramme de Gantt'!$AI$63),"",'Diagramme de Gantt'!$AI$63)</f>
        <v/>
      </c>
      <c r="O70" s="25" t="str">
        <f>IF(ISBLANK('Diagramme de Gantt'!$AJ$63),"",'Diagramme de Gantt'!$AJ$63)</f>
        <v/>
      </c>
      <c r="P70" s="25" t="str">
        <f>IF(ISBLANK('Diagramme de Gantt'!$AK$63),"",'Diagramme de Gantt'!$AK$63)</f>
        <v/>
      </c>
      <c r="Q70" s="25" t="str">
        <f>IF(ISBLANK('Diagramme de Gantt'!$AL$63),"",'Diagramme de Gantt'!$AL$63)</f>
        <v/>
      </c>
      <c r="R70" s="25" t="str">
        <f>IF(ISBLANK('Diagramme de Gantt'!$AM$63),"",'Diagramme de Gantt'!$AM$63)</f>
        <v/>
      </c>
      <c r="S70" s="284"/>
      <c r="T70" s="67" t="str">
        <f>IFERROR(VLOOKUP($A70,'Diagramme de Gantt'!$A$3:$AN$83,4,FALSE),"")</f>
        <v/>
      </c>
      <c r="U70" s="67" t="str">
        <f>IFERROR(VLOOKUP($A70,'Diagramme de Gantt'!$A$3:$AN$83,5,FALSE),"")</f>
        <v/>
      </c>
      <c r="V70" s="67" t="str">
        <f>IFERROR(VLOOKUP($A70,'Diagramme de Gantt'!$A$3:$AN$83,6,FALSE),"")</f>
        <v/>
      </c>
      <c r="W70" s="67" t="str">
        <f>IFERROR(VLOOKUP($A70,'Diagramme de Gantt'!$A$3:$AN$83,7,FALSE),"")</f>
        <v/>
      </c>
      <c r="X70" s="67" t="str">
        <f>IF(ISBLANK('Diagramme de Gantt'!AN68),"",VLOOKUP($A70,'Diagramme de Gantt'!$A$3:$AN$83,40,FALSE))</f>
        <v/>
      </c>
    </row>
    <row r="71" spans="1:24" x14ac:dyDescent="0.35">
      <c r="A71" s="25" t="str">
        <f>IF(ISBLANK('Diagramme de Gantt'!$A72),"",'Diagramme de Gantt'!$A72)</f>
        <v/>
      </c>
      <c r="B71" s="25" t="str">
        <f>IF(ISBLANK('Diagramme de Gantt'!$B72),"",'Diagramme de Gantt'!$B72)</f>
        <v/>
      </c>
      <c r="C71" s="25" t="str">
        <f>IF(ISBLANK('Diagramme de Gantt'!$C72),"",'Diagramme de Gantt'!$C72)</f>
        <v/>
      </c>
      <c r="D71" s="25" t="str">
        <f>IF(ISBLANK('Diagramme de Gantt'!$Y$64),"",'Diagramme de Gantt'!$Y$64)</f>
        <v/>
      </c>
      <c r="E71" s="25" t="str">
        <f>IF(ISBLANK('Diagramme de Gantt'!$Z$64),"",'Diagramme de Gantt'!$Z$64)</f>
        <v/>
      </c>
      <c r="F71" s="25" t="str">
        <f>IF(ISBLANK('Diagramme de Gantt'!$AA$64),"",'Diagramme de Gantt'!$AA$64)</f>
        <v/>
      </c>
      <c r="G71" s="25" t="str">
        <f>IF(ISBLANK('Diagramme de Gantt'!$AB$64),"",'Diagramme de Gantt'!$AB$64)</f>
        <v/>
      </c>
      <c r="H71" s="25" t="str">
        <f>IF(ISBLANK('Diagramme de Gantt'!$AC$64),"",'Diagramme de Gantt'!$AC$64)</f>
        <v/>
      </c>
      <c r="I71" s="25" t="str">
        <f>IF(ISBLANK('Diagramme de Gantt'!$AD$64),"",'Diagramme de Gantt'!$AD$64)</f>
        <v/>
      </c>
      <c r="J71" s="25" t="str">
        <f>IF(ISBLANK('Diagramme de Gantt'!$AE$64),"",'Diagramme de Gantt'!$AE$64)</f>
        <v/>
      </c>
      <c r="K71" s="25" t="str">
        <f>IF(ISBLANK('Diagramme de Gantt'!$AF$64),"",'Diagramme de Gantt'!$AF$64)</f>
        <v/>
      </c>
      <c r="L71" s="25" t="str">
        <f>IF(ISBLANK('Diagramme de Gantt'!$AG$64),"",'Diagramme de Gantt'!$AG$64)</f>
        <v/>
      </c>
      <c r="M71" s="25" t="str">
        <f>IF(ISBLANK('Diagramme de Gantt'!$AH$64),"",'Diagramme de Gantt'!$AH$64)</f>
        <v/>
      </c>
      <c r="N71" s="25" t="str">
        <f>IF(ISBLANK('Diagramme de Gantt'!$AI$64),"",'Diagramme de Gantt'!$AI$64)</f>
        <v/>
      </c>
      <c r="O71" s="25" t="str">
        <f>IF(ISBLANK('Diagramme de Gantt'!$AJ$64),"",'Diagramme de Gantt'!$AJ$64)</f>
        <v/>
      </c>
      <c r="P71" s="25" t="str">
        <f>IF(ISBLANK('Diagramme de Gantt'!$AK$64),"",'Diagramme de Gantt'!$AK$64)</f>
        <v/>
      </c>
      <c r="Q71" s="25" t="str">
        <f>IF(ISBLANK('Diagramme de Gantt'!$AL$64),"",'Diagramme de Gantt'!$AL$64)</f>
        <v/>
      </c>
      <c r="R71" s="25" t="str">
        <f>IF(ISBLANK('Diagramme de Gantt'!$AM$64),"",'Diagramme de Gantt'!$AM$64)</f>
        <v/>
      </c>
      <c r="S71" s="284"/>
      <c r="T71" s="67" t="str">
        <f>IFERROR(VLOOKUP($A71,'Diagramme de Gantt'!$A$3:$AN$83,4,FALSE),"")</f>
        <v/>
      </c>
      <c r="U71" s="67" t="str">
        <f>IFERROR(VLOOKUP($A71,'Diagramme de Gantt'!$A$3:$AN$83,5,FALSE),"")</f>
        <v/>
      </c>
      <c r="V71" s="67" t="str">
        <f>IFERROR(VLOOKUP($A71,'Diagramme de Gantt'!$A$3:$AN$83,6,FALSE),"")</f>
        <v/>
      </c>
      <c r="W71" s="67" t="str">
        <f>IFERROR(VLOOKUP($A71,'Diagramme de Gantt'!$A$3:$AN$83,7,FALSE),"")</f>
        <v/>
      </c>
      <c r="X71" s="67" t="str">
        <f>IF(ISBLANK('Diagramme de Gantt'!AN69),"",VLOOKUP($A71,'Diagramme de Gantt'!$A$3:$AN$83,40,FALSE))</f>
        <v/>
      </c>
    </row>
    <row r="72" spans="1:24" x14ac:dyDescent="0.35">
      <c r="A72" s="25" t="str">
        <f>IF(ISBLANK('Diagramme de Gantt'!$A73),"",'Diagramme de Gantt'!$A73)</f>
        <v/>
      </c>
      <c r="B72" s="25" t="str">
        <f>IF(ISBLANK('Diagramme de Gantt'!$B73),"",'Diagramme de Gantt'!$B73)</f>
        <v/>
      </c>
      <c r="C72" s="25" t="str">
        <f>IF(ISBLANK('Diagramme de Gantt'!$C73),"",'Diagramme de Gantt'!$C73)</f>
        <v/>
      </c>
      <c r="D72" s="25" t="str">
        <f>IF(ISBLANK('Diagramme de Gantt'!$Y$67),"",'Diagramme de Gantt'!$Y$67)</f>
        <v/>
      </c>
      <c r="E72" s="25" t="str">
        <f>IF(ISBLANK('Diagramme de Gantt'!$Z$67),"",'Diagramme de Gantt'!$Z$67)</f>
        <v/>
      </c>
      <c r="F72" s="25" t="str">
        <f>IF(ISBLANK('Diagramme de Gantt'!$AA$67),"",'Diagramme de Gantt'!$AA$67)</f>
        <v/>
      </c>
      <c r="G72" s="25" t="str">
        <f>IF(ISBLANK('Diagramme de Gantt'!$AB$67),"",'Diagramme de Gantt'!$AB$67)</f>
        <v/>
      </c>
      <c r="H72" s="25" t="str">
        <f>IF(ISBLANK('Diagramme de Gantt'!$AC$67),"",'Diagramme de Gantt'!$AC$67)</f>
        <v/>
      </c>
      <c r="I72" s="25" t="str">
        <f>IF(ISBLANK('Diagramme de Gantt'!$AD$67),"",'Diagramme de Gantt'!$AD$67)</f>
        <v/>
      </c>
      <c r="J72" s="25" t="str">
        <f>IF(ISBLANK('Diagramme de Gantt'!$AE$67),"",'Diagramme de Gantt'!$AE$67)</f>
        <v/>
      </c>
      <c r="K72" s="25" t="str">
        <f>IF(ISBLANK('Diagramme de Gantt'!$AF$67),"",'Diagramme de Gantt'!$AF$67)</f>
        <v/>
      </c>
      <c r="L72" s="25" t="str">
        <f>IF(ISBLANK('Diagramme de Gantt'!$AG$67),"",'Diagramme de Gantt'!$AG$67)</f>
        <v/>
      </c>
      <c r="M72" s="25" t="str">
        <f>IF(ISBLANK('Diagramme de Gantt'!$AH$67),"",'Diagramme de Gantt'!$AH$67)</f>
        <v/>
      </c>
      <c r="N72" s="25" t="str">
        <f>IF(ISBLANK('Diagramme de Gantt'!$AI$67),"",'Diagramme de Gantt'!$AI$67)</f>
        <v/>
      </c>
      <c r="O72" s="25" t="str">
        <f>IF(ISBLANK('Diagramme de Gantt'!$AJ$67),"",'Diagramme de Gantt'!$AJ$67)</f>
        <v/>
      </c>
      <c r="P72" s="25" t="str">
        <f>IF(ISBLANK('Diagramme de Gantt'!$AK$67),"",'Diagramme de Gantt'!$AK$67)</f>
        <v/>
      </c>
      <c r="Q72" s="25" t="str">
        <f>IF(ISBLANK('Diagramme de Gantt'!$AL$67),"",'Diagramme de Gantt'!$AL$67)</f>
        <v/>
      </c>
      <c r="R72" s="25" t="str">
        <f>IF(ISBLANK('Diagramme de Gantt'!$AM$67),"",'Diagramme de Gantt'!$AM$67)</f>
        <v/>
      </c>
      <c r="S72" s="284"/>
      <c r="T72" s="67" t="str">
        <f>IFERROR(VLOOKUP($A72,'Diagramme de Gantt'!$A$3:$AN$83,4,FALSE),"")</f>
        <v/>
      </c>
      <c r="U72" s="67" t="str">
        <f>IFERROR(VLOOKUP($A72,'Diagramme de Gantt'!$A$3:$AN$83,5,FALSE),"")</f>
        <v/>
      </c>
      <c r="V72" s="67" t="str">
        <f>IFERROR(VLOOKUP($A72,'Diagramme de Gantt'!$A$3:$AN$83,6,FALSE),"")</f>
        <v/>
      </c>
      <c r="W72" s="67" t="str">
        <f>IFERROR(VLOOKUP($A72,'Diagramme de Gantt'!$A$3:$AN$83,7,FALSE),"")</f>
        <v/>
      </c>
      <c r="X72" s="67" t="str">
        <f>IF(ISBLANK('Diagramme de Gantt'!AN70),"",VLOOKUP($A72,'Diagramme de Gantt'!$A$3:$AN$83,40,FALSE))</f>
        <v/>
      </c>
    </row>
    <row r="73" spans="1:24" x14ac:dyDescent="0.35">
      <c r="A73" s="25" t="str">
        <f>IF(ISBLANK('Diagramme de Gantt'!$A74),"",'Diagramme de Gantt'!$A74)</f>
        <v/>
      </c>
      <c r="B73" s="25" t="str">
        <f>IF(ISBLANK('Diagramme de Gantt'!$B74),"",'Diagramme de Gantt'!$B74)</f>
        <v/>
      </c>
      <c r="C73" s="25" t="str">
        <f>IF(ISBLANK('Diagramme de Gantt'!$C74),"",'Diagramme de Gantt'!$C74)</f>
        <v/>
      </c>
      <c r="D73" s="25" t="str">
        <f>IF(ISBLANK('Diagramme de Gantt'!$Y$68),"",'Diagramme de Gantt'!$Y$68)</f>
        <v/>
      </c>
      <c r="E73" s="25" t="str">
        <f>IF(ISBLANK('Diagramme de Gantt'!$Z$68),"",'Diagramme de Gantt'!$Z$68)</f>
        <v/>
      </c>
      <c r="F73" s="25" t="str">
        <f>IF(ISBLANK('Diagramme de Gantt'!$AA$68),"",'Diagramme de Gantt'!$AA$68)</f>
        <v/>
      </c>
      <c r="G73" s="25" t="str">
        <f>IF(ISBLANK('Diagramme de Gantt'!$AB$68),"",'Diagramme de Gantt'!$AB$68)</f>
        <v/>
      </c>
      <c r="H73" s="25" t="str">
        <f>IF(ISBLANK('Diagramme de Gantt'!$AC$68),"",'Diagramme de Gantt'!$AC$68)</f>
        <v/>
      </c>
      <c r="I73" s="25" t="str">
        <f>IF(ISBLANK('Diagramme de Gantt'!$AD$68),"",'Diagramme de Gantt'!$AD$68)</f>
        <v/>
      </c>
      <c r="J73" s="25" t="str">
        <f>IF(ISBLANK('Diagramme de Gantt'!$AE$68),"",'Diagramme de Gantt'!$AE$68)</f>
        <v/>
      </c>
      <c r="K73" s="25" t="str">
        <f>IF(ISBLANK('Diagramme de Gantt'!$AF$68),"",'Diagramme de Gantt'!$AF$68)</f>
        <v/>
      </c>
      <c r="L73" s="25" t="str">
        <f>IF(ISBLANK('Diagramme de Gantt'!$AG$68),"",'Diagramme de Gantt'!$AG$68)</f>
        <v/>
      </c>
      <c r="M73" s="25" t="str">
        <f>IF(ISBLANK('Diagramme de Gantt'!$AH$68),"",'Diagramme de Gantt'!$AH$68)</f>
        <v/>
      </c>
      <c r="N73" s="25" t="str">
        <f>IF(ISBLANK('Diagramme de Gantt'!$AI$68),"",'Diagramme de Gantt'!$AI$68)</f>
        <v/>
      </c>
      <c r="O73" s="25" t="str">
        <f>IF(ISBLANK('Diagramme de Gantt'!$AJ$68),"",'Diagramme de Gantt'!$AJ$68)</f>
        <v/>
      </c>
      <c r="P73" s="25" t="str">
        <f>IF(ISBLANK('Diagramme de Gantt'!$AK$68),"",'Diagramme de Gantt'!$AK$68)</f>
        <v/>
      </c>
      <c r="Q73" s="25" t="str">
        <f>IF(ISBLANK('Diagramme de Gantt'!$AL$68),"",'Diagramme de Gantt'!$AL$68)</f>
        <v/>
      </c>
      <c r="R73" s="25" t="str">
        <f>IF(ISBLANK('Diagramme de Gantt'!$AM$68),"",'Diagramme de Gantt'!$AM$68)</f>
        <v/>
      </c>
      <c r="S73" s="284"/>
      <c r="T73" s="67" t="str">
        <f>IFERROR(VLOOKUP($A73,'Diagramme de Gantt'!$A$3:$AN$83,4,FALSE),"")</f>
        <v/>
      </c>
      <c r="U73" s="67" t="str">
        <f>IFERROR(VLOOKUP($A73,'Diagramme de Gantt'!$A$3:$AN$83,5,FALSE),"")</f>
        <v/>
      </c>
      <c r="V73" s="67" t="str">
        <f>IFERROR(VLOOKUP($A73,'Diagramme de Gantt'!$A$3:$AN$83,6,FALSE),"")</f>
        <v/>
      </c>
      <c r="W73" s="67" t="str">
        <f>IFERROR(VLOOKUP($A73,'Diagramme de Gantt'!$A$3:$AN$83,7,FALSE),"")</f>
        <v/>
      </c>
      <c r="X73" s="67" t="str">
        <f>IF(ISBLANK('Diagramme de Gantt'!AN71),"",VLOOKUP($A73,'Diagramme de Gantt'!$A$3:$AN$83,40,FALSE))</f>
        <v/>
      </c>
    </row>
    <row r="74" spans="1:24" x14ac:dyDescent="0.35">
      <c r="A74" s="25" t="str">
        <f>IF(ISBLANK('Diagramme de Gantt'!$A75),"",'Diagramme de Gantt'!$A75)</f>
        <v/>
      </c>
      <c r="B74" s="25" t="str">
        <f>IF(ISBLANK('Diagramme de Gantt'!$B75),"",'Diagramme de Gantt'!$B75)</f>
        <v/>
      </c>
      <c r="C74" s="25" t="str">
        <f>IF(ISBLANK('Diagramme de Gantt'!$C75),"",'Diagramme de Gantt'!$C75)</f>
        <v/>
      </c>
      <c r="D74" s="25" t="str">
        <f>IF(ISBLANK('Diagramme de Gantt'!$Y$31),"",'Diagramme de Gantt'!$Y$31)</f>
        <v/>
      </c>
      <c r="E74" s="25" t="str">
        <f>IF(ISBLANK('Diagramme de Gantt'!$Z$31),"",'Diagramme de Gantt'!$Z$31)</f>
        <v/>
      </c>
      <c r="F74" s="25" t="str">
        <f>IF(ISBLANK('Diagramme de Gantt'!$AA$31),"",'Diagramme de Gantt'!$AA$31)</f>
        <v/>
      </c>
      <c r="G74" s="25" t="str">
        <f>IF(ISBLANK('Diagramme de Gantt'!$AB$31),"",'Diagramme de Gantt'!$AB$31)</f>
        <v/>
      </c>
      <c r="H74" s="25" t="str">
        <f>IF(ISBLANK('Diagramme de Gantt'!$AC$31),"",'Diagramme de Gantt'!$AC$31)</f>
        <v/>
      </c>
      <c r="I74" s="25" t="str">
        <f>IF(ISBLANK('Diagramme de Gantt'!$AD$31),"",'Diagramme de Gantt'!$AD$31)</f>
        <v/>
      </c>
      <c r="J74" s="25" t="str">
        <f>IF(ISBLANK('Diagramme de Gantt'!$AE$31),"",'Diagramme de Gantt'!$AE$31)</f>
        <v/>
      </c>
      <c r="K74" s="25" t="str">
        <f>IF(ISBLANK('Diagramme de Gantt'!$AF$31),"",'Diagramme de Gantt'!$AF$31)</f>
        <v/>
      </c>
      <c r="L74" s="25" t="str">
        <f>IF(ISBLANK('Diagramme de Gantt'!$AG$31),"",'Diagramme de Gantt'!$AG$31)</f>
        <v/>
      </c>
      <c r="M74" s="25" t="str">
        <f>IF(ISBLANK('Diagramme de Gantt'!$AH$31),"",'Diagramme de Gantt'!$AH$31)</f>
        <v/>
      </c>
      <c r="N74" s="25" t="str">
        <f>IF(ISBLANK('Diagramme de Gantt'!$AI$31),"",'Diagramme de Gantt'!$AI$31)</f>
        <v/>
      </c>
      <c r="O74" s="25" t="str">
        <f>IF(ISBLANK('Diagramme de Gantt'!$AJ$31),"",'Diagramme de Gantt'!$AJ$31)</f>
        <v/>
      </c>
      <c r="P74" s="25" t="str">
        <f>IF(ISBLANK('Diagramme de Gantt'!$AK$31),"",'Diagramme de Gantt'!$AK$31)</f>
        <v/>
      </c>
      <c r="Q74" s="25" t="str">
        <f>IF(ISBLANK('Diagramme de Gantt'!$AL$31),"",'Diagramme de Gantt'!$AL$31)</f>
        <v/>
      </c>
      <c r="R74" s="25" t="str">
        <f>IF(ISBLANK('Diagramme de Gantt'!$AM$31),"",'Diagramme de Gantt'!$AM$31)</f>
        <v/>
      </c>
      <c r="S74" s="284"/>
      <c r="T74" s="67" t="str">
        <f>IFERROR(VLOOKUP($A74,'Diagramme de Gantt'!$A$3:$AN$83,4,FALSE),"")</f>
        <v/>
      </c>
      <c r="U74" s="67" t="str">
        <f>IFERROR(VLOOKUP($A74,'Diagramme de Gantt'!$A$3:$AN$83,5,FALSE),"")</f>
        <v/>
      </c>
      <c r="V74" s="67" t="str">
        <f>IFERROR(VLOOKUP($A74,'Diagramme de Gantt'!$A$3:$AN$83,6,FALSE),"")</f>
        <v/>
      </c>
      <c r="W74" s="67" t="str">
        <f>IFERROR(VLOOKUP($A74,'Diagramme de Gantt'!$A$3:$AN$83,7,FALSE),"")</f>
        <v/>
      </c>
      <c r="X74" s="67" t="str">
        <f>IF(ISBLANK('Diagramme de Gantt'!AN72),"",VLOOKUP($A74,'Diagramme de Gantt'!$A$3:$AN$83,40,FALSE))</f>
        <v/>
      </c>
    </row>
    <row r="75" spans="1:24" x14ac:dyDescent="0.35">
      <c r="A75" s="25" t="str">
        <f>IF(ISBLANK('Diagramme de Gantt'!$A76),"",'Diagramme de Gantt'!$A76)</f>
        <v/>
      </c>
      <c r="B75" s="25" t="str">
        <f>IF(ISBLANK('Diagramme de Gantt'!$B76),"",'Diagramme de Gantt'!$B76)</f>
        <v/>
      </c>
      <c r="C75" s="25" t="str">
        <f>IF(ISBLANK('Diagramme de Gantt'!$C76),"",'Diagramme de Gantt'!$C76)</f>
        <v/>
      </c>
      <c r="D75" s="25" t="str">
        <f>IF(ISBLANK('Diagramme de Gantt'!$Y$32),"",'Diagramme de Gantt'!$Y$32)</f>
        <v/>
      </c>
      <c r="E75" s="25" t="str">
        <f>IF(ISBLANK('Diagramme de Gantt'!$Z$32),"",'Diagramme de Gantt'!$Z$32)</f>
        <v/>
      </c>
      <c r="F75" s="25" t="str">
        <f>IF(ISBLANK('Diagramme de Gantt'!$AA$32),"",'Diagramme de Gantt'!$AA$32)</f>
        <v/>
      </c>
      <c r="G75" s="25" t="str">
        <f>IF(ISBLANK('Diagramme de Gantt'!$AB$32),"",'Diagramme de Gantt'!$AB$32)</f>
        <v/>
      </c>
      <c r="H75" s="25" t="str">
        <f>IF(ISBLANK('Diagramme de Gantt'!$AC$32),"",'Diagramme de Gantt'!$AC$32)</f>
        <v/>
      </c>
      <c r="I75" s="25" t="str">
        <f>IF(ISBLANK('Diagramme de Gantt'!$AD$32),"",'Diagramme de Gantt'!$AD$32)</f>
        <v/>
      </c>
      <c r="J75" s="25" t="str">
        <f>IF(ISBLANK('Diagramme de Gantt'!$AE$32),"",'Diagramme de Gantt'!$AE$32)</f>
        <v/>
      </c>
      <c r="K75" s="25" t="str">
        <f>IF(ISBLANK('Diagramme de Gantt'!$AF$32),"",'Diagramme de Gantt'!$AF$32)</f>
        <v/>
      </c>
      <c r="L75" s="25" t="str">
        <f>IF(ISBLANK('Diagramme de Gantt'!$AG$32),"",'Diagramme de Gantt'!$AG$32)</f>
        <v/>
      </c>
      <c r="M75" s="25" t="str">
        <f>IF(ISBLANK('Diagramme de Gantt'!$AH$32),"",'Diagramme de Gantt'!$AH$32)</f>
        <v/>
      </c>
      <c r="N75" s="25" t="str">
        <f>IF(ISBLANK('Diagramme de Gantt'!$AI$32),"",'Diagramme de Gantt'!$AI$32)</f>
        <v/>
      </c>
      <c r="O75" s="25" t="str">
        <f>IF(ISBLANK('Diagramme de Gantt'!$AJ$32),"",'Diagramme de Gantt'!$AJ$32)</f>
        <v/>
      </c>
      <c r="P75" s="25" t="str">
        <f>IF(ISBLANK('Diagramme de Gantt'!$AK$32),"",'Diagramme de Gantt'!$AK$32)</f>
        <v/>
      </c>
      <c r="Q75" s="25" t="str">
        <f>IF(ISBLANK('Diagramme de Gantt'!$AL$32),"",'Diagramme de Gantt'!$AL$32)</f>
        <v/>
      </c>
      <c r="R75" s="25" t="str">
        <f>IF(ISBLANK('Diagramme de Gantt'!$AM$32),"",'Diagramme de Gantt'!$AM$32)</f>
        <v/>
      </c>
      <c r="S75" s="284"/>
      <c r="T75" s="67" t="str">
        <f>IFERROR(VLOOKUP($A75,'Diagramme de Gantt'!$A$3:$AN$83,4,FALSE),"")</f>
        <v/>
      </c>
      <c r="U75" s="67" t="str">
        <f>IFERROR(VLOOKUP($A75,'Diagramme de Gantt'!$A$3:$AN$83,5,FALSE),"")</f>
        <v/>
      </c>
      <c r="V75" s="67" t="str">
        <f>IFERROR(VLOOKUP($A75,'Diagramme de Gantt'!$A$3:$AN$83,6,FALSE),"")</f>
        <v/>
      </c>
      <c r="W75" s="67" t="str">
        <f>IFERROR(VLOOKUP($A75,'Diagramme de Gantt'!$A$3:$AN$83,7,FALSE),"")</f>
        <v/>
      </c>
      <c r="X75" s="67" t="str">
        <f>IF(ISBLANK('Diagramme de Gantt'!AN73),"",VLOOKUP($A75,'Diagramme de Gantt'!$A$3:$AN$83,40,FALSE))</f>
        <v/>
      </c>
    </row>
    <row r="76" spans="1:24" x14ac:dyDescent="0.35">
      <c r="A76" s="25" t="str">
        <f>IF(ISBLANK('Diagramme de Gantt'!$A77),"",'Diagramme de Gantt'!$A77)</f>
        <v/>
      </c>
      <c r="B76" s="25" t="str">
        <f>IF(ISBLANK('Diagramme de Gantt'!$B77),"",'Diagramme de Gantt'!$B77)</f>
        <v/>
      </c>
      <c r="C76" s="25" t="str">
        <f>IF(ISBLANK('Diagramme de Gantt'!$C77),"",'Diagramme de Gantt'!$C77)</f>
        <v/>
      </c>
      <c r="D76" s="25" t="str">
        <f>IF(ISBLANK('Diagramme de Gantt'!$Y$33),"",'Diagramme de Gantt'!$Y$33)</f>
        <v/>
      </c>
      <c r="E76" s="25" t="str">
        <f>IF(ISBLANK('Diagramme de Gantt'!$Z$33),"",'Diagramme de Gantt'!$Z$33)</f>
        <v/>
      </c>
      <c r="F76" s="25" t="str">
        <f>IF(ISBLANK('Diagramme de Gantt'!$AA$33),"",'Diagramme de Gantt'!$AA$33)</f>
        <v/>
      </c>
      <c r="G76" s="25" t="str">
        <f>IF(ISBLANK('Diagramme de Gantt'!$AB$33),"",'Diagramme de Gantt'!$AB$33)</f>
        <v/>
      </c>
      <c r="H76" s="25" t="str">
        <f>IF(ISBLANK('Diagramme de Gantt'!$AC$33),"",'Diagramme de Gantt'!$AC$33)</f>
        <v/>
      </c>
      <c r="I76" s="25" t="str">
        <f>IF(ISBLANK('Diagramme de Gantt'!$AD$33),"",'Diagramme de Gantt'!$AD$33)</f>
        <v/>
      </c>
      <c r="J76" s="25" t="str">
        <f>IF(ISBLANK('Diagramme de Gantt'!$AE$33),"",'Diagramme de Gantt'!$AE$33)</f>
        <v/>
      </c>
      <c r="K76" s="25" t="str">
        <f>IF(ISBLANK('Diagramme de Gantt'!$AF$33),"",'Diagramme de Gantt'!$AF$33)</f>
        <v/>
      </c>
      <c r="L76" s="25" t="str">
        <f>IF(ISBLANK('Diagramme de Gantt'!$AG$33),"",'Diagramme de Gantt'!$AG$33)</f>
        <v/>
      </c>
      <c r="M76" s="25" t="str">
        <f>IF(ISBLANK('Diagramme de Gantt'!$AH$33),"",'Diagramme de Gantt'!$AH$33)</f>
        <v/>
      </c>
      <c r="N76" s="25" t="str">
        <f>IF(ISBLANK('Diagramme de Gantt'!$AI$33),"",'Diagramme de Gantt'!$AI$33)</f>
        <v/>
      </c>
      <c r="O76" s="25" t="str">
        <f>IF(ISBLANK('Diagramme de Gantt'!$AJ$33),"",'Diagramme de Gantt'!$AJ$33)</f>
        <v/>
      </c>
      <c r="P76" s="25" t="str">
        <f>IF(ISBLANK('Diagramme de Gantt'!$AK$33),"",'Diagramme de Gantt'!$AK$33)</f>
        <v/>
      </c>
      <c r="Q76" s="25" t="str">
        <f>IF(ISBLANK('Diagramme de Gantt'!$AL$33),"",'Diagramme de Gantt'!$AL$33)</f>
        <v/>
      </c>
      <c r="R76" s="25" t="str">
        <f>IF(ISBLANK('Diagramme de Gantt'!$AM$33),"",'Diagramme de Gantt'!$AM$33)</f>
        <v/>
      </c>
      <c r="S76" s="284"/>
      <c r="T76" s="67" t="str">
        <f>IFERROR(VLOOKUP($A76,'Diagramme de Gantt'!$A$3:$AN$83,4,FALSE),"")</f>
        <v/>
      </c>
      <c r="U76" s="67" t="str">
        <f>IFERROR(VLOOKUP($A76,'Diagramme de Gantt'!$A$3:$AN$83,5,FALSE),"")</f>
        <v/>
      </c>
      <c r="V76" s="67" t="str">
        <f>IFERROR(VLOOKUP($A76,'Diagramme de Gantt'!$A$3:$AN$83,6,FALSE),"")</f>
        <v/>
      </c>
      <c r="W76" s="67" t="str">
        <f>IFERROR(VLOOKUP($A76,'Diagramme de Gantt'!$A$3:$AN$83,7,FALSE),"")</f>
        <v/>
      </c>
      <c r="X76" s="67" t="str">
        <f>IF(ISBLANK('Diagramme de Gantt'!AN74),"",VLOOKUP($A76,'Diagramme de Gantt'!$A$3:$AN$83,40,FALSE))</f>
        <v/>
      </c>
    </row>
    <row r="77" spans="1:24" x14ac:dyDescent="0.35">
      <c r="A77" s="25" t="str">
        <f>IF(ISBLANK('Diagramme de Gantt'!$A78),"",'Diagramme de Gantt'!$A78)</f>
        <v/>
      </c>
      <c r="B77" s="25" t="str">
        <f>IF(ISBLANK('Diagramme de Gantt'!$B78),"",'Diagramme de Gantt'!$B78)</f>
        <v/>
      </c>
      <c r="C77" s="25" t="str">
        <f>IF(ISBLANK('Diagramme de Gantt'!$C78),"",'Diagramme de Gantt'!$C78)</f>
        <v/>
      </c>
      <c r="D77" s="25" t="str">
        <f>IF(ISBLANK('Diagramme de Gantt'!$Y$69),"",'Diagramme de Gantt'!$Y$69)</f>
        <v/>
      </c>
      <c r="E77" s="25" t="str">
        <f>IF(ISBLANK('Diagramme de Gantt'!$Z$69),"",'Diagramme de Gantt'!$Z$69)</f>
        <v/>
      </c>
      <c r="F77" s="25" t="str">
        <f>IF(ISBLANK('Diagramme de Gantt'!$AA$69),"",'Diagramme de Gantt'!$AA$69)</f>
        <v/>
      </c>
      <c r="G77" s="25" t="str">
        <f>IF(ISBLANK('Diagramme de Gantt'!$AB$69),"",'Diagramme de Gantt'!$AB$69)</f>
        <v/>
      </c>
      <c r="H77" s="25" t="str">
        <f>IF(ISBLANK('Diagramme de Gantt'!$AC$69),"",'Diagramme de Gantt'!$AC$69)</f>
        <v/>
      </c>
      <c r="I77" s="25" t="str">
        <f>IF(ISBLANK('Diagramme de Gantt'!$AD$69),"",'Diagramme de Gantt'!$AD$69)</f>
        <v/>
      </c>
      <c r="J77" s="25" t="str">
        <f>IF(ISBLANK('Diagramme de Gantt'!$AE$69),"",'Diagramme de Gantt'!$AE$69)</f>
        <v/>
      </c>
      <c r="K77" s="25" t="str">
        <f>IF(ISBLANK('Diagramme de Gantt'!$AF$69),"",'Diagramme de Gantt'!$AF$69)</f>
        <v/>
      </c>
      <c r="L77" s="25" t="str">
        <f>IF(ISBLANK('Diagramme de Gantt'!$AG$69),"",'Diagramme de Gantt'!$AG$69)</f>
        <v/>
      </c>
      <c r="M77" s="25" t="str">
        <f>IF(ISBLANK('Diagramme de Gantt'!$AH$69),"",'Diagramme de Gantt'!$AH$69)</f>
        <v/>
      </c>
      <c r="N77" s="25" t="str">
        <f>IF(ISBLANK('Diagramme de Gantt'!$AI$69),"",'Diagramme de Gantt'!$AI$69)</f>
        <v/>
      </c>
      <c r="O77" s="25" t="str">
        <f>IF(ISBLANK('Diagramme de Gantt'!$AJ$69),"",'Diagramme de Gantt'!$AJ$69)</f>
        <v/>
      </c>
      <c r="P77" s="25" t="str">
        <f>IF(ISBLANK('Diagramme de Gantt'!$AK$69),"",'Diagramme de Gantt'!$AK$69)</f>
        <v/>
      </c>
      <c r="Q77" s="25" t="str">
        <f>IF(ISBLANK('Diagramme de Gantt'!$AL$69),"",'Diagramme de Gantt'!$AL$69)</f>
        <v/>
      </c>
      <c r="R77" s="25" t="str">
        <f>IF(ISBLANK('Diagramme de Gantt'!$AM$69),"",'Diagramme de Gantt'!$AM$69)</f>
        <v/>
      </c>
      <c r="S77" s="284"/>
      <c r="T77" s="67" t="str">
        <f>IFERROR(VLOOKUP($A77,'Diagramme de Gantt'!$A$3:$AN$83,4,FALSE),"")</f>
        <v/>
      </c>
      <c r="U77" s="67" t="str">
        <f>IFERROR(VLOOKUP($A77,'Diagramme de Gantt'!$A$3:$AN$83,5,FALSE),"")</f>
        <v/>
      </c>
      <c r="V77" s="67" t="str">
        <f>IFERROR(VLOOKUP($A77,'Diagramme de Gantt'!$A$3:$AN$83,6,FALSE),"")</f>
        <v/>
      </c>
      <c r="W77" s="67" t="str">
        <f>IFERROR(VLOOKUP($A77,'Diagramme de Gantt'!$A$3:$AN$83,7,FALSE),"")</f>
        <v/>
      </c>
      <c r="X77" s="67" t="str">
        <f>IF(ISBLANK('Diagramme de Gantt'!AN75),"",VLOOKUP($A77,'Diagramme de Gantt'!$A$3:$AN$83,40,FALSE))</f>
        <v/>
      </c>
    </row>
    <row r="78" spans="1:24" x14ac:dyDescent="0.35">
      <c r="A78" s="25" t="str">
        <f>IF(ISBLANK('Diagramme de Gantt'!$A79),"",'Diagramme de Gantt'!$A79)</f>
        <v/>
      </c>
      <c r="B78" s="25" t="str">
        <f>IF(ISBLANK('Diagramme de Gantt'!$B79),"",'Diagramme de Gantt'!$B79)</f>
        <v/>
      </c>
      <c r="C78" s="25" t="str">
        <f>IF(ISBLANK('Diagramme de Gantt'!$C79),"",'Diagramme de Gantt'!$C79)</f>
        <v/>
      </c>
      <c r="D78" s="25" t="str">
        <f>IF(ISBLANK('Diagramme de Gantt'!$Y$70),"",'Diagramme de Gantt'!$Y$70)</f>
        <v/>
      </c>
      <c r="E78" s="25" t="str">
        <f>IF(ISBLANK('Diagramme de Gantt'!$Z$70),"",'Diagramme de Gantt'!$Z$70)</f>
        <v/>
      </c>
      <c r="F78" s="25" t="str">
        <f>IF(ISBLANK('Diagramme de Gantt'!$AA$70),"",'Diagramme de Gantt'!$AA$70)</f>
        <v/>
      </c>
      <c r="G78" s="25" t="str">
        <f>IF(ISBLANK('Diagramme de Gantt'!$AB$70),"",'Diagramme de Gantt'!$AB$70)</f>
        <v/>
      </c>
      <c r="H78" s="25" t="str">
        <f>IF(ISBLANK('Diagramme de Gantt'!$AC$70),"",'Diagramme de Gantt'!$AC$70)</f>
        <v/>
      </c>
      <c r="I78" s="25" t="str">
        <f>IF(ISBLANK('Diagramme de Gantt'!$AD$70),"",'Diagramme de Gantt'!$AD$70)</f>
        <v/>
      </c>
      <c r="J78" s="25" t="str">
        <f>IF(ISBLANK('Diagramme de Gantt'!$AE$70),"",'Diagramme de Gantt'!$AE$70)</f>
        <v/>
      </c>
      <c r="K78" s="25" t="str">
        <f>IF(ISBLANK('Diagramme de Gantt'!$AF$70),"",'Diagramme de Gantt'!$AF$70)</f>
        <v/>
      </c>
      <c r="L78" s="25" t="str">
        <f>IF(ISBLANK('Diagramme de Gantt'!$AG$70),"",'Diagramme de Gantt'!$AG$70)</f>
        <v/>
      </c>
      <c r="M78" s="25" t="str">
        <f>IF(ISBLANK('Diagramme de Gantt'!$AH$70),"",'Diagramme de Gantt'!$AH$70)</f>
        <v/>
      </c>
      <c r="N78" s="25" t="str">
        <f>IF(ISBLANK('Diagramme de Gantt'!$AI$70),"",'Diagramme de Gantt'!$AI$70)</f>
        <v/>
      </c>
      <c r="O78" s="25" t="str">
        <f>IF(ISBLANK('Diagramme de Gantt'!$AJ$70),"",'Diagramme de Gantt'!$AJ$70)</f>
        <v/>
      </c>
      <c r="P78" s="25" t="str">
        <f>IF(ISBLANK('Diagramme de Gantt'!$AK$70),"",'Diagramme de Gantt'!$AK$70)</f>
        <v/>
      </c>
      <c r="Q78" s="25" t="str">
        <f>IF(ISBLANK('Diagramme de Gantt'!$AL$70),"",'Diagramme de Gantt'!$AL$70)</f>
        <v/>
      </c>
      <c r="R78" s="25" t="str">
        <f>IF(ISBLANK('Diagramme de Gantt'!$AM$70),"",'Diagramme de Gantt'!$AM$70)</f>
        <v/>
      </c>
      <c r="S78" s="284"/>
      <c r="T78" s="67" t="str">
        <f>IFERROR(VLOOKUP($A78,'Diagramme de Gantt'!$A$3:$AN$83,4,FALSE),"")</f>
        <v/>
      </c>
      <c r="U78" s="67" t="str">
        <f>IFERROR(VLOOKUP($A78,'Diagramme de Gantt'!$A$3:$AN$83,5,FALSE),"")</f>
        <v/>
      </c>
      <c r="V78" s="67" t="str">
        <f>IFERROR(VLOOKUP($A78,'Diagramme de Gantt'!$A$3:$AN$83,6,FALSE),"")</f>
        <v/>
      </c>
      <c r="W78" s="67" t="str">
        <f>IFERROR(VLOOKUP($A78,'Diagramme de Gantt'!$A$3:$AN$83,7,FALSE),"")</f>
        <v/>
      </c>
      <c r="X78" s="67" t="str">
        <f>IF(ISBLANK('Diagramme de Gantt'!AN76),"",VLOOKUP($A78,'Diagramme de Gantt'!$A$3:$AN$83,40,FALSE))</f>
        <v/>
      </c>
    </row>
    <row r="79" spans="1:24" x14ac:dyDescent="0.35">
      <c r="A79" s="25" t="str">
        <f>IF(ISBLANK('Diagramme de Gantt'!$A80),"",'Diagramme de Gantt'!$A80)</f>
        <v/>
      </c>
      <c r="B79" s="25" t="str">
        <f>IF(ISBLANK('Diagramme de Gantt'!$B80),"",'Diagramme de Gantt'!$B80)</f>
        <v/>
      </c>
      <c r="C79" s="25" t="str">
        <f>IF(ISBLANK('Diagramme de Gantt'!$C80),"",'Diagramme de Gantt'!$C80)</f>
        <v/>
      </c>
      <c r="D79" s="25" t="str">
        <f>IF(ISBLANK('Diagramme de Gantt'!$Y$71),"",'Diagramme de Gantt'!$Y$71)</f>
        <v/>
      </c>
      <c r="E79" s="25" t="str">
        <f>IF(ISBLANK('Diagramme de Gantt'!$Z$71),"",'Diagramme de Gantt'!$Z$71)</f>
        <v/>
      </c>
      <c r="F79" s="25" t="str">
        <f>IF(ISBLANK('Diagramme de Gantt'!$AA$71),"",'Diagramme de Gantt'!$AA$71)</f>
        <v/>
      </c>
      <c r="G79" s="25" t="str">
        <f>IF(ISBLANK('Diagramme de Gantt'!$AB$71),"",'Diagramme de Gantt'!$AB$71)</f>
        <v/>
      </c>
      <c r="H79" s="25" t="str">
        <f>IF(ISBLANK('Diagramme de Gantt'!$AC$71),"",'Diagramme de Gantt'!$AC$71)</f>
        <v/>
      </c>
      <c r="I79" s="25" t="str">
        <f>IF(ISBLANK('Diagramme de Gantt'!$AD$71),"",'Diagramme de Gantt'!$AD$71)</f>
        <v/>
      </c>
      <c r="J79" s="25" t="str">
        <f>IF(ISBLANK('Diagramme de Gantt'!$AE$71),"",'Diagramme de Gantt'!$AE$71)</f>
        <v/>
      </c>
      <c r="K79" s="25" t="str">
        <f>IF(ISBLANK('Diagramme de Gantt'!$AF$71),"",'Diagramme de Gantt'!$AF$71)</f>
        <v/>
      </c>
      <c r="L79" s="25" t="str">
        <f>IF(ISBLANK('Diagramme de Gantt'!$AG$71),"",'Diagramme de Gantt'!$AG$71)</f>
        <v/>
      </c>
      <c r="M79" s="25" t="str">
        <f>IF(ISBLANK('Diagramme de Gantt'!$AH$71),"",'Diagramme de Gantt'!$AH$71)</f>
        <v/>
      </c>
      <c r="N79" s="25" t="str">
        <f>IF(ISBLANK('Diagramme de Gantt'!$AI$71),"",'Diagramme de Gantt'!$AI$71)</f>
        <v/>
      </c>
      <c r="O79" s="25" t="str">
        <f>IF(ISBLANK('Diagramme de Gantt'!$AJ$71),"",'Diagramme de Gantt'!$AJ$71)</f>
        <v/>
      </c>
      <c r="P79" s="25" t="str">
        <f>IF(ISBLANK('Diagramme de Gantt'!$AK$71),"",'Diagramme de Gantt'!$AK$71)</f>
        <v/>
      </c>
      <c r="Q79" s="25" t="str">
        <f>IF(ISBLANK('Diagramme de Gantt'!$AL$71),"",'Diagramme de Gantt'!$AL$71)</f>
        <v/>
      </c>
      <c r="R79" s="25" t="str">
        <f>IF(ISBLANK('Diagramme de Gantt'!$AM$71),"",'Diagramme de Gantt'!$AM$71)</f>
        <v/>
      </c>
      <c r="S79" s="284"/>
      <c r="T79" s="67" t="str">
        <f>IFERROR(VLOOKUP($A79,'Diagramme de Gantt'!$A$3:$AN$83,4,FALSE),"")</f>
        <v/>
      </c>
      <c r="U79" s="67" t="str">
        <f>IFERROR(VLOOKUP($A79,'Diagramme de Gantt'!$A$3:$AN$83,5,FALSE),"")</f>
        <v/>
      </c>
      <c r="V79" s="67" t="str">
        <f>IFERROR(VLOOKUP($A79,'Diagramme de Gantt'!$A$3:$AN$83,6,FALSE),"")</f>
        <v/>
      </c>
      <c r="W79" s="67" t="str">
        <f>IFERROR(VLOOKUP($A79,'Diagramme de Gantt'!$A$3:$AN$83,7,FALSE),"")</f>
        <v/>
      </c>
      <c r="X79" s="67" t="str">
        <f>IF(ISBLANK('Diagramme de Gantt'!AN77),"",VLOOKUP($A79,'Diagramme de Gantt'!$A$3:$AN$83,40,FALSE))</f>
        <v/>
      </c>
    </row>
    <row r="80" spans="1:24" x14ac:dyDescent="0.35">
      <c r="A80" s="25" t="str">
        <f>IF(ISBLANK('Diagramme de Gantt'!$A81),"",'Diagramme de Gantt'!$A81)</f>
        <v/>
      </c>
      <c r="B80" s="25" t="str">
        <f>IF(ISBLANK('Diagramme de Gantt'!$B81),"",'Diagramme de Gantt'!$B81)</f>
        <v/>
      </c>
      <c r="C80" s="25" t="str">
        <f>IF(ISBLANK('Diagramme de Gantt'!$C81),"",'Diagramme de Gantt'!$C81)</f>
        <v/>
      </c>
      <c r="D80" s="25" t="str">
        <f>IF(ISBLANK('Diagramme de Gantt'!$Y$72),"",'Diagramme de Gantt'!$Y$72)</f>
        <v/>
      </c>
      <c r="E80" s="25" t="str">
        <f>IF(ISBLANK('Diagramme de Gantt'!$Z$72),"",'Diagramme de Gantt'!$Z$72)</f>
        <v/>
      </c>
      <c r="F80" s="25" t="str">
        <f>IF(ISBLANK('Diagramme de Gantt'!$AA$72),"",'Diagramme de Gantt'!$AA$72)</f>
        <v/>
      </c>
      <c r="G80" s="25" t="str">
        <f>IF(ISBLANK('Diagramme de Gantt'!$AB$72),"",'Diagramme de Gantt'!$AB$72)</f>
        <v/>
      </c>
      <c r="H80" s="25" t="str">
        <f>IF(ISBLANK('Diagramme de Gantt'!$AC$72),"",'Diagramme de Gantt'!$AC$72)</f>
        <v/>
      </c>
      <c r="I80" s="25" t="str">
        <f>IF(ISBLANK('Diagramme de Gantt'!$AD$72),"",'Diagramme de Gantt'!$AD$72)</f>
        <v/>
      </c>
      <c r="J80" s="25" t="str">
        <f>IF(ISBLANK('Diagramme de Gantt'!$AE$72),"",'Diagramme de Gantt'!$AE$72)</f>
        <v/>
      </c>
      <c r="K80" s="25" t="str">
        <f>IF(ISBLANK('Diagramme de Gantt'!$AF$72),"",'Diagramme de Gantt'!$AF$72)</f>
        <v/>
      </c>
      <c r="L80" s="25" t="str">
        <f>IF(ISBLANK('Diagramme de Gantt'!$AG$72),"",'Diagramme de Gantt'!$AG$72)</f>
        <v/>
      </c>
      <c r="M80" s="25" t="str">
        <f>IF(ISBLANK('Diagramme de Gantt'!$AH$72),"",'Diagramme de Gantt'!$AH$72)</f>
        <v/>
      </c>
      <c r="N80" s="25" t="str">
        <f>IF(ISBLANK('Diagramme de Gantt'!$AI$72),"",'Diagramme de Gantt'!$AI$72)</f>
        <v/>
      </c>
      <c r="O80" s="25" t="str">
        <f>IF(ISBLANK('Diagramme de Gantt'!$AJ$72),"",'Diagramme de Gantt'!$AJ$72)</f>
        <v/>
      </c>
      <c r="P80" s="25" t="str">
        <f>IF(ISBLANK('Diagramme de Gantt'!$AK$72),"",'Diagramme de Gantt'!$AK$72)</f>
        <v/>
      </c>
      <c r="Q80" s="25" t="str">
        <f>IF(ISBLANK('Diagramme de Gantt'!$AL$72),"",'Diagramme de Gantt'!$AL$72)</f>
        <v/>
      </c>
      <c r="R80" s="25" t="str">
        <f>IF(ISBLANK('Diagramme de Gantt'!$AM$72),"",'Diagramme de Gantt'!$AM$72)</f>
        <v/>
      </c>
      <c r="S80" s="284"/>
      <c r="T80" s="67" t="str">
        <f>IFERROR(VLOOKUP($A80,'Diagramme de Gantt'!$A$3:$AN$83,4,FALSE),"")</f>
        <v/>
      </c>
      <c r="U80" s="67" t="str">
        <f>IFERROR(VLOOKUP($A80,'Diagramme de Gantt'!$A$3:$AN$83,5,FALSE),"")</f>
        <v/>
      </c>
      <c r="V80" s="67" t="str">
        <f>IFERROR(VLOOKUP($A80,'Diagramme de Gantt'!$A$3:$AN$83,6,FALSE),"")</f>
        <v/>
      </c>
      <c r="W80" s="67" t="str">
        <f>IFERROR(VLOOKUP($A80,'Diagramme de Gantt'!$A$3:$AN$83,7,FALSE),"")</f>
        <v/>
      </c>
      <c r="X80" s="67" t="str">
        <f>IF(ISBLANK('Diagramme de Gantt'!AN78),"",VLOOKUP($A80,'Diagramme de Gantt'!$A$3:$AN$83,40,FALSE))</f>
        <v/>
      </c>
    </row>
    <row r="81" spans="1:24" x14ac:dyDescent="0.35">
      <c r="A81" s="25" t="str">
        <f>IF(ISBLANK('Diagramme de Gantt'!$A82),"",'Diagramme de Gantt'!$A82)</f>
        <v/>
      </c>
      <c r="B81" s="25" t="str">
        <f>IF(ISBLANK('Diagramme de Gantt'!$B82),"",'Diagramme de Gantt'!$B82)</f>
        <v/>
      </c>
      <c r="C81" s="25" t="str">
        <f>IF(ISBLANK('Diagramme de Gantt'!$C82),"",'Diagramme de Gantt'!$C82)</f>
        <v/>
      </c>
      <c r="D81" s="25" t="str">
        <f>IF(ISBLANK('Diagramme de Gantt'!$Y$78),"",'Diagramme de Gantt'!$Y$78)</f>
        <v/>
      </c>
      <c r="E81" s="25" t="str">
        <f>IF(ISBLANK('Diagramme de Gantt'!$Z$78),"",'Diagramme de Gantt'!$Z$78)</f>
        <v/>
      </c>
      <c r="F81" s="25" t="str">
        <f>IF(ISBLANK('Diagramme de Gantt'!$AA$78),"",'Diagramme de Gantt'!$AA$78)</f>
        <v/>
      </c>
      <c r="G81" s="25" t="str">
        <f>IF(ISBLANK('Diagramme de Gantt'!$AB$78),"",'Diagramme de Gantt'!$AB$78)</f>
        <v/>
      </c>
      <c r="H81" s="25" t="str">
        <f>IF(ISBLANK('Diagramme de Gantt'!$AC$78),"",'Diagramme de Gantt'!$AC$78)</f>
        <v/>
      </c>
      <c r="I81" s="25" t="str">
        <f>IF(ISBLANK('Diagramme de Gantt'!$AD$78),"",'Diagramme de Gantt'!$AD$78)</f>
        <v/>
      </c>
      <c r="J81" s="25" t="str">
        <f>IF(ISBLANK('Diagramme de Gantt'!$AE$78),"",'Diagramme de Gantt'!$AE$78)</f>
        <v/>
      </c>
      <c r="K81" s="25" t="str">
        <f>IF(ISBLANK('Diagramme de Gantt'!$AF$78),"",'Diagramme de Gantt'!$AF$78)</f>
        <v/>
      </c>
      <c r="L81" s="25" t="str">
        <f>IF(ISBLANK('Diagramme de Gantt'!$AG$78),"",'Diagramme de Gantt'!$AG$78)</f>
        <v/>
      </c>
      <c r="M81" s="25" t="str">
        <f>IF(ISBLANK('Diagramme de Gantt'!$AH$78),"",'Diagramme de Gantt'!$AH$78)</f>
        <v/>
      </c>
      <c r="N81" s="25" t="str">
        <f>IF(ISBLANK('Diagramme de Gantt'!$AI$78),"",'Diagramme de Gantt'!$AI$78)</f>
        <v/>
      </c>
      <c r="O81" s="25" t="str">
        <f>IF(ISBLANK('Diagramme de Gantt'!$AJ$78),"",'Diagramme de Gantt'!$AJ$78)</f>
        <v/>
      </c>
      <c r="P81" s="25" t="str">
        <f>IF(ISBLANK('Diagramme de Gantt'!$AK$78),"",'Diagramme de Gantt'!$AK$78)</f>
        <v/>
      </c>
      <c r="Q81" s="25" t="str">
        <f>IF(ISBLANK('Diagramme de Gantt'!$AL$78),"",'Diagramme de Gantt'!$AL$78)</f>
        <v/>
      </c>
      <c r="R81" s="25" t="str">
        <f>IF(ISBLANK('Diagramme de Gantt'!$AM$78),"",'Diagramme de Gantt'!$AM$78)</f>
        <v/>
      </c>
      <c r="S81" s="284"/>
      <c r="T81" s="67" t="str">
        <f>IFERROR(VLOOKUP($A81,'Diagramme de Gantt'!$A$3:$AN$83,4,FALSE),"")</f>
        <v/>
      </c>
      <c r="U81" s="67" t="str">
        <f>IFERROR(VLOOKUP($A81,'Diagramme de Gantt'!$A$3:$AN$83,5,FALSE),"")</f>
        <v/>
      </c>
      <c r="V81" s="67" t="str">
        <f>IFERROR(VLOOKUP($A81,'Diagramme de Gantt'!$A$3:$AN$83,6,FALSE),"")</f>
        <v/>
      </c>
      <c r="W81" s="67" t="str">
        <f>IFERROR(VLOOKUP($A81,'Diagramme de Gantt'!$A$3:$AN$83,7,FALSE),"")</f>
        <v/>
      </c>
      <c r="X81" s="67" t="str">
        <f>IF(ISBLANK('Diagramme de Gantt'!AN79),"",VLOOKUP($A81,'Diagramme de Gantt'!$A$3:$AN$83,40,FALSE))</f>
        <v/>
      </c>
    </row>
    <row r="82" spans="1:24" x14ac:dyDescent="0.35">
      <c r="A82" s="25" t="str">
        <f>IF(ISBLANK('Diagramme de Gantt'!$A83),"",'Diagramme de Gantt'!$A83)</f>
        <v/>
      </c>
      <c r="B82" s="25" t="str">
        <f>IF(ISBLANK('Diagramme de Gantt'!$B83),"",'Diagramme de Gantt'!$B83)</f>
        <v/>
      </c>
      <c r="C82" s="25" t="str">
        <f>IF(ISBLANK('Diagramme de Gantt'!$C83),"",'Diagramme de Gantt'!$C83)</f>
        <v/>
      </c>
      <c r="D82" s="25" t="str">
        <f>IF(ISBLANK('Diagramme de Gantt'!$Y$83),"",'Diagramme de Gantt'!$Y$83)</f>
        <v/>
      </c>
      <c r="E82" s="25" t="str">
        <f>IF(ISBLANK('Diagramme de Gantt'!$Z$83),"",'Diagramme de Gantt'!$Z$83)</f>
        <v/>
      </c>
      <c r="F82" s="25" t="str">
        <f>IF(ISBLANK('Diagramme de Gantt'!$AA$83),"",'Diagramme de Gantt'!$AA$83)</f>
        <v/>
      </c>
      <c r="G82" s="25" t="str">
        <f>IF(ISBLANK('Diagramme de Gantt'!$AB$83),"",'Diagramme de Gantt'!$AB$83)</f>
        <v/>
      </c>
      <c r="H82" s="25" t="str">
        <f>IF(ISBLANK('Diagramme de Gantt'!$AC$83),"",'Diagramme de Gantt'!$AC$83)</f>
        <v/>
      </c>
      <c r="I82" s="25" t="str">
        <f>IF(ISBLANK('Diagramme de Gantt'!$AD$83),"",'Diagramme de Gantt'!$AD$83)</f>
        <v/>
      </c>
      <c r="J82" s="25" t="str">
        <f>IF(ISBLANK('Diagramme de Gantt'!$AE$83),"",'Diagramme de Gantt'!$AE$83)</f>
        <v/>
      </c>
      <c r="K82" s="25" t="str">
        <f>IF(ISBLANK('Diagramme de Gantt'!$AF$83),"",'Diagramme de Gantt'!$AF$83)</f>
        <v/>
      </c>
      <c r="L82" s="25" t="str">
        <f>IF(ISBLANK('Diagramme de Gantt'!$AG$83),"",'Diagramme de Gantt'!$AG$83)</f>
        <v/>
      </c>
      <c r="M82" s="25" t="str">
        <f>IF(ISBLANK('Diagramme de Gantt'!$AH$83),"",'Diagramme de Gantt'!$AH$83)</f>
        <v/>
      </c>
      <c r="N82" s="25" t="str">
        <f>IF(ISBLANK('Diagramme de Gantt'!$AI$83),"",'Diagramme de Gantt'!$AI$83)</f>
        <v/>
      </c>
      <c r="O82" s="25" t="str">
        <f>IF(ISBLANK('Diagramme de Gantt'!$AJ$83),"",'Diagramme de Gantt'!$AJ$83)</f>
        <v/>
      </c>
      <c r="P82" s="25" t="str">
        <f>IF(ISBLANK('Diagramme de Gantt'!$AK$83),"",'Diagramme de Gantt'!$AK$83)</f>
        <v/>
      </c>
      <c r="Q82" s="25" t="str">
        <f>IF(ISBLANK('Diagramme de Gantt'!$AL$83),"",'Diagramme de Gantt'!$AL$83)</f>
        <v/>
      </c>
      <c r="R82" s="25" t="str">
        <f>IF(ISBLANK('Diagramme de Gantt'!$AM$83),"",'Diagramme de Gantt'!$AM$83)</f>
        <v/>
      </c>
      <c r="S82" s="284"/>
      <c r="T82" s="67" t="str">
        <f>IFERROR(VLOOKUP($A82,'Diagramme de Gantt'!$A$3:$AN$83,4,FALSE),"")</f>
        <v/>
      </c>
      <c r="U82" s="67" t="str">
        <f>IFERROR(VLOOKUP($A82,'Diagramme de Gantt'!$A$3:$AN$83,5,FALSE),"")</f>
        <v/>
      </c>
      <c r="V82" s="67" t="str">
        <f>IFERROR(VLOOKUP($A82,'Diagramme de Gantt'!$A$3:$AN$83,6,FALSE),"")</f>
        <v/>
      </c>
      <c r="W82" s="67" t="str">
        <f>IFERROR(VLOOKUP($A82,'Diagramme de Gantt'!$A$3:$AN$83,7,FALSE),"")</f>
        <v/>
      </c>
      <c r="X82" s="67" t="str">
        <f>IF(ISBLANK('Diagramme de Gantt'!AN80),"",VLOOKUP($A82,'Diagramme de Gantt'!$A$3:$AN$83,40,FALSE))</f>
        <v/>
      </c>
    </row>
    <row r="83" spans="1:24" x14ac:dyDescent="0.35">
      <c r="A83" s="25" t="str">
        <f>IF(ISBLANK('Diagramme de Gantt'!$A84),"",'Diagramme de Gantt'!$A84)</f>
        <v/>
      </c>
      <c r="B83" s="25" t="str">
        <f>IF(ISBLANK('Diagramme de Gantt'!$B84),"",'Diagramme de Gantt'!$B84)</f>
        <v/>
      </c>
      <c r="C83" s="25" t="str">
        <f>IF(ISBLANK('Diagramme de Gantt'!$C84),"",'Diagramme de Gantt'!$C84)</f>
        <v/>
      </c>
      <c r="D83" s="25" t="str">
        <f>IF(ISBLANK('Diagramme de Gantt'!$Y$74),"",'Diagramme de Gantt'!$Y$74)</f>
        <v/>
      </c>
      <c r="E83" s="25" t="str">
        <f>IF(ISBLANK('Diagramme de Gantt'!$Z$74),"",'Diagramme de Gantt'!$Z$74)</f>
        <v/>
      </c>
      <c r="F83" s="25" t="str">
        <f>IF(ISBLANK('Diagramme de Gantt'!$AA$74),"",'Diagramme de Gantt'!$AA$74)</f>
        <v/>
      </c>
      <c r="G83" s="25" t="str">
        <f>IF(ISBLANK('Diagramme de Gantt'!$AB$74),"",'Diagramme de Gantt'!$AB$74)</f>
        <v/>
      </c>
      <c r="H83" s="25" t="str">
        <f>IF(ISBLANK('Diagramme de Gantt'!$AC$74),"",'Diagramme de Gantt'!$AC$74)</f>
        <v/>
      </c>
      <c r="I83" s="25" t="str">
        <f>IF(ISBLANK('Diagramme de Gantt'!$AD$74),"",'Diagramme de Gantt'!$AD$74)</f>
        <v/>
      </c>
      <c r="J83" s="25" t="str">
        <f>IF(ISBLANK('Diagramme de Gantt'!$AE$74),"",'Diagramme de Gantt'!$AE$74)</f>
        <v/>
      </c>
      <c r="K83" s="25" t="str">
        <f>IF(ISBLANK('Diagramme de Gantt'!$AF$74),"",'Diagramme de Gantt'!$AF$74)</f>
        <v/>
      </c>
      <c r="L83" s="25" t="str">
        <f>IF(ISBLANK('Diagramme de Gantt'!$AG$74),"",'Diagramme de Gantt'!$AG$74)</f>
        <v/>
      </c>
      <c r="M83" s="25" t="str">
        <f>IF(ISBLANK('Diagramme de Gantt'!$AH$74),"",'Diagramme de Gantt'!$AH$74)</f>
        <v/>
      </c>
      <c r="N83" s="25" t="str">
        <f>IF(ISBLANK('Diagramme de Gantt'!$AI$74),"",'Diagramme de Gantt'!$AI$74)</f>
        <v/>
      </c>
      <c r="O83" s="25" t="str">
        <f>IF(ISBLANK('Diagramme de Gantt'!$AJ$74),"",'Diagramme de Gantt'!$AJ$74)</f>
        <v/>
      </c>
      <c r="P83" s="25" t="str">
        <f>IF(ISBLANK('Diagramme de Gantt'!$AK$74),"",'Diagramme de Gantt'!$AK$74)</f>
        <v/>
      </c>
      <c r="Q83" s="25" t="str">
        <f>IF(ISBLANK('Diagramme de Gantt'!$AL$74),"",'Diagramme de Gantt'!$AL$74)</f>
        <v/>
      </c>
      <c r="R83" s="25" t="str">
        <f>IF(ISBLANK('Diagramme de Gantt'!$AM$74),"",'Diagramme de Gantt'!$AM$74)</f>
        <v/>
      </c>
      <c r="S83" s="284"/>
      <c r="T83" s="67" t="str">
        <f>IFERROR(VLOOKUP($A83,'Diagramme de Gantt'!$A$3:$AN$83,4,FALSE),"")</f>
        <v/>
      </c>
      <c r="U83" s="67" t="str">
        <f>IFERROR(VLOOKUP($A83,'Diagramme de Gantt'!$A$3:$AN$83,5,FALSE),"")</f>
        <v/>
      </c>
      <c r="V83" s="67" t="str">
        <f>IFERROR(VLOOKUP($A83,'Diagramme de Gantt'!$A$3:$AN$83,6,FALSE),"")</f>
        <v/>
      </c>
      <c r="W83" s="67" t="str">
        <f>IFERROR(VLOOKUP($A83,'Diagramme de Gantt'!$A$3:$AN$83,7,FALSE),"")</f>
        <v/>
      </c>
      <c r="X83" s="67" t="str">
        <f>IF(ISBLANK('Diagramme de Gantt'!AN81),"",VLOOKUP($A83,'Diagramme de Gantt'!$A$3:$AN$83,40,FALSE))</f>
        <v/>
      </c>
    </row>
    <row r="84" spans="1:24" x14ac:dyDescent="0.35">
      <c r="A84" s="25" t="str">
        <f>IF(ISBLANK('Diagramme de Gantt'!$A85),"",'Diagramme de Gantt'!$A85)</f>
        <v>TOTAL</v>
      </c>
      <c r="B84" s="25" t="str">
        <f>IF(ISBLANK('Diagramme de Gantt'!$B85),"",'Diagramme de Gantt'!$B85)</f>
        <v/>
      </c>
      <c r="C84" s="25" t="str">
        <f>IF(ISBLANK('Diagramme de Gantt'!$C85),"",'Diagramme de Gantt'!$C85)</f>
        <v/>
      </c>
      <c r="D84" s="25" t="str">
        <f>IF(ISBLANK('Diagramme de Gantt'!$Y$75),"",'Diagramme de Gantt'!$Y$75)</f>
        <v/>
      </c>
      <c r="E84" s="25" t="str">
        <f>IF(ISBLANK('Diagramme de Gantt'!$Z$75),"",'Diagramme de Gantt'!$Z$75)</f>
        <v/>
      </c>
      <c r="F84" s="25" t="str">
        <f>IF(ISBLANK('Diagramme de Gantt'!$AA$75),"",'Diagramme de Gantt'!$AA$75)</f>
        <v/>
      </c>
      <c r="G84" s="25" t="str">
        <f>IF(ISBLANK('Diagramme de Gantt'!$AB$75),"",'Diagramme de Gantt'!$AB$75)</f>
        <v/>
      </c>
      <c r="H84" s="25" t="str">
        <f>IF(ISBLANK('Diagramme de Gantt'!$AC$75),"",'Diagramme de Gantt'!$AC$75)</f>
        <v/>
      </c>
      <c r="I84" s="25" t="str">
        <f>IF(ISBLANK('Diagramme de Gantt'!$AD$75),"",'Diagramme de Gantt'!$AD$75)</f>
        <v/>
      </c>
      <c r="J84" s="25" t="str">
        <f>IF(ISBLANK('Diagramme de Gantt'!$AE$75),"",'Diagramme de Gantt'!$AE$75)</f>
        <v/>
      </c>
      <c r="K84" s="25" t="str">
        <f>IF(ISBLANK('Diagramme de Gantt'!$AF$75),"",'Diagramme de Gantt'!$AF$75)</f>
        <v/>
      </c>
      <c r="L84" s="25" t="str">
        <f>IF(ISBLANK('Diagramme de Gantt'!$AG$75),"",'Diagramme de Gantt'!$AG$75)</f>
        <v/>
      </c>
      <c r="M84" s="25" t="str">
        <f>IF(ISBLANK('Diagramme de Gantt'!$AH$75),"",'Diagramme de Gantt'!$AH$75)</f>
        <v/>
      </c>
      <c r="N84" s="25" t="str">
        <f>IF(ISBLANK('Diagramme de Gantt'!$AI$75),"",'Diagramme de Gantt'!$AI$75)</f>
        <v/>
      </c>
      <c r="O84" s="25" t="str">
        <f>IF(ISBLANK('Diagramme de Gantt'!$AJ$75),"",'Diagramme de Gantt'!$AJ$75)</f>
        <v/>
      </c>
      <c r="P84" s="25" t="str">
        <f>IF(ISBLANK('Diagramme de Gantt'!$AK$75),"",'Diagramme de Gantt'!$AK$75)</f>
        <v/>
      </c>
      <c r="Q84" s="25" t="str">
        <f>IF(ISBLANK('Diagramme de Gantt'!$AL$75),"",'Diagramme de Gantt'!$AL$75)</f>
        <v/>
      </c>
      <c r="R84" s="25" t="str">
        <f>IF(ISBLANK('Diagramme de Gantt'!$AM$75),"",'Diagramme de Gantt'!$AM$75)</f>
        <v/>
      </c>
      <c r="S84" s="284"/>
      <c r="T84" s="67" t="str">
        <f>IFERROR(VLOOKUP($A84,'Diagramme de Gantt'!$A$3:$AN$83,4,FALSE),"")</f>
        <v/>
      </c>
      <c r="U84" s="67" t="str">
        <f>IFERROR(VLOOKUP($A84,'Diagramme de Gantt'!$A$3:$AN$83,5,FALSE),"")</f>
        <v/>
      </c>
      <c r="V84" s="67" t="str">
        <f>IFERROR(VLOOKUP($A84,'Diagramme de Gantt'!$A$3:$AN$83,6,FALSE),"")</f>
        <v/>
      </c>
      <c r="W84" s="67" t="str">
        <f>IFERROR(VLOOKUP($A84,'Diagramme de Gantt'!$A$3:$AN$83,7,FALSE),"")</f>
        <v/>
      </c>
      <c r="X84" s="67" t="str">
        <f>IF(ISBLANK('Diagramme de Gantt'!AN82),"",VLOOKUP($A84,'Diagramme de Gantt'!$A$3:$AN$83,40,FALSE))</f>
        <v/>
      </c>
    </row>
    <row r="85" spans="1:24" x14ac:dyDescent="0.35">
      <c r="A85" s="25" t="str">
        <f>IF(ISBLANK('Diagramme de Gantt'!$A86),"",'Diagramme de Gantt'!$A86)</f>
        <v/>
      </c>
      <c r="B85" s="25" t="str">
        <f>IF(ISBLANK('Diagramme de Gantt'!$B86),"",'Diagramme de Gantt'!$B86)</f>
        <v/>
      </c>
      <c r="C85" s="25" t="str">
        <f>IF(ISBLANK('Diagramme de Gantt'!$C86),"",'Diagramme de Gantt'!$C86)</f>
        <v/>
      </c>
      <c r="D85" s="25" t="str">
        <f>IF(ISBLANK('Diagramme de Gantt'!$Y$82),"",'Diagramme de Gantt'!$Y$82)</f>
        <v/>
      </c>
      <c r="E85" s="25" t="str">
        <f>IF(ISBLANK('Diagramme de Gantt'!$Z$82),"",'Diagramme de Gantt'!$Z$82)</f>
        <v/>
      </c>
      <c r="F85" s="25" t="str">
        <f>IF(ISBLANK('Diagramme de Gantt'!$AA$82),"",'Diagramme de Gantt'!$AA$82)</f>
        <v/>
      </c>
      <c r="G85" s="25" t="str">
        <f>IF(ISBLANK('Diagramme de Gantt'!$AB$82),"",'Diagramme de Gantt'!$AB$82)</f>
        <v/>
      </c>
      <c r="H85" s="25" t="str">
        <f>IF(ISBLANK('Diagramme de Gantt'!$AC$82),"",'Diagramme de Gantt'!$AC$82)</f>
        <v/>
      </c>
      <c r="I85" s="25" t="str">
        <f>IF(ISBLANK('Diagramme de Gantt'!$AD$82),"",'Diagramme de Gantt'!$AD$82)</f>
        <v/>
      </c>
      <c r="J85" s="25" t="str">
        <f>IF(ISBLANK('Diagramme de Gantt'!$AE$82),"",'Diagramme de Gantt'!$AE$82)</f>
        <v/>
      </c>
      <c r="K85" s="25" t="str">
        <f>IF(ISBLANK('Diagramme de Gantt'!$AF$82),"",'Diagramme de Gantt'!$AF$82)</f>
        <v/>
      </c>
      <c r="L85" s="25" t="str">
        <f>IF(ISBLANK('Diagramme de Gantt'!$AG$82),"",'Diagramme de Gantt'!$AG$82)</f>
        <v/>
      </c>
      <c r="M85" s="25" t="str">
        <f>IF(ISBLANK('Diagramme de Gantt'!$AH$82),"",'Diagramme de Gantt'!$AH$82)</f>
        <v/>
      </c>
      <c r="N85" s="25" t="str">
        <f>IF(ISBLANK('Diagramme de Gantt'!$AI$82),"",'Diagramme de Gantt'!$AI$82)</f>
        <v/>
      </c>
      <c r="O85" s="25" t="str">
        <f>IF(ISBLANK('Diagramme de Gantt'!$AJ$82),"",'Diagramme de Gantt'!$AJ$82)</f>
        <v/>
      </c>
      <c r="P85" s="25" t="str">
        <f>IF(ISBLANK('Diagramme de Gantt'!$AK$82),"",'Diagramme de Gantt'!$AK$82)</f>
        <v/>
      </c>
      <c r="Q85" s="25" t="str">
        <f>IF(ISBLANK('Diagramme de Gantt'!$AL$82),"",'Diagramme de Gantt'!$AL$82)</f>
        <v/>
      </c>
      <c r="R85" s="25" t="str">
        <f>IF(ISBLANK('Diagramme de Gantt'!$AM$82),"",'Diagramme de Gantt'!$AM$82)</f>
        <v/>
      </c>
      <c r="S85" s="127"/>
      <c r="T85" s="67" t="str">
        <f>IFERROR(VLOOKUP($A85,'Diagramme de Gantt'!$A$3:$AN$83,4,FALSE),"")</f>
        <v/>
      </c>
      <c r="U85" s="67" t="str">
        <f>IFERROR(VLOOKUP($A85,'Diagramme de Gantt'!$A$3:$AN$83,5,FALSE),"")</f>
        <v/>
      </c>
      <c r="V85" s="67" t="str">
        <f>IFERROR(VLOOKUP($A85,'Diagramme de Gantt'!$A$3:$AN$83,6,FALSE),"")</f>
        <v/>
      </c>
      <c r="W85" s="67" t="str">
        <f>IFERROR(VLOOKUP($A85,'Diagramme de Gantt'!$A$3:$AN$83,7,FALSE),"")</f>
        <v/>
      </c>
      <c r="X85" s="67" t="str">
        <f>IF(ISBLANK('Diagramme de Gantt'!AN83),"",VLOOKUP($A85,'Diagramme de Gantt'!$A$3:$AN$83,40,FALSE))</f>
        <v/>
      </c>
    </row>
  </sheetData>
  <sortState xmlns:xlrd2="http://schemas.microsoft.com/office/spreadsheetml/2017/richdata2" ref="A2:R82">
    <sortCondition ref="B2:B82"/>
  </sortState>
  <mergeCells count="18">
    <mergeCell ref="S83:S84"/>
    <mergeCell ref="S61:S62"/>
    <mergeCell ref="S63:S64"/>
    <mergeCell ref="S65:S66"/>
    <mergeCell ref="S69:S73"/>
    <mergeCell ref="S74:S78"/>
    <mergeCell ref="S79:S82"/>
    <mergeCell ref="S2:S8"/>
    <mergeCell ref="S9:S15"/>
    <mergeCell ref="S16:S17"/>
    <mergeCell ref="S18:S21"/>
    <mergeCell ref="S22:S23"/>
    <mergeCell ref="S59:S60"/>
    <mergeCell ref="S24:S30"/>
    <mergeCell ref="S33:S34"/>
    <mergeCell ref="S35:S39"/>
    <mergeCell ref="S40:S43"/>
    <mergeCell ref="S44:S58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Y90"/>
  <sheetViews>
    <sheetView showGridLines="0" topLeftCell="AE22" zoomScale="80" zoomScaleNormal="80" workbookViewId="0">
      <selection activeCell="AI3" sqref="AI3"/>
    </sheetView>
  </sheetViews>
  <sheetFormatPr defaultColWidth="9.1796875" defaultRowHeight="23.5" outlineLevelCol="1" x14ac:dyDescent="0.35"/>
  <cols>
    <col min="1" max="2" width="4.1796875" customWidth="1"/>
    <col min="3" max="3" width="93.26953125" customWidth="1"/>
    <col min="4" max="4" width="15.26953125" hidden="1" customWidth="1" outlineLevel="1"/>
    <col min="5" max="5" width="7.26953125" hidden="1" customWidth="1" outlineLevel="1"/>
    <col min="6" max="6" width="11.7265625" style="54" hidden="1" customWidth="1" outlineLevel="1"/>
    <col min="7" max="7" width="9.54296875" hidden="1" customWidth="1" outlineLevel="1"/>
    <col min="8" max="8" width="0.7265625" customWidth="1" collapsed="1"/>
    <col min="9" max="9" width="6.26953125" style="1" bestFit="1" customWidth="1" outlineLevel="1"/>
    <col min="10" max="10" width="6.1796875" style="1" bestFit="1" customWidth="1" outlineLevel="1"/>
    <col min="11" max="11" width="6.26953125" style="1" bestFit="1" customWidth="1" outlineLevel="1"/>
    <col min="12" max="12" width="5.7265625" style="1" bestFit="1" customWidth="1" outlineLevel="1"/>
    <col min="13" max="13" width="6.1796875" style="1" bestFit="1" customWidth="1" outlineLevel="1"/>
    <col min="14" max="14" width="5.7265625" style="1" bestFit="1" customWidth="1" outlineLevel="1"/>
    <col min="15" max="15" width="0.81640625" style="1" customWidth="1"/>
    <col min="16" max="16" width="5.7265625" bestFit="1" customWidth="1" outlineLevel="1"/>
    <col min="17" max="17" width="6.1796875" bestFit="1" customWidth="1" outlineLevel="1"/>
    <col min="18" max="18" width="6.453125" bestFit="1" customWidth="1" outlineLevel="1"/>
    <col min="19" max="19" width="5.7265625" bestFit="1" customWidth="1" outlineLevel="1"/>
    <col min="20" max="21" width="6" bestFit="1" customWidth="1" outlineLevel="1"/>
    <col min="22" max="22" width="0.81640625" customWidth="1"/>
    <col min="23" max="23" width="6.26953125" bestFit="1" customWidth="1" outlineLevel="1"/>
    <col min="24" max="24" width="6.1796875" bestFit="1" customWidth="1" outlineLevel="1"/>
    <col min="25" max="25" width="6.26953125" bestFit="1" customWidth="1" outlineLevel="1"/>
    <col min="26" max="26" width="0.81640625" customWidth="1"/>
    <col min="27" max="28" width="1.26953125" customWidth="1"/>
    <col min="29" max="29" width="6.26953125" style="1" bestFit="1" customWidth="1" outlineLevel="1"/>
    <col min="30" max="30" width="6.1796875" style="1" bestFit="1" customWidth="1" outlineLevel="1"/>
    <col min="31" max="31" width="6.26953125" style="1" bestFit="1" customWidth="1" outlineLevel="1"/>
    <col min="32" max="32" width="5.7265625" style="1" bestFit="1" customWidth="1" outlineLevel="1"/>
    <col min="33" max="33" width="6.1796875" style="1" bestFit="1" customWidth="1" outlineLevel="1"/>
    <col min="34" max="35" width="5.7265625" style="1" bestFit="1" customWidth="1" outlineLevel="1"/>
    <col min="36" max="36" width="6.1796875" style="1" bestFit="1" customWidth="1" outlineLevel="1"/>
    <col min="37" max="37" width="6.453125" style="1" bestFit="1" customWidth="1" outlineLevel="1"/>
    <col min="38" max="38" width="5.7265625" style="1" bestFit="1" customWidth="1" outlineLevel="1"/>
    <col min="39" max="40" width="6" style="1" bestFit="1" customWidth="1" outlineLevel="1"/>
    <col min="41" max="41" width="6.26953125" bestFit="1" customWidth="1" outlineLevel="1"/>
    <col min="42" max="42" width="6.1796875" bestFit="1" customWidth="1" outlineLevel="1"/>
    <col min="43" max="43" width="6.26953125" bestFit="1" customWidth="1" outlineLevel="1"/>
    <col min="44" max="44" width="1" customWidth="1"/>
    <col min="45" max="45" width="25.26953125" style="1" customWidth="1"/>
    <col min="46" max="48" width="25.26953125" style="1" hidden="1" customWidth="1"/>
    <col min="49" max="49" width="10.1796875" style="3" customWidth="1"/>
    <col min="50" max="50" width="8.7265625" style="110" customWidth="1"/>
    <col min="51" max="51" width="82.1796875" style="73" customWidth="1"/>
  </cols>
  <sheetData>
    <row r="1" spans="1:51" s="26" customFormat="1" ht="15" customHeight="1" x14ac:dyDescent="0.35">
      <c r="A1" s="304" t="s">
        <v>10</v>
      </c>
      <c r="B1" s="306" t="s">
        <v>73</v>
      </c>
      <c r="C1" s="308" t="s">
        <v>12</v>
      </c>
      <c r="D1" s="300" t="s">
        <v>69</v>
      </c>
      <c r="E1" s="300" t="s">
        <v>70</v>
      </c>
      <c r="F1" s="300" t="s">
        <v>71</v>
      </c>
      <c r="G1" s="300" t="s">
        <v>20</v>
      </c>
      <c r="H1" s="78"/>
      <c r="I1" s="301" t="s">
        <v>14</v>
      </c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2"/>
      <c r="AB1" s="302"/>
      <c r="AC1" s="303" t="s">
        <v>15</v>
      </c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287"/>
      <c r="AS1" s="79"/>
      <c r="AT1" s="80"/>
      <c r="AU1" s="80"/>
      <c r="AV1" s="81"/>
      <c r="AW1" s="309" t="s">
        <v>31</v>
      </c>
      <c r="AX1" s="310"/>
      <c r="AY1" s="292" t="s">
        <v>74</v>
      </c>
    </row>
    <row r="2" spans="1:51" s="26" customFormat="1" ht="14.5" x14ac:dyDescent="0.25">
      <c r="A2" s="305"/>
      <c r="B2" s="307"/>
      <c r="C2" s="151"/>
      <c r="D2" s="156"/>
      <c r="E2" s="156"/>
      <c r="F2" s="156"/>
      <c r="G2" s="156"/>
      <c r="H2" s="76"/>
      <c r="I2" s="131">
        <f>'Diagramme de Gantt'!H2</f>
        <v>44197</v>
      </c>
      <c r="J2" s="131">
        <f>'Diagramme de Gantt'!I2</f>
        <v>44228</v>
      </c>
      <c r="K2" s="131">
        <f>'Diagramme de Gantt'!J2</f>
        <v>44259</v>
      </c>
      <c r="L2" s="131">
        <f>'Diagramme de Gantt'!K2</f>
        <v>44290</v>
      </c>
      <c r="M2" s="131">
        <f>'Diagramme de Gantt'!L2</f>
        <v>44321</v>
      </c>
      <c r="N2" s="131">
        <f>'Diagramme de Gantt'!M2</f>
        <v>44352</v>
      </c>
      <c r="O2" s="71"/>
      <c r="P2" s="131">
        <f>'Diagramme de Gantt'!N2</f>
        <v>44383</v>
      </c>
      <c r="Q2" s="131">
        <f>'Diagramme de Gantt'!O2</f>
        <v>44414</v>
      </c>
      <c r="R2" s="131">
        <f>'Diagramme de Gantt'!P2</f>
        <v>44445</v>
      </c>
      <c r="S2" s="131">
        <f>'Diagramme de Gantt'!Q2</f>
        <v>44476</v>
      </c>
      <c r="T2" s="131">
        <f>'Diagramme de Gantt'!R2</f>
        <v>44507</v>
      </c>
      <c r="U2" s="131">
        <f>'Diagramme de Gantt'!S2</f>
        <v>44538</v>
      </c>
      <c r="V2" s="71"/>
      <c r="W2" s="131">
        <f>'Diagramme de Gantt'!T2</f>
        <v>44569</v>
      </c>
      <c r="X2" s="131">
        <f>'Diagramme de Gantt'!U2</f>
        <v>44600</v>
      </c>
      <c r="Y2" s="131">
        <f>'Diagramme de Gantt'!V2</f>
        <v>44631</v>
      </c>
      <c r="Z2" s="71"/>
      <c r="AA2" s="152"/>
      <c r="AB2" s="152"/>
      <c r="AC2" s="131">
        <f>'Diagramme de Gantt'!H2</f>
        <v>44197</v>
      </c>
      <c r="AD2" s="131">
        <f>'Diagramme de Gantt'!I2</f>
        <v>44228</v>
      </c>
      <c r="AE2" s="131">
        <f>'Diagramme de Gantt'!J2</f>
        <v>44259</v>
      </c>
      <c r="AF2" s="131">
        <f>'Diagramme de Gantt'!K2</f>
        <v>44290</v>
      </c>
      <c r="AG2" s="131">
        <f>'Diagramme de Gantt'!L2</f>
        <v>44321</v>
      </c>
      <c r="AH2" s="131">
        <f>'Diagramme de Gantt'!M2</f>
        <v>44352</v>
      </c>
      <c r="AI2" s="131">
        <f>'Diagramme de Gantt'!N2</f>
        <v>44383</v>
      </c>
      <c r="AJ2" s="131">
        <f>'Diagramme de Gantt'!O2</f>
        <v>44414</v>
      </c>
      <c r="AK2" s="131">
        <f>'Diagramme de Gantt'!P2</f>
        <v>44445</v>
      </c>
      <c r="AL2" s="131">
        <f>'Diagramme de Gantt'!Q2</f>
        <v>44476</v>
      </c>
      <c r="AM2" s="131">
        <f>'Diagramme de Gantt'!R2</f>
        <v>44507</v>
      </c>
      <c r="AN2" s="131">
        <f>'Diagramme de Gantt'!S2</f>
        <v>44538</v>
      </c>
      <c r="AO2" s="131">
        <f>'Diagramme de Gantt'!T2</f>
        <v>44569</v>
      </c>
      <c r="AP2" s="131">
        <f>'Diagramme de Gantt'!U2</f>
        <v>44600</v>
      </c>
      <c r="AQ2" s="131">
        <f>'Diagramme de Gantt'!V2</f>
        <v>44631</v>
      </c>
      <c r="AR2" s="288"/>
      <c r="AS2" s="4" t="s">
        <v>75</v>
      </c>
      <c r="AT2" s="4"/>
      <c r="AU2" s="4"/>
      <c r="AV2" s="4"/>
      <c r="AW2" s="311"/>
      <c r="AX2" s="312"/>
      <c r="AY2" s="293"/>
    </row>
    <row r="3" spans="1:51" ht="21" customHeight="1" x14ac:dyDescent="0.35">
      <c r="A3" s="82">
        <f>IF(ISBLANK(Refined_progress!A2),"",Refined_progress!A2)</f>
        <v>1</v>
      </c>
      <c r="B3" s="25">
        <f>IF(ISBLANK(Refined_progress!B2),"",Refined_progress!B2)</f>
        <v>1</v>
      </c>
      <c r="C3" s="25" t="str">
        <f>IF(ISBLANK(Refined_progress!C2),"",Refined_progress!C2)</f>
        <v>Mentionnez votre activité ici.</v>
      </c>
      <c r="D3" s="25" t="str">
        <f>IFERROR(Refined_progress!T2,"")</f>
        <v>CPN</v>
      </c>
      <c r="E3" s="25" t="str">
        <f>IFERROR(Refined_progress!U2,"")</f>
        <v>Mentionnez la localisation ici.</v>
      </c>
      <c r="F3" s="25" t="str">
        <f>IFERROR(Refined_progress!V2,"")</f>
        <v>Mentionnez les initiales.</v>
      </c>
      <c r="G3" s="25">
        <f>IFERROR(Refined_progress!W2,"")</f>
        <v>0</v>
      </c>
      <c r="H3" s="72"/>
      <c r="I3" s="25" t="str">
        <f>IF(ISBLANK('Diagramme de Gantt'!H3),"",'Diagramme de Gantt'!H3)</f>
        <v/>
      </c>
      <c r="J3" s="25" t="str">
        <f>IF(ISBLANK('Diagramme de Gantt'!I3),"",'Diagramme de Gantt'!I3)</f>
        <v>Yes</v>
      </c>
      <c r="K3" s="25" t="str">
        <f>IF(ISBLANK('Diagramme de Gantt'!J3),"",'Diagramme de Gantt'!J3)</f>
        <v/>
      </c>
      <c r="L3" s="25" t="str">
        <f>IF(ISBLANK('Diagramme de Gantt'!K3),"",'Diagramme de Gantt'!K3)</f>
        <v/>
      </c>
      <c r="M3" s="25" t="str">
        <f>IF(ISBLANK('Diagramme de Gantt'!L3),"",'Diagramme de Gantt'!L3)</f>
        <v/>
      </c>
      <c r="N3" s="25" t="str">
        <f>IF(ISBLANK('Diagramme de Gantt'!M3),"",'Diagramme de Gantt'!M3)</f>
        <v/>
      </c>
      <c r="O3" s="72"/>
      <c r="P3" s="25" t="str">
        <f>IF(ISBLANK('Diagramme de Gantt'!N3),"",'Diagramme de Gantt'!N3)</f>
        <v/>
      </c>
      <c r="Q3" s="25" t="str">
        <f>IF(ISBLANK('Diagramme de Gantt'!O3),"",'Diagramme de Gantt'!O3)</f>
        <v/>
      </c>
      <c r="R3" s="25" t="str">
        <f>IF(ISBLANK('Diagramme de Gantt'!P3),"",'Diagramme de Gantt'!P3)</f>
        <v/>
      </c>
      <c r="S3" s="25" t="str">
        <f>IF(ISBLANK('Diagramme de Gantt'!Q3),"",'Diagramme de Gantt'!Q3)</f>
        <v/>
      </c>
      <c r="T3" s="25" t="str">
        <f>IF(ISBLANK('Diagramme de Gantt'!R3),"",'Diagramme de Gantt'!R3)</f>
        <v/>
      </c>
      <c r="U3" s="25" t="str">
        <f>IF(ISBLANK('Diagramme de Gantt'!S3),"",'Diagramme de Gantt'!S3)</f>
        <v/>
      </c>
      <c r="V3" s="72"/>
      <c r="W3" s="25" t="str">
        <f>IF(ISBLANK('Diagramme de Gantt'!T3),"",'Diagramme de Gantt'!T3)</f>
        <v/>
      </c>
      <c r="X3" s="25" t="str">
        <f>IF(ISBLANK('Diagramme de Gantt'!U3),"",'Diagramme de Gantt'!U3)</f>
        <v/>
      </c>
      <c r="Y3" s="25" t="str">
        <f>IF(ISBLANK('Diagramme de Gantt'!V3),"",'Diagramme de Gantt'!V3)</f>
        <v/>
      </c>
      <c r="Z3" s="72"/>
      <c r="AA3" s="152"/>
      <c r="AB3" s="152"/>
      <c r="AC3" s="6" t="str">
        <f>Refined_progress!D2</f>
        <v/>
      </c>
      <c r="AD3" s="6" t="str">
        <f>Refined_progress!E2</f>
        <v>OUI</v>
      </c>
      <c r="AE3" s="6" t="str">
        <f>Refined_progress!F2</f>
        <v>NON</v>
      </c>
      <c r="AF3" s="6" t="str">
        <f>Refined_progress!G2</f>
        <v>NON</v>
      </c>
      <c r="AG3" s="6" t="str">
        <f>Refined_progress!H2</f>
        <v>NON</v>
      </c>
      <c r="AH3" s="6" t="str">
        <f>Refined_progress!I2</f>
        <v>NON</v>
      </c>
      <c r="AI3" s="6" t="str">
        <f>Refined_progress!J2</f>
        <v>EN COURS</v>
      </c>
      <c r="AJ3" s="6" t="str">
        <f>Refined_progress!K2</f>
        <v>OUI</v>
      </c>
      <c r="AK3" s="6" t="str">
        <f>Refined_progress!L2</f>
        <v/>
      </c>
      <c r="AL3" s="6" t="str">
        <f>Refined_progress!M2</f>
        <v/>
      </c>
      <c r="AM3" s="6" t="str">
        <f>Refined_progress!N2</f>
        <v/>
      </c>
      <c r="AN3" s="6" t="str">
        <f>Refined_progress!O2</f>
        <v/>
      </c>
      <c r="AO3" s="6" t="str">
        <f>Refined_progress!P2</f>
        <v/>
      </c>
      <c r="AP3" s="6" t="str">
        <f>Refined_progress!Q2</f>
        <v/>
      </c>
      <c r="AQ3" s="6" t="str">
        <f>Refined_progress!R2</f>
        <v/>
      </c>
      <c r="AR3" s="89"/>
      <c r="AS3" s="165" t="str">
        <f>IF(ISBLANK('Suivi résultats_priorité'!N3),"",'Suivi résultats_priorité'!N3)</f>
        <v/>
      </c>
      <c r="AT3" s="183"/>
      <c r="AU3" s="183"/>
      <c r="AV3" s="195"/>
      <c r="AW3" s="262" t="str">
        <f>'Suivi résultats_priorité'!R3:R9</f>
        <v>En cours</v>
      </c>
      <c r="AX3" s="296" t="s">
        <v>48</v>
      </c>
      <c r="AY3" s="285" t="str">
        <f>CONCATENATE('Suivi résultats_priorité'!$T$3,CHAR(10),'Suivi résultats_priorité'!$U$3,CHAR(10),'Suivi résultats_priorité'!$V$3,CHAR(10),'Suivi résultats_priorité'!$W$3,CHAR(10),'Suivi résultats_priorité'!$X$3,CHAR(10),'Suivi résultats_priorité'!$Y$3,CHAR(10),'Suivi résultats_priorité'!$Z$3,CHAR(10),'Suivi résultats_priorité'!$AA$3,CHAR(10),'Suivi résultats_priorité'!$AB$3,CHAR(10),'Suivi résultats_priorité'!$AC$3,CHAR(10),'Suivi résultats_priorité'!$AD$3,CHAR(10),'Suivi résultats_priorité'!$AE$3,CHAR(10),'Suivi résultats_priorité'!$AF$3,CHAR(10),'Suivi résultats_priorité'!$AG$3,CHAR(10),'Suivi résultats_priorité'!$AH$3,CHAR(10))</f>
        <v xml:space="preserve">Mentionnez vos notes ici.
</v>
      </c>
    </row>
    <row r="4" spans="1:51" ht="21" customHeight="1" x14ac:dyDescent="0.35">
      <c r="A4" s="82">
        <f>IF(ISBLANK(Refined_progress!A3),"",Refined_progress!A3)</f>
        <v>2</v>
      </c>
      <c r="B4" s="25">
        <f>IF(ISBLANK(Refined_progress!B3),"",Refined_progress!B3)</f>
        <v>1.1000000000000001</v>
      </c>
      <c r="C4" s="25" t="str">
        <f>IF(ISBLANK(Refined_progress!C3),"",Refined_progress!C3)</f>
        <v>Mentionnez votre activité ici.</v>
      </c>
      <c r="D4" s="25" t="str">
        <f>IFERROR(Refined_progress!T3,"")</f>
        <v>SRMMP</v>
      </c>
      <c r="E4" s="25" t="str">
        <f>IFERROR(Refined_progress!U3,"")</f>
        <v>Mentionnez la localisation ici.</v>
      </c>
      <c r="F4" s="25" t="str">
        <f>IFERROR(Refined_progress!V3,"")</f>
        <v>Mentionnez les initiales.</v>
      </c>
      <c r="G4" s="25">
        <f>IFERROR(Refined_progress!W3,"")</f>
        <v>12000</v>
      </c>
      <c r="H4" s="72"/>
      <c r="I4" s="25" t="str">
        <f>IF(ISBLANK('Diagramme de Gantt'!H4),"",'Diagramme de Gantt'!H4)</f>
        <v/>
      </c>
      <c r="J4" s="25" t="str">
        <f>IF(ISBLANK('Diagramme de Gantt'!I4),"",'Diagramme de Gantt'!I4)</f>
        <v/>
      </c>
      <c r="K4" s="25" t="str">
        <f>IF(ISBLANK('Diagramme de Gantt'!J4),"",'Diagramme de Gantt'!J4)</f>
        <v/>
      </c>
      <c r="L4" s="25" t="str">
        <f>IF(ISBLANK('Diagramme de Gantt'!K4),"",'Diagramme de Gantt'!K4)</f>
        <v>Yes</v>
      </c>
      <c r="M4" s="25" t="str">
        <f>IF(ISBLANK('Diagramme de Gantt'!L4),"",'Diagramme de Gantt'!L4)</f>
        <v/>
      </c>
      <c r="N4" s="25" t="str">
        <f>IF(ISBLANK('Diagramme de Gantt'!M4),"",'Diagramme de Gantt'!M4)</f>
        <v/>
      </c>
      <c r="O4" s="72"/>
      <c r="P4" s="25" t="str">
        <f>IF(ISBLANK('Diagramme de Gantt'!N4),"",'Diagramme de Gantt'!N4)</f>
        <v/>
      </c>
      <c r="Q4" s="25" t="str">
        <f>IF(ISBLANK('Diagramme de Gantt'!O4),"",'Diagramme de Gantt'!O4)</f>
        <v/>
      </c>
      <c r="R4" s="25" t="str">
        <f>IF(ISBLANK('Diagramme de Gantt'!P4),"",'Diagramme de Gantt'!P4)</f>
        <v/>
      </c>
      <c r="S4" s="25" t="str">
        <f>IF(ISBLANK('Diagramme de Gantt'!Q4),"",'Diagramme de Gantt'!Q4)</f>
        <v/>
      </c>
      <c r="T4" s="25" t="str">
        <f>IF(ISBLANK('Diagramme de Gantt'!R4),"",'Diagramme de Gantt'!R4)</f>
        <v/>
      </c>
      <c r="U4" s="25" t="str">
        <f>IF(ISBLANK('Diagramme de Gantt'!S4),"",'Diagramme de Gantt'!S4)</f>
        <v/>
      </c>
      <c r="V4" s="72"/>
      <c r="W4" s="25" t="str">
        <f>IF(ISBLANK('Diagramme de Gantt'!T4),"",'Diagramme de Gantt'!T4)</f>
        <v/>
      </c>
      <c r="X4" s="25" t="str">
        <f>IF(ISBLANK('Diagramme de Gantt'!U4),"",'Diagramme de Gantt'!U4)</f>
        <v/>
      </c>
      <c r="Y4" s="25" t="str">
        <f>IF(ISBLANK('Diagramme de Gantt'!V4),"",'Diagramme de Gantt'!V4)</f>
        <v/>
      </c>
      <c r="Z4" s="72"/>
      <c r="AA4" s="152"/>
      <c r="AB4" s="152"/>
      <c r="AC4" s="6" t="str">
        <f>Refined_progress!D3</f>
        <v/>
      </c>
      <c r="AD4" s="6" t="str">
        <f>Refined_progress!E3</f>
        <v/>
      </c>
      <c r="AE4" s="6" t="str">
        <f>Refined_progress!F3</f>
        <v/>
      </c>
      <c r="AF4" s="6" t="str">
        <f>Refined_progress!G3</f>
        <v/>
      </c>
      <c r="AG4" s="6" t="str">
        <f>Refined_progress!H3</f>
        <v/>
      </c>
      <c r="AH4" s="6" t="str">
        <f>Refined_progress!I3</f>
        <v/>
      </c>
      <c r="AI4" s="6" t="str">
        <f>Refined_progress!J3</f>
        <v/>
      </c>
      <c r="AJ4" s="6" t="str">
        <f>Refined_progress!K3</f>
        <v/>
      </c>
      <c r="AK4" s="6" t="str">
        <f>Refined_progress!L3</f>
        <v/>
      </c>
      <c r="AL4" s="6" t="str">
        <f>Refined_progress!M3</f>
        <v/>
      </c>
      <c r="AM4" s="6" t="str">
        <f>Refined_progress!N3</f>
        <v/>
      </c>
      <c r="AN4" s="6" t="str">
        <f>Refined_progress!O3</f>
        <v/>
      </c>
      <c r="AO4" s="6" t="str">
        <f>Refined_progress!P3</f>
        <v/>
      </c>
      <c r="AP4" s="6" t="str">
        <f>Refined_progress!Q3</f>
        <v/>
      </c>
      <c r="AQ4" s="6" t="str">
        <f>Refined_progress!R3</f>
        <v/>
      </c>
      <c r="AR4" s="89"/>
      <c r="AS4" s="166"/>
      <c r="AT4" s="184"/>
      <c r="AU4" s="184"/>
      <c r="AV4" s="196"/>
      <c r="AW4" s="263"/>
      <c r="AX4" s="297"/>
      <c r="AY4" s="285"/>
    </row>
    <row r="5" spans="1:51" ht="21" customHeight="1" x14ac:dyDescent="0.35">
      <c r="A5" s="82">
        <f>IF(ISBLANK(Refined_progress!A4),"",Refined_progress!A4)</f>
        <v>3</v>
      </c>
      <c r="B5" s="25">
        <f>IF(ISBLANK(Refined_progress!B4),"",Refined_progress!B4)</f>
        <v>1</v>
      </c>
      <c r="C5" s="25" t="str">
        <f>IF(ISBLANK(Refined_progress!C4),"",Refined_progress!C4)</f>
        <v>Mentionnez votre activité ici.</v>
      </c>
      <c r="D5" s="25" t="str">
        <f>IFERROR(Refined_progress!T4,"")</f>
        <v>PF</v>
      </c>
      <c r="E5" s="25" t="str">
        <f>IFERROR(Refined_progress!U4,"")</f>
        <v>Mentionnez la localisation ici.</v>
      </c>
      <c r="F5" s="25" t="str">
        <f>IFERROR(Refined_progress!V4,"")</f>
        <v>Mentionnez les initiales.</v>
      </c>
      <c r="G5" s="25">
        <f>IFERROR(Refined_progress!W4,"")</f>
        <v>30000</v>
      </c>
      <c r="H5" s="72"/>
      <c r="I5" s="25" t="str">
        <f>IF(ISBLANK('Diagramme de Gantt'!H5),"",'Diagramme de Gantt'!H5)</f>
        <v/>
      </c>
      <c r="J5" s="25" t="str">
        <f>IF(ISBLANK('Diagramme de Gantt'!I5),"",'Diagramme de Gantt'!I5)</f>
        <v/>
      </c>
      <c r="K5" s="25" t="str">
        <f>IF(ISBLANK('Diagramme de Gantt'!J5),"",'Diagramme de Gantt'!J5)</f>
        <v>Yes</v>
      </c>
      <c r="L5" s="25" t="str">
        <f>IF(ISBLANK('Diagramme de Gantt'!K5),"",'Diagramme de Gantt'!K5)</f>
        <v/>
      </c>
      <c r="M5" s="25" t="str">
        <f>IF(ISBLANK('Diagramme de Gantt'!L5),"",'Diagramme de Gantt'!L5)</f>
        <v/>
      </c>
      <c r="N5" s="25" t="str">
        <f>IF(ISBLANK('Diagramme de Gantt'!M5),"",'Diagramme de Gantt'!M5)</f>
        <v/>
      </c>
      <c r="O5" s="72"/>
      <c r="P5" s="25" t="str">
        <f>IF(ISBLANK('Diagramme de Gantt'!N5),"",'Diagramme de Gantt'!N5)</f>
        <v/>
      </c>
      <c r="Q5" s="25" t="str">
        <f>IF(ISBLANK('Diagramme de Gantt'!O5),"",'Diagramme de Gantt'!O5)</f>
        <v/>
      </c>
      <c r="R5" s="25" t="str">
        <f>IF(ISBLANK('Diagramme de Gantt'!P5),"",'Diagramme de Gantt'!P5)</f>
        <v/>
      </c>
      <c r="S5" s="25" t="str">
        <f>IF(ISBLANK('Diagramme de Gantt'!Q5),"",'Diagramme de Gantt'!Q5)</f>
        <v/>
      </c>
      <c r="T5" s="25" t="str">
        <f>IF(ISBLANK('Diagramme de Gantt'!R5),"",'Diagramme de Gantt'!R5)</f>
        <v/>
      </c>
      <c r="U5" s="25" t="str">
        <f>IF(ISBLANK('Diagramme de Gantt'!S5),"",'Diagramme de Gantt'!S5)</f>
        <v/>
      </c>
      <c r="V5" s="72"/>
      <c r="W5" s="25" t="str">
        <f>IF(ISBLANK('Diagramme de Gantt'!T5),"",'Diagramme de Gantt'!T5)</f>
        <v/>
      </c>
      <c r="X5" s="25" t="str">
        <f>IF(ISBLANK('Diagramme de Gantt'!U5),"",'Diagramme de Gantt'!U5)</f>
        <v/>
      </c>
      <c r="Y5" s="25" t="str">
        <f>IF(ISBLANK('Diagramme de Gantt'!V5),"",'Diagramme de Gantt'!V5)</f>
        <v/>
      </c>
      <c r="Z5" s="72"/>
      <c r="AA5" s="152"/>
      <c r="AB5" s="152"/>
      <c r="AC5" s="6" t="str">
        <f>Refined_progress!D4</f>
        <v/>
      </c>
      <c r="AD5" s="6" t="str">
        <f>Refined_progress!E4</f>
        <v/>
      </c>
      <c r="AE5" s="6" t="str">
        <f>Refined_progress!F4</f>
        <v/>
      </c>
      <c r="AF5" s="6" t="str">
        <f>Refined_progress!G4</f>
        <v/>
      </c>
      <c r="AG5" s="6" t="str">
        <f>Refined_progress!H4</f>
        <v/>
      </c>
      <c r="AH5" s="6" t="str">
        <f>Refined_progress!I4</f>
        <v/>
      </c>
      <c r="AI5" s="6" t="str">
        <f>Refined_progress!J4</f>
        <v/>
      </c>
      <c r="AJ5" s="6" t="str">
        <f>Refined_progress!K4</f>
        <v/>
      </c>
      <c r="AK5" s="6" t="str">
        <f>Refined_progress!L4</f>
        <v/>
      </c>
      <c r="AL5" s="6" t="str">
        <f>Refined_progress!M4</f>
        <v/>
      </c>
      <c r="AM5" s="6" t="str">
        <f>Refined_progress!N4</f>
        <v/>
      </c>
      <c r="AN5" s="6" t="str">
        <f>Refined_progress!O4</f>
        <v/>
      </c>
      <c r="AO5" s="6" t="str">
        <f>Refined_progress!P4</f>
        <v/>
      </c>
      <c r="AP5" s="6" t="str">
        <f>Refined_progress!Q4</f>
        <v/>
      </c>
      <c r="AQ5" s="6" t="str">
        <f>Refined_progress!R4</f>
        <v/>
      </c>
      <c r="AR5" s="89"/>
      <c r="AS5" s="166"/>
      <c r="AT5" s="184"/>
      <c r="AU5" s="184"/>
      <c r="AV5" s="196"/>
      <c r="AW5" s="263"/>
      <c r="AX5" s="297"/>
      <c r="AY5" s="285"/>
    </row>
    <row r="6" spans="1:51" ht="21" customHeight="1" x14ac:dyDescent="0.35">
      <c r="A6" s="82">
        <f>IF(ISBLANK(Refined_progress!A5),"",Refined_progress!A5)</f>
        <v>4</v>
      </c>
      <c r="B6" s="25">
        <f>IF(ISBLANK(Refined_progress!B5),"",Refined_progress!B5)</f>
        <v>1</v>
      </c>
      <c r="C6" s="25" t="str">
        <f>IF(ISBLANK(Refined_progress!C5),"",Refined_progress!C5)</f>
        <v>Mentionnez votre activité ici.</v>
      </c>
      <c r="D6" s="25" t="str">
        <f>IFERROR(Refined_progress!T5,"")</f>
        <v>SRMMP</v>
      </c>
      <c r="E6" s="25" t="str">
        <f>IFERROR(Refined_progress!U5,"")</f>
        <v>Mentionnez la localisation ici.</v>
      </c>
      <c r="F6" s="25" t="str">
        <f>IFERROR(Refined_progress!V5,"")</f>
        <v>Mentionnez les initiales.</v>
      </c>
      <c r="G6" s="25">
        <f>IFERROR(Refined_progress!W5,"")</f>
        <v>0</v>
      </c>
      <c r="H6" s="72"/>
      <c r="I6" s="25" t="str">
        <f>IF(ISBLANK('Diagramme de Gantt'!H6),"",'Diagramme de Gantt'!H6)</f>
        <v/>
      </c>
      <c r="J6" s="25" t="str">
        <f>IF(ISBLANK('Diagramme de Gantt'!I6),"",'Diagramme de Gantt'!I6)</f>
        <v/>
      </c>
      <c r="K6" s="25" t="str">
        <f>IF(ISBLANK('Diagramme de Gantt'!J6),"",'Diagramme de Gantt'!J6)</f>
        <v/>
      </c>
      <c r="L6" s="25" t="str">
        <f>IF(ISBLANK('Diagramme de Gantt'!K6),"",'Diagramme de Gantt'!K6)</f>
        <v/>
      </c>
      <c r="M6" s="25" t="str">
        <f>IF(ISBLANK('Diagramme de Gantt'!L6),"",'Diagramme de Gantt'!L6)</f>
        <v/>
      </c>
      <c r="N6" s="25" t="str">
        <f>IF(ISBLANK('Diagramme de Gantt'!M6),"",'Diagramme de Gantt'!M6)</f>
        <v>Yes</v>
      </c>
      <c r="O6" s="72"/>
      <c r="P6" s="25" t="str">
        <f>IF(ISBLANK('Diagramme de Gantt'!N6),"",'Diagramme de Gantt'!N6)</f>
        <v/>
      </c>
      <c r="Q6" s="25" t="str">
        <f>IF(ISBLANK('Diagramme de Gantt'!O6),"",'Diagramme de Gantt'!O6)</f>
        <v/>
      </c>
      <c r="R6" s="25" t="str">
        <f>IF(ISBLANK('Diagramme de Gantt'!P6),"",'Diagramme de Gantt'!P6)</f>
        <v/>
      </c>
      <c r="S6" s="25" t="str">
        <f>IF(ISBLANK('Diagramme de Gantt'!Q6),"",'Diagramme de Gantt'!Q6)</f>
        <v/>
      </c>
      <c r="T6" s="25" t="str">
        <f>IF(ISBLANK('Diagramme de Gantt'!R6),"",'Diagramme de Gantt'!R6)</f>
        <v/>
      </c>
      <c r="U6" s="25" t="str">
        <f>IF(ISBLANK('Diagramme de Gantt'!S6),"",'Diagramme de Gantt'!S6)</f>
        <v/>
      </c>
      <c r="V6" s="72"/>
      <c r="W6" s="25" t="str">
        <f>IF(ISBLANK('Diagramme de Gantt'!T6),"",'Diagramme de Gantt'!T6)</f>
        <v/>
      </c>
      <c r="X6" s="25" t="str">
        <f>IF(ISBLANK('Diagramme de Gantt'!U6),"",'Diagramme de Gantt'!U6)</f>
        <v/>
      </c>
      <c r="Y6" s="25" t="str">
        <f>IF(ISBLANK('Diagramme de Gantt'!V6),"",'Diagramme de Gantt'!V6)</f>
        <v/>
      </c>
      <c r="Z6" s="72"/>
      <c r="AA6" s="152"/>
      <c r="AB6" s="152"/>
      <c r="AC6" s="6" t="str">
        <f>Refined_progress!D5</f>
        <v/>
      </c>
      <c r="AD6" s="6" t="str">
        <f>Refined_progress!E5</f>
        <v/>
      </c>
      <c r="AE6" s="6" t="str">
        <f>Refined_progress!F5</f>
        <v/>
      </c>
      <c r="AF6" s="6" t="str">
        <f>Refined_progress!G5</f>
        <v/>
      </c>
      <c r="AG6" s="6" t="str">
        <f>Refined_progress!H5</f>
        <v/>
      </c>
      <c r="AH6" s="6" t="str">
        <f>Refined_progress!I5</f>
        <v/>
      </c>
      <c r="AI6" s="6" t="str">
        <f>Refined_progress!J5</f>
        <v/>
      </c>
      <c r="AJ6" s="6" t="str">
        <f>Refined_progress!K5</f>
        <v/>
      </c>
      <c r="AK6" s="6" t="str">
        <f>Refined_progress!L5</f>
        <v/>
      </c>
      <c r="AL6" s="6" t="str">
        <f>Refined_progress!M5</f>
        <v/>
      </c>
      <c r="AM6" s="6" t="str">
        <f>Refined_progress!N5</f>
        <v/>
      </c>
      <c r="AN6" s="6" t="str">
        <f>Refined_progress!O5</f>
        <v/>
      </c>
      <c r="AO6" s="6" t="str">
        <f>Refined_progress!P5</f>
        <v/>
      </c>
      <c r="AP6" s="6" t="str">
        <f>Refined_progress!Q5</f>
        <v/>
      </c>
      <c r="AQ6" s="6" t="str">
        <f>Refined_progress!R5</f>
        <v/>
      </c>
      <c r="AR6" s="89"/>
      <c r="AS6" s="166"/>
      <c r="AT6" s="184"/>
      <c r="AU6" s="184"/>
      <c r="AV6" s="196"/>
      <c r="AW6" s="263"/>
      <c r="AX6" s="297"/>
      <c r="AY6" s="285"/>
    </row>
    <row r="7" spans="1:51" ht="21" customHeight="1" x14ac:dyDescent="0.35">
      <c r="A7" s="82">
        <f>IF(ISBLANK(Refined_progress!A6),"",Refined_progress!A6)</f>
        <v>5</v>
      </c>
      <c r="B7" s="25">
        <f>IF(ISBLANK(Refined_progress!B6),"",Refined_progress!B6)</f>
        <v>1.1000000000000001</v>
      </c>
      <c r="C7" s="25" t="str">
        <f>IF(ISBLANK(Refined_progress!C6),"",Refined_progress!C6)</f>
        <v>Mentionnez votre activité ici.</v>
      </c>
      <c r="D7" s="25" t="str">
        <f>IFERROR(Refined_progress!T6,"")</f>
        <v>PF</v>
      </c>
      <c r="E7" s="25" t="str">
        <f>IFERROR(Refined_progress!U6,"")</f>
        <v>Mentionnez la localisation ici.</v>
      </c>
      <c r="F7" s="25" t="str">
        <f>IFERROR(Refined_progress!V6,"")</f>
        <v>Mentionnez les initiales.</v>
      </c>
      <c r="G7" s="25">
        <f>IFERROR(Refined_progress!W6,"")</f>
        <v>10000</v>
      </c>
      <c r="H7" s="72"/>
      <c r="I7" s="25" t="str">
        <f>IF(ISBLANK('Diagramme de Gantt'!H7),"",'Diagramme de Gantt'!H7)</f>
        <v/>
      </c>
      <c r="J7" s="25" t="str">
        <f>IF(ISBLANK('Diagramme de Gantt'!I7),"",'Diagramme de Gantt'!I7)</f>
        <v/>
      </c>
      <c r="K7" s="25" t="str">
        <f>IF(ISBLANK('Diagramme de Gantt'!J7),"",'Diagramme de Gantt'!J7)</f>
        <v/>
      </c>
      <c r="L7" s="25" t="str">
        <f>IF(ISBLANK('Diagramme de Gantt'!K7),"",'Diagramme de Gantt'!K7)</f>
        <v/>
      </c>
      <c r="M7" s="25" t="str">
        <f>IF(ISBLANK('Diagramme de Gantt'!L7),"",'Diagramme de Gantt'!L7)</f>
        <v/>
      </c>
      <c r="N7" s="25" t="str">
        <f>IF(ISBLANK('Diagramme de Gantt'!M7),"",'Diagramme de Gantt'!M7)</f>
        <v/>
      </c>
      <c r="O7" s="72"/>
      <c r="P7" s="25" t="str">
        <f>IF(ISBLANK('Diagramme de Gantt'!N7),"",'Diagramme de Gantt'!N7)</f>
        <v/>
      </c>
      <c r="Q7" s="25" t="str">
        <f>IF(ISBLANK('Diagramme de Gantt'!O7),"",'Diagramme de Gantt'!O7)</f>
        <v/>
      </c>
      <c r="R7" s="25" t="str">
        <f>IF(ISBLANK('Diagramme de Gantt'!P7),"",'Diagramme de Gantt'!P7)</f>
        <v/>
      </c>
      <c r="S7" s="25" t="str">
        <f>IF(ISBLANK('Diagramme de Gantt'!Q7),"",'Diagramme de Gantt'!Q7)</f>
        <v>Yes</v>
      </c>
      <c r="T7" s="25" t="str">
        <f>IF(ISBLANK('Diagramme de Gantt'!R7),"",'Diagramme de Gantt'!R7)</f>
        <v/>
      </c>
      <c r="U7" s="25" t="str">
        <f>IF(ISBLANK('Diagramme de Gantt'!S7),"",'Diagramme de Gantt'!S7)</f>
        <v/>
      </c>
      <c r="V7" s="72"/>
      <c r="W7" s="25" t="str">
        <f>IF(ISBLANK('Diagramme de Gantt'!T7),"",'Diagramme de Gantt'!T7)</f>
        <v/>
      </c>
      <c r="X7" s="25" t="str">
        <f>IF(ISBLANK('Diagramme de Gantt'!U7),"",'Diagramme de Gantt'!U7)</f>
        <v/>
      </c>
      <c r="Y7" s="25" t="str">
        <f>IF(ISBLANK('Diagramme de Gantt'!V7),"",'Diagramme de Gantt'!V7)</f>
        <v/>
      </c>
      <c r="Z7" s="72"/>
      <c r="AA7" s="152"/>
      <c r="AB7" s="152"/>
      <c r="AC7" s="6" t="str">
        <f>Refined_progress!D6</f>
        <v/>
      </c>
      <c r="AD7" s="6" t="str">
        <f>Refined_progress!E6</f>
        <v/>
      </c>
      <c r="AE7" s="6" t="str">
        <f>Refined_progress!F6</f>
        <v/>
      </c>
      <c r="AF7" s="6" t="str">
        <f>Refined_progress!G6</f>
        <v/>
      </c>
      <c r="AG7" s="6" t="str">
        <f>Refined_progress!H6</f>
        <v/>
      </c>
      <c r="AH7" s="6" t="str">
        <f>Refined_progress!I6</f>
        <v/>
      </c>
      <c r="AI7" s="6" t="str">
        <f>Refined_progress!J6</f>
        <v/>
      </c>
      <c r="AJ7" s="6" t="str">
        <f>Refined_progress!K6</f>
        <v/>
      </c>
      <c r="AK7" s="6" t="str">
        <f>Refined_progress!L6</f>
        <v/>
      </c>
      <c r="AL7" s="6" t="str">
        <f>Refined_progress!M6</f>
        <v/>
      </c>
      <c r="AM7" s="6" t="str">
        <f>Refined_progress!N6</f>
        <v/>
      </c>
      <c r="AN7" s="6" t="str">
        <f>Refined_progress!O6</f>
        <v/>
      </c>
      <c r="AO7" s="6" t="str">
        <f>Refined_progress!P6</f>
        <v/>
      </c>
      <c r="AP7" s="6" t="str">
        <f>Refined_progress!Q6</f>
        <v/>
      </c>
      <c r="AQ7" s="6" t="str">
        <f>Refined_progress!R6</f>
        <v/>
      </c>
      <c r="AR7" s="89"/>
      <c r="AS7" s="166"/>
      <c r="AT7" s="184"/>
      <c r="AU7" s="184"/>
      <c r="AV7" s="196"/>
      <c r="AW7" s="263"/>
      <c r="AX7" s="297"/>
      <c r="AY7" s="285"/>
    </row>
    <row r="8" spans="1:51" ht="21" customHeight="1" x14ac:dyDescent="0.35">
      <c r="A8" s="82" t="str">
        <f>IF(ISBLANK(Refined_progress!A7),"",Refined_progress!A7)</f>
        <v/>
      </c>
      <c r="B8" s="25" t="str">
        <f>IF(ISBLANK(Refined_progress!B7),"",Refined_progress!B7)</f>
        <v/>
      </c>
      <c r="C8" s="25" t="str">
        <f>IF(ISBLANK(Refined_progress!C7),"",Refined_progress!C7)</f>
        <v/>
      </c>
      <c r="D8" s="25" t="str">
        <f>IFERROR(Refined_progress!T7,"")</f>
        <v/>
      </c>
      <c r="E8" s="25" t="str">
        <f>IFERROR(Refined_progress!U7,"")</f>
        <v/>
      </c>
      <c r="F8" s="25" t="str">
        <f>IFERROR(Refined_progress!V7,"")</f>
        <v/>
      </c>
      <c r="G8" s="25" t="str">
        <f>IFERROR(Refined_progress!W7,"")</f>
        <v/>
      </c>
      <c r="H8" s="72"/>
      <c r="I8" s="25" t="str">
        <f>IF(ISBLANK('Diagramme de Gantt'!H8),"",'Diagramme de Gantt'!H8)</f>
        <v/>
      </c>
      <c r="J8" s="25" t="str">
        <f>IF(ISBLANK('Diagramme de Gantt'!I8),"",'Diagramme de Gantt'!I8)</f>
        <v/>
      </c>
      <c r="K8" s="25" t="str">
        <f>IF(ISBLANK('Diagramme de Gantt'!J8),"",'Diagramme de Gantt'!J8)</f>
        <v/>
      </c>
      <c r="L8" s="25" t="str">
        <f>IF(ISBLANK('Diagramme de Gantt'!K8),"",'Diagramme de Gantt'!K8)</f>
        <v/>
      </c>
      <c r="M8" s="25" t="str">
        <f>IF(ISBLANK('Diagramme de Gantt'!L8),"",'Diagramme de Gantt'!L8)</f>
        <v/>
      </c>
      <c r="N8" s="25" t="str">
        <f>IF(ISBLANK('Diagramme de Gantt'!M8),"",'Diagramme de Gantt'!M8)</f>
        <v/>
      </c>
      <c r="O8" s="72"/>
      <c r="P8" s="25" t="str">
        <f>IF(ISBLANK('Diagramme de Gantt'!N8),"",'Diagramme de Gantt'!N8)</f>
        <v/>
      </c>
      <c r="Q8" s="25" t="str">
        <f>IF(ISBLANK('Diagramme de Gantt'!O8),"",'Diagramme de Gantt'!O8)</f>
        <v/>
      </c>
      <c r="R8" s="25" t="str">
        <f>IF(ISBLANK('Diagramme de Gantt'!P8),"",'Diagramme de Gantt'!P8)</f>
        <v/>
      </c>
      <c r="S8" s="25" t="str">
        <f>IF(ISBLANK('Diagramme de Gantt'!Q8),"",'Diagramme de Gantt'!Q8)</f>
        <v/>
      </c>
      <c r="T8" s="25" t="str">
        <f>IF(ISBLANK('Diagramme de Gantt'!R8),"",'Diagramme de Gantt'!R8)</f>
        <v/>
      </c>
      <c r="U8" s="25" t="str">
        <f>IF(ISBLANK('Diagramme de Gantt'!S8),"",'Diagramme de Gantt'!S8)</f>
        <v/>
      </c>
      <c r="V8" s="72"/>
      <c r="W8" s="25" t="str">
        <f>IF(ISBLANK('Diagramme de Gantt'!T8),"",'Diagramme de Gantt'!T8)</f>
        <v/>
      </c>
      <c r="X8" s="25" t="str">
        <f>IF(ISBLANK('Diagramme de Gantt'!U8),"",'Diagramme de Gantt'!U8)</f>
        <v/>
      </c>
      <c r="Y8" s="25" t="str">
        <f>IF(ISBLANK('Diagramme de Gantt'!V8),"",'Diagramme de Gantt'!V8)</f>
        <v/>
      </c>
      <c r="Z8" s="72"/>
      <c r="AA8" s="152"/>
      <c r="AB8" s="152"/>
      <c r="AC8" s="6" t="str">
        <f>Refined_progress!D7</f>
        <v/>
      </c>
      <c r="AD8" s="6" t="str">
        <f>Refined_progress!E7</f>
        <v/>
      </c>
      <c r="AE8" s="6" t="str">
        <f>Refined_progress!F7</f>
        <v/>
      </c>
      <c r="AF8" s="6" t="str">
        <f>Refined_progress!G7</f>
        <v/>
      </c>
      <c r="AG8" s="6" t="str">
        <f>Refined_progress!H7</f>
        <v/>
      </c>
      <c r="AH8" s="6" t="str">
        <f>Refined_progress!I7</f>
        <v/>
      </c>
      <c r="AI8" s="6" t="str">
        <f>Refined_progress!J7</f>
        <v/>
      </c>
      <c r="AJ8" s="6" t="str">
        <f>Refined_progress!K7</f>
        <v/>
      </c>
      <c r="AK8" s="6" t="str">
        <f>Refined_progress!L7</f>
        <v/>
      </c>
      <c r="AL8" s="6" t="str">
        <f>Refined_progress!M7</f>
        <v/>
      </c>
      <c r="AM8" s="6" t="str">
        <f>Refined_progress!N7</f>
        <v/>
      </c>
      <c r="AN8" s="6" t="str">
        <f>Refined_progress!O7</f>
        <v/>
      </c>
      <c r="AO8" s="6" t="str">
        <f>Refined_progress!P7</f>
        <v/>
      </c>
      <c r="AP8" s="6" t="str">
        <f>Refined_progress!Q7</f>
        <v/>
      </c>
      <c r="AQ8" s="6" t="str">
        <f>Refined_progress!R7</f>
        <v/>
      </c>
      <c r="AR8" s="89"/>
      <c r="AS8" s="166"/>
      <c r="AT8" s="184"/>
      <c r="AU8" s="184"/>
      <c r="AV8" s="196"/>
      <c r="AW8" s="263"/>
      <c r="AX8" s="297"/>
      <c r="AY8" s="285"/>
    </row>
    <row r="9" spans="1:51" ht="21" customHeight="1" x14ac:dyDescent="0.35">
      <c r="A9" s="82" t="str">
        <f>IF(ISBLANK(Refined_progress!A8),"",Refined_progress!A8)</f>
        <v/>
      </c>
      <c r="B9" s="25" t="str">
        <f>IF(ISBLANK(Refined_progress!B8),"",Refined_progress!B8)</f>
        <v/>
      </c>
      <c r="C9" s="25" t="str">
        <f>IF(ISBLANK(Refined_progress!C8),"",Refined_progress!C8)</f>
        <v/>
      </c>
      <c r="D9" s="25" t="str">
        <f>IFERROR(Refined_progress!T8,"")</f>
        <v/>
      </c>
      <c r="E9" s="25" t="str">
        <f>IFERROR(Refined_progress!U8,"")</f>
        <v/>
      </c>
      <c r="F9" s="25" t="str">
        <f>IFERROR(Refined_progress!V8,"")</f>
        <v/>
      </c>
      <c r="G9" s="25" t="str">
        <f>IFERROR(Refined_progress!W8,"")</f>
        <v/>
      </c>
      <c r="H9" s="72"/>
      <c r="I9" s="25" t="str">
        <f>IF(ISBLANK('Diagramme de Gantt'!H9),"",'Diagramme de Gantt'!H9)</f>
        <v/>
      </c>
      <c r="J9" s="25" t="str">
        <f>IF(ISBLANK('Diagramme de Gantt'!I9),"",'Diagramme de Gantt'!I9)</f>
        <v/>
      </c>
      <c r="K9" s="25" t="str">
        <f>IF(ISBLANK('Diagramme de Gantt'!J9),"",'Diagramme de Gantt'!J9)</f>
        <v/>
      </c>
      <c r="L9" s="25" t="str">
        <f>IF(ISBLANK('Diagramme de Gantt'!K9),"",'Diagramme de Gantt'!K9)</f>
        <v/>
      </c>
      <c r="M9" s="25" t="str">
        <f>IF(ISBLANK('Diagramme de Gantt'!L9),"",'Diagramme de Gantt'!L9)</f>
        <v/>
      </c>
      <c r="N9" s="25" t="str">
        <f>IF(ISBLANK('Diagramme de Gantt'!M9),"",'Diagramme de Gantt'!M9)</f>
        <v/>
      </c>
      <c r="O9" s="72"/>
      <c r="P9" s="25" t="str">
        <f>IF(ISBLANK('Diagramme de Gantt'!N9),"",'Diagramme de Gantt'!N9)</f>
        <v/>
      </c>
      <c r="Q9" s="25" t="str">
        <f>IF(ISBLANK('Diagramme de Gantt'!O9),"",'Diagramme de Gantt'!O9)</f>
        <v/>
      </c>
      <c r="R9" s="25" t="str">
        <f>IF(ISBLANK('Diagramme de Gantt'!P9),"",'Diagramme de Gantt'!P9)</f>
        <v/>
      </c>
      <c r="S9" s="25" t="str">
        <f>IF(ISBLANK('Diagramme de Gantt'!Q9),"",'Diagramme de Gantt'!Q9)</f>
        <v/>
      </c>
      <c r="T9" s="25" t="str">
        <f>IF(ISBLANK('Diagramme de Gantt'!R9),"",'Diagramme de Gantt'!R9)</f>
        <v/>
      </c>
      <c r="U9" s="25" t="str">
        <f>IF(ISBLANK('Diagramme de Gantt'!S9),"",'Diagramme de Gantt'!S9)</f>
        <v/>
      </c>
      <c r="V9" s="72"/>
      <c r="W9" s="25" t="str">
        <f>IF(ISBLANK('Diagramme de Gantt'!T9),"",'Diagramme de Gantt'!T9)</f>
        <v/>
      </c>
      <c r="X9" s="25" t="str">
        <f>IF(ISBLANK('Diagramme de Gantt'!U9),"",'Diagramme de Gantt'!U9)</f>
        <v/>
      </c>
      <c r="Y9" s="25" t="str">
        <f>IF(ISBLANK('Diagramme de Gantt'!V9),"",'Diagramme de Gantt'!V9)</f>
        <v/>
      </c>
      <c r="Z9" s="72"/>
      <c r="AA9" s="152"/>
      <c r="AB9" s="152"/>
      <c r="AC9" s="6" t="str">
        <f>Refined_progress!D8</f>
        <v/>
      </c>
      <c r="AD9" s="6" t="str">
        <f>Refined_progress!E8</f>
        <v/>
      </c>
      <c r="AE9" s="6" t="str">
        <f>Refined_progress!F8</f>
        <v/>
      </c>
      <c r="AF9" s="6" t="str">
        <f>Refined_progress!G8</f>
        <v/>
      </c>
      <c r="AG9" s="6" t="str">
        <f>Refined_progress!H8</f>
        <v/>
      </c>
      <c r="AH9" s="6" t="str">
        <f>Refined_progress!I8</f>
        <v/>
      </c>
      <c r="AI9" s="6" t="str">
        <f>Refined_progress!J8</f>
        <v/>
      </c>
      <c r="AJ9" s="6" t="str">
        <f>Refined_progress!K8</f>
        <v/>
      </c>
      <c r="AK9" s="6" t="str">
        <f>Refined_progress!L8</f>
        <v/>
      </c>
      <c r="AL9" s="6" t="str">
        <f>Refined_progress!M8</f>
        <v/>
      </c>
      <c r="AM9" s="6" t="str">
        <f>Refined_progress!N8</f>
        <v/>
      </c>
      <c r="AN9" s="6" t="str">
        <f>Refined_progress!O8</f>
        <v/>
      </c>
      <c r="AO9" s="6" t="str">
        <f>Refined_progress!P8</f>
        <v/>
      </c>
      <c r="AP9" s="6" t="str">
        <f>Refined_progress!Q8</f>
        <v/>
      </c>
      <c r="AQ9" s="6" t="str">
        <f>Refined_progress!R8</f>
        <v/>
      </c>
      <c r="AR9" s="89"/>
      <c r="AS9" s="167"/>
      <c r="AT9" s="185"/>
      <c r="AU9" s="185"/>
      <c r="AV9" s="197"/>
      <c r="AW9" s="264"/>
      <c r="AX9" s="295"/>
      <c r="AY9" s="285"/>
    </row>
    <row r="10" spans="1:51" ht="21" customHeight="1" x14ac:dyDescent="0.35">
      <c r="A10" s="82" t="str">
        <f>IF(ISBLANK(Refined_progress!A9),"",Refined_progress!A9)</f>
        <v/>
      </c>
      <c r="B10" s="25" t="str">
        <f>IF(ISBLANK(Refined_progress!B9),"",Refined_progress!B9)</f>
        <v/>
      </c>
      <c r="C10" s="25" t="str">
        <f>IF(ISBLANK(Refined_progress!C9),"",Refined_progress!C9)</f>
        <v/>
      </c>
      <c r="D10" s="25" t="str">
        <f>IFERROR(Refined_progress!T9,"")</f>
        <v/>
      </c>
      <c r="E10" s="25" t="str">
        <f>IFERROR(Refined_progress!U9,"")</f>
        <v/>
      </c>
      <c r="F10" s="25" t="str">
        <f>IFERROR(Refined_progress!V9,"")</f>
        <v/>
      </c>
      <c r="G10" s="25" t="str">
        <f>IFERROR(Refined_progress!W9,"")</f>
        <v/>
      </c>
      <c r="H10" s="72"/>
      <c r="I10" s="25" t="str">
        <f>IF(ISBLANK('Diagramme de Gantt'!H10),"",'Diagramme de Gantt'!H10)</f>
        <v/>
      </c>
      <c r="J10" s="25" t="str">
        <f>IF(ISBLANK('Diagramme de Gantt'!I10),"",'Diagramme de Gantt'!I10)</f>
        <v/>
      </c>
      <c r="K10" s="25" t="str">
        <f>IF(ISBLANK('Diagramme de Gantt'!J10),"",'Diagramme de Gantt'!J10)</f>
        <v/>
      </c>
      <c r="L10" s="25" t="str">
        <f>IF(ISBLANK('Diagramme de Gantt'!K10),"",'Diagramme de Gantt'!K10)</f>
        <v/>
      </c>
      <c r="M10" s="25" t="str">
        <f>IF(ISBLANK('Diagramme de Gantt'!L10),"",'Diagramme de Gantt'!L10)</f>
        <v/>
      </c>
      <c r="N10" s="25" t="str">
        <f>IF(ISBLANK('Diagramme de Gantt'!M10),"",'Diagramme de Gantt'!M10)</f>
        <v/>
      </c>
      <c r="O10" s="72"/>
      <c r="P10" s="25" t="str">
        <f>IF(ISBLANK('Diagramme de Gantt'!N10),"",'Diagramme de Gantt'!N10)</f>
        <v/>
      </c>
      <c r="Q10" s="25" t="str">
        <f>IF(ISBLANK('Diagramme de Gantt'!O10),"",'Diagramme de Gantt'!O10)</f>
        <v/>
      </c>
      <c r="R10" s="25" t="str">
        <f>IF(ISBLANK('Diagramme de Gantt'!P10),"",'Diagramme de Gantt'!P10)</f>
        <v/>
      </c>
      <c r="S10" s="25" t="str">
        <f>IF(ISBLANK('Diagramme de Gantt'!Q10),"",'Diagramme de Gantt'!Q10)</f>
        <v/>
      </c>
      <c r="T10" s="25" t="str">
        <f>IF(ISBLANK('Diagramme de Gantt'!R10),"",'Diagramme de Gantt'!R10)</f>
        <v/>
      </c>
      <c r="U10" s="25" t="str">
        <f>IF(ISBLANK('Diagramme de Gantt'!S10),"",'Diagramme de Gantt'!S10)</f>
        <v/>
      </c>
      <c r="V10" s="72"/>
      <c r="W10" s="25" t="str">
        <f>IF(ISBLANK('Diagramme de Gantt'!T10),"",'Diagramme de Gantt'!T10)</f>
        <v/>
      </c>
      <c r="X10" s="25" t="str">
        <f>IF(ISBLANK('Diagramme de Gantt'!U10),"",'Diagramme de Gantt'!U10)</f>
        <v/>
      </c>
      <c r="Y10" s="25" t="str">
        <f>IF(ISBLANK('Diagramme de Gantt'!V10),"",'Diagramme de Gantt'!V10)</f>
        <v/>
      </c>
      <c r="Z10" s="72"/>
      <c r="AA10" s="152"/>
      <c r="AB10" s="152"/>
      <c r="AC10" s="6" t="str">
        <f>Refined_progress!D9</f>
        <v/>
      </c>
      <c r="AD10" s="6" t="str">
        <f>Refined_progress!E9</f>
        <v/>
      </c>
      <c r="AE10" s="6" t="str">
        <f>Refined_progress!F9</f>
        <v/>
      </c>
      <c r="AF10" s="6" t="str">
        <f>Refined_progress!G9</f>
        <v/>
      </c>
      <c r="AG10" s="6" t="str">
        <f>Refined_progress!H9</f>
        <v/>
      </c>
      <c r="AH10" s="6" t="str">
        <f>Refined_progress!I9</f>
        <v/>
      </c>
      <c r="AI10" s="6" t="str">
        <f>Refined_progress!J9</f>
        <v/>
      </c>
      <c r="AJ10" s="6" t="str">
        <f>Refined_progress!K9</f>
        <v/>
      </c>
      <c r="AK10" s="6" t="str">
        <f>Refined_progress!L9</f>
        <v/>
      </c>
      <c r="AL10" s="6" t="str">
        <f>Refined_progress!M9</f>
        <v/>
      </c>
      <c r="AM10" s="6" t="str">
        <f>Refined_progress!N9</f>
        <v/>
      </c>
      <c r="AN10" s="6" t="str">
        <f>Refined_progress!O9</f>
        <v/>
      </c>
      <c r="AO10" s="6" t="str">
        <f>Refined_progress!P9</f>
        <v/>
      </c>
      <c r="AP10" s="6" t="str">
        <f>Refined_progress!Q9</f>
        <v/>
      </c>
      <c r="AQ10" s="6" t="str">
        <f>Refined_progress!R9</f>
        <v/>
      </c>
      <c r="AR10" s="89"/>
      <c r="AS10" s="165" t="str">
        <f>IF(ISBLANK('Suivi résultats_priorité'!N10),"",'Suivi résultats_priorité'!N10)</f>
        <v/>
      </c>
      <c r="AT10" s="183"/>
      <c r="AU10" s="183"/>
      <c r="AV10" s="262"/>
      <c r="AW10" s="262" t="str">
        <f>'Suivi résultats_priorité'!R10:R16</f>
        <v>Non mise en place</v>
      </c>
      <c r="AX10" s="296" t="s">
        <v>48</v>
      </c>
      <c r="AY10" s="285" t="str">
        <f>CONCATENATE('Suivi résultats_priorité'!$T$10,CHAR(10),'Suivi résultats_priorité'!$U$10,CHAR(10),'Suivi résultats_priorité'!$V$10,CHAR(10),'Suivi résultats_priorité'!$W$10,CHAR(10),'Suivi résultats_priorité'!$X$10,CHAR(10),'Suivi résultats_priorité'!$Y$10,CHAR(10),'Suivi résultats_priorité'!$Z$10,CHAR(10),'Suivi résultats_priorité'!$AA$10,CHAR(10),'Suivi résultats_priorité'!$AB$10,CHAR(10),'Suivi résultats_priorité'!$AC$10,CHAR(10),'Suivi résultats_priorité'!$AD$10,CHAR(10),'Suivi résultats_priorité'!$AE$10,CHAR(10),'Suivi résultats_priorité'!$AF$10,CHAR(10),'Suivi résultats_priorité'!$AG$10,CHAR(10),'Suivi résultats_priorité'!$AH$10,CHAR(10))</f>
        <v xml:space="preserve">
</v>
      </c>
    </row>
    <row r="11" spans="1:51" ht="21" customHeight="1" x14ac:dyDescent="0.35">
      <c r="A11" s="82" t="str">
        <f>IF(ISBLANK(Refined_progress!A10),"",Refined_progress!A10)</f>
        <v/>
      </c>
      <c r="B11" s="25" t="str">
        <f>IF(ISBLANK(Refined_progress!B10),"",Refined_progress!B10)</f>
        <v/>
      </c>
      <c r="C11" s="25" t="str">
        <f>IF(ISBLANK(Refined_progress!C10),"",Refined_progress!C10)</f>
        <v/>
      </c>
      <c r="D11" s="25" t="str">
        <f>IFERROR(Refined_progress!T10,"")</f>
        <v/>
      </c>
      <c r="E11" s="25" t="str">
        <f>IFERROR(Refined_progress!U10,"")</f>
        <v/>
      </c>
      <c r="F11" s="25" t="str">
        <f>IFERROR(Refined_progress!V10,"")</f>
        <v/>
      </c>
      <c r="G11" s="25" t="str">
        <f>IFERROR(Refined_progress!W10,"")</f>
        <v/>
      </c>
      <c r="H11" s="72"/>
      <c r="I11" s="25" t="str">
        <f>IF(ISBLANK('Diagramme de Gantt'!H11),"",'Diagramme de Gantt'!H11)</f>
        <v/>
      </c>
      <c r="J11" s="25" t="str">
        <f>IF(ISBLANK('Diagramme de Gantt'!I11),"",'Diagramme de Gantt'!I11)</f>
        <v/>
      </c>
      <c r="K11" s="25" t="str">
        <f>IF(ISBLANK('Diagramme de Gantt'!J11),"",'Diagramme de Gantt'!J11)</f>
        <v/>
      </c>
      <c r="L11" s="25" t="str">
        <f>IF(ISBLANK('Diagramme de Gantt'!K11),"",'Diagramme de Gantt'!K11)</f>
        <v/>
      </c>
      <c r="M11" s="25" t="str">
        <f>IF(ISBLANK('Diagramme de Gantt'!L11),"",'Diagramme de Gantt'!L11)</f>
        <v/>
      </c>
      <c r="N11" s="25" t="str">
        <f>IF(ISBLANK('Diagramme de Gantt'!M11),"",'Diagramme de Gantt'!M11)</f>
        <v/>
      </c>
      <c r="O11" s="72"/>
      <c r="P11" s="25" t="str">
        <f>IF(ISBLANK('Diagramme de Gantt'!N11),"",'Diagramme de Gantt'!N11)</f>
        <v/>
      </c>
      <c r="Q11" s="25" t="str">
        <f>IF(ISBLANK('Diagramme de Gantt'!O11),"",'Diagramme de Gantt'!O11)</f>
        <v/>
      </c>
      <c r="R11" s="25" t="str">
        <f>IF(ISBLANK('Diagramme de Gantt'!P11),"",'Diagramme de Gantt'!P11)</f>
        <v/>
      </c>
      <c r="S11" s="25" t="str">
        <f>IF(ISBLANK('Diagramme de Gantt'!Q11),"",'Diagramme de Gantt'!Q11)</f>
        <v/>
      </c>
      <c r="T11" s="25" t="str">
        <f>IF(ISBLANK('Diagramme de Gantt'!R11),"",'Diagramme de Gantt'!R11)</f>
        <v/>
      </c>
      <c r="U11" s="25" t="str">
        <f>IF(ISBLANK('Diagramme de Gantt'!S11),"",'Diagramme de Gantt'!S11)</f>
        <v/>
      </c>
      <c r="V11" s="72"/>
      <c r="W11" s="25" t="str">
        <f>IF(ISBLANK('Diagramme de Gantt'!T11),"",'Diagramme de Gantt'!T11)</f>
        <v/>
      </c>
      <c r="X11" s="25" t="str">
        <f>IF(ISBLANK('Diagramme de Gantt'!U11),"",'Diagramme de Gantt'!U11)</f>
        <v/>
      </c>
      <c r="Y11" s="25" t="str">
        <f>IF(ISBLANK('Diagramme de Gantt'!V11),"",'Diagramme de Gantt'!V11)</f>
        <v/>
      </c>
      <c r="Z11" s="72"/>
      <c r="AA11" s="152"/>
      <c r="AB11" s="152"/>
      <c r="AC11" s="6" t="str">
        <f>Refined_progress!D10</f>
        <v/>
      </c>
      <c r="AD11" s="6" t="str">
        <f>Refined_progress!E10</f>
        <v/>
      </c>
      <c r="AE11" s="6" t="str">
        <f>Refined_progress!F10</f>
        <v/>
      </c>
      <c r="AF11" s="6" t="str">
        <f>Refined_progress!G10</f>
        <v/>
      </c>
      <c r="AG11" s="6" t="str">
        <f>Refined_progress!H10</f>
        <v/>
      </c>
      <c r="AH11" s="6" t="str">
        <f>Refined_progress!I10</f>
        <v/>
      </c>
      <c r="AI11" s="6" t="str">
        <f>Refined_progress!J10</f>
        <v/>
      </c>
      <c r="AJ11" s="6" t="str">
        <f>Refined_progress!K10</f>
        <v/>
      </c>
      <c r="AK11" s="6" t="str">
        <f>Refined_progress!L10</f>
        <v/>
      </c>
      <c r="AL11" s="6" t="str">
        <f>Refined_progress!M10</f>
        <v/>
      </c>
      <c r="AM11" s="6" t="str">
        <f>Refined_progress!N10</f>
        <v/>
      </c>
      <c r="AN11" s="6" t="str">
        <f>Refined_progress!O10</f>
        <v/>
      </c>
      <c r="AO11" s="6" t="str">
        <f>Refined_progress!P10</f>
        <v/>
      </c>
      <c r="AP11" s="6" t="str">
        <f>Refined_progress!Q10</f>
        <v/>
      </c>
      <c r="AQ11" s="6" t="str">
        <f>Refined_progress!R10</f>
        <v/>
      </c>
      <c r="AR11" s="89"/>
      <c r="AS11" s="166"/>
      <c r="AT11" s="184"/>
      <c r="AU11" s="184"/>
      <c r="AV11" s="263"/>
      <c r="AW11" s="263"/>
      <c r="AX11" s="297"/>
      <c r="AY11" s="285"/>
    </row>
    <row r="12" spans="1:51" ht="21" customHeight="1" x14ac:dyDescent="0.35">
      <c r="A12" s="82" t="str">
        <f>IF(ISBLANK(Refined_progress!A11),"",Refined_progress!A11)</f>
        <v/>
      </c>
      <c r="B12" s="25" t="str">
        <f>IF(ISBLANK(Refined_progress!B11),"",Refined_progress!B11)</f>
        <v/>
      </c>
      <c r="C12" s="25" t="str">
        <f>IF(ISBLANK(Refined_progress!C11),"",Refined_progress!C11)</f>
        <v/>
      </c>
      <c r="D12" s="25" t="str">
        <f>IFERROR(Refined_progress!T11,"")</f>
        <v/>
      </c>
      <c r="E12" s="25" t="str">
        <f>IFERROR(Refined_progress!U11,"")</f>
        <v/>
      </c>
      <c r="F12" s="25" t="str">
        <f>IFERROR(Refined_progress!V11,"")</f>
        <v/>
      </c>
      <c r="G12" s="25" t="str">
        <f>IFERROR(Refined_progress!W11,"")</f>
        <v/>
      </c>
      <c r="H12" s="72"/>
      <c r="I12" s="25" t="str">
        <f>IF(ISBLANK('Diagramme de Gantt'!H12),"",'Diagramme de Gantt'!H12)</f>
        <v/>
      </c>
      <c r="J12" s="25" t="str">
        <f>IF(ISBLANK('Diagramme de Gantt'!I12),"",'Diagramme de Gantt'!I12)</f>
        <v/>
      </c>
      <c r="K12" s="25" t="str">
        <f>IF(ISBLANK('Diagramme de Gantt'!J12),"",'Diagramme de Gantt'!J12)</f>
        <v/>
      </c>
      <c r="L12" s="25" t="str">
        <f>IF(ISBLANK('Diagramme de Gantt'!K12),"",'Diagramme de Gantt'!K12)</f>
        <v/>
      </c>
      <c r="M12" s="25" t="str">
        <f>IF(ISBLANK('Diagramme de Gantt'!L12),"",'Diagramme de Gantt'!L12)</f>
        <v/>
      </c>
      <c r="N12" s="25" t="str">
        <f>IF(ISBLANK('Diagramme de Gantt'!M12),"",'Diagramme de Gantt'!M12)</f>
        <v/>
      </c>
      <c r="O12" s="72"/>
      <c r="P12" s="25" t="str">
        <f>IF(ISBLANK('Diagramme de Gantt'!N12),"",'Diagramme de Gantt'!N12)</f>
        <v/>
      </c>
      <c r="Q12" s="25" t="str">
        <f>IF(ISBLANK('Diagramme de Gantt'!O12),"",'Diagramme de Gantt'!O12)</f>
        <v/>
      </c>
      <c r="R12" s="25" t="str">
        <f>IF(ISBLANK('Diagramme de Gantt'!P12),"",'Diagramme de Gantt'!P12)</f>
        <v/>
      </c>
      <c r="S12" s="25" t="str">
        <f>IF(ISBLANK('Diagramme de Gantt'!Q12),"",'Diagramme de Gantt'!Q12)</f>
        <v/>
      </c>
      <c r="T12" s="25" t="str">
        <f>IF(ISBLANK('Diagramme de Gantt'!R12),"",'Diagramme de Gantt'!R12)</f>
        <v/>
      </c>
      <c r="U12" s="25" t="str">
        <f>IF(ISBLANK('Diagramme de Gantt'!S12),"",'Diagramme de Gantt'!S12)</f>
        <v/>
      </c>
      <c r="V12" s="72"/>
      <c r="W12" s="25" t="str">
        <f>IF(ISBLANK('Diagramme de Gantt'!T12),"",'Diagramme de Gantt'!T12)</f>
        <v/>
      </c>
      <c r="X12" s="25" t="str">
        <f>IF(ISBLANK('Diagramme de Gantt'!U12),"",'Diagramme de Gantt'!U12)</f>
        <v/>
      </c>
      <c r="Y12" s="25" t="str">
        <f>IF(ISBLANK('Diagramme de Gantt'!V12),"",'Diagramme de Gantt'!V12)</f>
        <v/>
      </c>
      <c r="Z12" s="72"/>
      <c r="AA12" s="152"/>
      <c r="AB12" s="152"/>
      <c r="AC12" s="6" t="str">
        <f>Refined_progress!D11</f>
        <v/>
      </c>
      <c r="AD12" s="6" t="str">
        <f>Refined_progress!E11</f>
        <v/>
      </c>
      <c r="AE12" s="6" t="str">
        <f>Refined_progress!F11</f>
        <v/>
      </c>
      <c r="AF12" s="6" t="str">
        <f>Refined_progress!G11</f>
        <v/>
      </c>
      <c r="AG12" s="6" t="str">
        <f>Refined_progress!H11</f>
        <v/>
      </c>
      <c r="AH12" s="6" t="str">
        <f>Refined_progress!I11</f>
        <v/>
      </c>
      <c r="AI12" s="6" t="str">
        <f>Refined_progress!J11</f>
        <v/>
      </c>
      <c r="AJ12" s="6" t="str">
        <f>Refined_progress!K11</f>
        <v/>
      </c>
      <c r="AK12" s="6" t="str">
        <f>Refined_progress!L11</f>
        <v/>
      </c>
      <c r="AL12" s="6" t="str">
        <f>Refined_progress!M11</f>
        <v/>
      </c>
      <c r="AM12" s="6" t="str">
        <f>Refined_progress!N11</f>
        <v/>
      </c>
      <c r="AN12" s="6" t="str">
        <f>Refined_progress!O11</f>
        <v/>
      </c>
      <c r="AO12" s="6" t="str">
        <f>Refined_progress!P11</f>
        <v/>
      </c>
      <c r="AP12" s="6" t="str">
        <f>Refined_progress!Q11</f>
        <v/>
      </c>
      <c r="AQ12" s="6" t="str">
        <f>Refined_progress!R11</f>
        <v/>
      </c>
      <c r="AR12" s="89"/>
      <c r="AS12" s="166"/>
      <c r="AT12" s="184"/>
      <c r="AU12" s="184"/>
      <c r="AV12" s="263"/>
      <c r="AW12" s="263"/>
      <c r="AX12" s="297"/>
      <c r="AY12" s="285"/>
    </row>
    <row r="13" spans="1:51" ht="21" customHeight="1" x14ac:dyDescent="0.35">
      <c r="A13" s="82" t="str">
        <f>IF(ISBLANK(Refined_progress!A12),"",Refined_progress!A12)</f>
        <v/>
      </c>
      <c r="B13" s="25" t="str">
        <f>IF(ISBLANK(Refined_progress!B12),"",Refined_progress!B12)</f>
        <v/>
      </c>
      <c r="C13" s="25" t="str">
        <f>IF(ISBLANK(Refined_progress!C12),"",Refined_progress!C12)</f>
        <v/>
      </c>
      <c r="D13" s="25" t="str">
        <f>IFERROR(Refined_progress!T12,"")</f>
        <v/>
      </c>
      <c r="E13" s="25" t="str">
        <f>IFERROR(Refined_progress!U12,"")</f>
        <v/>
      </c>
      <c r="F13" s="25" t="str">
        <f>IFERROR(Refined_progress!V12,"")</f>
        <v/>
      </c>
      <c r="G13" s="25" t="str">
        <f>IFERROR(Refined_progress!W12,"")</f>
        <v/>
      </c>
      <c r="H13" s="72"/>
      <c r="I13" s="25" t="str">
        <f>IF(ISBLANK('Diagramme de Gantt'!H13),"",'Diagramme de Gantt'!H13)</f>
        <v/>
      </c>
      <c r="J13" s="25" t="str">
        <f>IF(ISBLANK('Diagramme de Gantt'!I13),"",'Diagramme de Gantt'!I13)</f>
        <v/>
      </c>
      <c r="K13" s="25" t="str">
        <f>IF(ISBLANK('Diagramme de Gantt'!J13),"",'Diagramme de Gantt'!J13)</f>
        <v/>
      </c>
      <c r="L13" s="25" t="str">
        <f>IF(ISBLANK('Diagramme de Gantt'!K13),"",'Diagramme de Gantt'!K13)</f>
        <v/>
      </c>
      <c r="M13" s="25" t="str">
        <f>IF(ISBLANK('Diagramme de Gantt'!L13),"",'Diagramme de Gantt'!L13)</f>
        <v/>
      </c>
      <c r="N13" s="25" t="str">
        <f>IF(ISBLANK('Diagramme de Gantt'!M13),"",'Diagramme de Gantt'!M13)</f>
        <v/>
      </c>
      <c r="O13" s="72"/>
      <c r="P13" s="25" t="str">
        <f>IF(ISBLANK('Diagramme de Gantt'!N13),"",'Diagramme de Gantt'!N13)</f>
        <v/>
      </c>
      <c r="Q13" s="25" t="str">
        <f>IF(ISBLANK('Diagramme de Gantt'!O13),"",'Diagramme de Gantt'!O13)</f>
        <v/>
      </c>
      <c r="R13" s="25" t="str">
        <f>IF(ISBLANK('Diagramme de Gantt'!P13),"",'Diagramme de Gantt'!P13)</f>
        <v/>
      </c>
      <c r="S13" s="25" t="str">
        <f>IF(ISBLANK('Diagramme de Gantt'!Q13),"",'Diagramme de Gantt'!Q13)</f>
        <v/>
      </c>
      <c r="T13" s="25" t="str">
        <f>IF(ISBLANK('Diagramme de Gantt'!R13),"",'Diagramme de Gantt'!R13)</f>
        <v/>
      </c>
      <c r="U13" s="25" t="str">
        <f>IF(ISBLANK('Diagramme de Gantt'!S13),"",'Diagramme de Gantt'!S13)</f>
        <v/>
      </c>
      <c r="V13" s="72"/>
      <c r="W13" s="25" t="str">
        <f>IF(ISBLANK('Diagramme de Gantt'!T13),"",'Diagramme de Gantt'!T13)</f>
        <v/>
      </c>
      <c r="X13" s="25" t="str">
        <f>IF(ISBLANK('Diagramme de Gantt'!U13),"",'Diagramme de Gantt'!U13)</f>
        <v/>
      </c>
      <c r="Y13" s="25" t="str">
        <f>IF(ISBLANK('Diagramme de Gantt'!V13),"",'Diagramme de Gantt'!V13)</f>
        <v/>
      </c>
      <c r="Z13" s="72"/>
      <c r="AA13" s="152"/>
      <c r="AB13" s="152"/>
      <c r="AC13" s="6" t="str">
        <f>Refined_progress!D12</f>
        <v/>
      </c>
      <c r="AD13" s="6" t="str">
        <f>Refined_progress!E12</f>
        <v/>
      </c>
      <c r="AE13" s="6" t="str">
        <f>Refined_progress!F12</f>
        <v/>
      </c>
      <c r="AF13" s="6" t="str">
        <f>Refined_progress!G12</f>
        <v/>
      </c>
      <c r="AG13" s="6" t="str">
        <f>Refined_progress!H12</f>
        <v/>
      </c>
      <c r="AH13" s="6" t="str">
        <f>Refined_progress!I12</f>
        <v/>
      </c>
      <c r="AI13" s="6" t="str">
        <f>Refined_progress!J12</f>
        <v/>
      </c>
      <c r="AJ13" s="6" t="str">
        <f>Refined_progress!K12</f>
        <v/>
      </c>
      <c r="AK13" s="6" t="str">
        <f>Refined_progress!L12</f>
        <v/>
      </c>
      <c r="AL13" s="6" t="str">
        <f>Refined_progress!M12</f>
        <v/>
      </c>
      <c r="AM13" s="6" t="str">
        <f>Refined_progress!N12</f>
        <v/>
      </c>
      <c r="AN13" s="6" t="str">
        <f>Refined_progress!O12</f>
        <v/>
      </c>
      <c r="AO13" s="6" t="str">
        <f>Refined_progress!P12</f>
        <v/>
      </c>
      <c r="AP13" s="6" t="str">
        <f>Refined_progress!Q12</f>
        <v/>
      </c>
      <c r="AQ13" s="6" t="str">
        <f>Refined_progress!R12</f>
        <v/>
      </c>
      <c r="AR13" s="89"/>
      <c r="AS13" s="166"/>
      <c r="AT13" s="184"/>
      <c r="AU13" s="184"/>
      <c r="AV13" s="263"/>
      <c r="AW13" s="263"/>
      <c r="AX13" s="297"/>
      <c r="AY13" s="285"/>
    </row>
    <row r="14" spans="1:51" ht="21" customHeight="1" x14ac:dyDescent="0.35">
      <c r="A14" s="82" t="str">
        <f>IF(ISBLANK(Refined_progress!A13),"",Refined_progress!A13)</f>
        <v/>
      </c>
      <c r="B14" s="25" t="str">
        <f>IF(ISBLANK(Refined_progress!B13),"",Refined_progress!B13)</f>
        <v/>
      </c>
      <c r="C14" s="25" t="str">
        <f>IF(ISBLANK(Refined_progress!C13),"",Refined_progress!C13)</f>
        <v/>
      </c>
      <c r="D14" s="25" t="str">
        <f>IFERROR(Refined_progress!T13,"")</f>
        <v/>
      </c>
      <c r="E14" s="25" t="str">
        <f>IFERROR(Refined_progress!U13,"")</f>
        <v/>
      </c>
      <c r="F14" s="25" t="str">
        <f>IFERROR(Refined_progress!V13,"")</f>
        <v/>
      </c>
      <c r="G14" s="25" t="str">
        <f>IFERROR(Refined_progress!W13,"")</f>
        <v/>
      </c>
      <c r="H14" s="72"/>
      <c r="I14" s="25" t="str">
        <f>IF(ISBLANK('Diagramme de Gantt'!H14),"",'Diagramme de Gantt'!H14)</f>
        <v/>
      </c>
      <c r="J14" s="25" t="str">
        <f>IF(ISBLANK('Diagramme de Gantt'!I14),"",'Diagramme de Gantt'!I14)</f>
        <v/>
      </c>
      <c r="K14" s="25" t="str">
        <f>IF(ISBLANK('Diagramme de Gantt'!J14),"",'Diagramme de Gantt'!J14)</f>
        <v/>
      </c>
      <c r="L14" s="25" t="str">
        <f>IF(ISBLANK('Diagramme de Gantt'!K14),"",'Diagramme de Gantt'!K14)</f>
        <v/>
      </c>
      <c r="M14" s="25" t="str">
        <f>IF(ISBLANK('Diagramme de Gantt'!L14),"",'Diagramme de Gantt'!L14)</f>
        <v/>
      </c>
      <c r="N14" s="25" t="str">
        <f>IF(ISBLANK('Diagramme de Gantt'!M14),"",'Diagramme de Gantt'!M14)</f>
        <v/>
      </c>
      <c r="O14" s="72"/>
      <c r="P14" s="25" t="str">
        <f>IF(ISBLANK('Diagramme de Gantt'!N14),"",'Diagramme de Gantt'!N14)</f>
        <v/>
      </c>
      <c r="Q14" s="25" t="str">
        <f>IF(ISBLANK('Diagramme de Gantt'!O14),"",'Diagramme de Gantt'!O14)</f>
        <v/>
      </c>
      <c r="R14" s="25" t="str">
        <f>IF(ISBLANK('Diagramme de Gantt'!P14),"",'Diagramme de Gantt'!P14)</f>
        <v/>
      </c>
      <c r="S14" s="25" t="str">
        <f>IF(ISBLANK('Diagramme de Gantt'!Q14),"",'Diagramme de Gantt'!Q14)</f>
        <v/>
      </c>
      <c r="T14" s="25" t="str">
        <f>IF(ISBLANK('Diagramme de Gantt'!R14),"",'Diagramme de Gantt'!R14)</f>
        <v/>
      </c>
      <c r="U14" s="25" t="str">
        <f>IF(ISBLANK('Diagramme de Gantt'!S14),"",'Diagramme de Gantt'!S14)</f>
        <v/>
      </c>
      <c r="V14" s="72"/>
      <c r="W14" s="25" t="str">
        <f>IF(ISBLANK('Diagramme de Gantt'!T14),"",'Diagramme de Gantt'!T14)</f>
        <v/>
      </c>
      <c r="X14" s="25" t="str">
        <f>IF(ISBLANK('Diagramme de Gantt'!U14),"",'Diagramme de Gantt'!U14)</f>
        <v/>
      </c>
      <c r="Y14" s="25" t="str">
        <f>IF(ISBLANK('Diagramme de Gantt'!V14),"",'Diagramme de Gantt'!V14)</f>
        <v/>
      </c>
      <c r="Z14" s="72"/>
      <c r="AA14" s="152"/>
      <c r="AB14" s="152"/>
      <c r="AC14" s="6" t="str">
        <f>Refined_progress!D13</f>
        <v/>
      </c>
      <c r="AD14" s="6" t="str">
        <f>Refined_progress!E13</f>
        <v/>
      </c>
      <c r="AE14" s="6" t="str">
        <f>Refined_progress!F13</f>
        <v/>
      </c>
      <c r="AF14" s="6" t="str">
        <f>Refined_progress!G13</f>
        <v/>
      </c>
      <c r="AG14" s="6" t="str">
        <f>Refined_progress!H13</f>
        <v/>
      </c>
      <c r="AH14" s="6" t="str">
        <f>Refined_progress!I13</f>
        <v/>
      </c>
      <c r="AI14" s="6" t="str">
        <f>Refined_progress!J13</f>
        <v/>
      </c>
      <c r="AJ14" s="6" t="str">
        <f>Refined_progress!K13</f>
        <v/>
      </c>
      <c r="AK14" s="6" t="str">
        <f>Refined_progress!L13</f>
        <v/>
      </c>
      <c r="AL14" s="6" t="str">
        <f>Refined_progress!M13</f>
        <v/>
      </c>
      <c r="AM14" s="6" t="str">
        <f>Refined_progress!N13</f>
        <v/>
      </c>
      <c r="AN14" s="6" t="str">
        <f>Refined_progress!O13</f>
        <v/>
      </c>
      <c r="AO14" s="6" t="str">
        <f>Refined_progress!P13</f>
        <v/>
      </c>
      <c r="AP14" s="6" t="str">
        <f>Refined_progress!Q13</f>
        <v/>
      </c>
      <c r="AQ14" s="6" t="str">
        <f>Refined_progress!R13</f>
        <v/>
      </c>
      <c r="AR14" s="89"/>
      <c r="AS14" s="166"/>
      <c r="AT14" s="184"/>
      <c r="AU14" s="184"/>
      <c r="AV14" s="263"/>
      <c r="AW14" s="263"/>
      <c r="AX14" s="297"/>
      <c r="AY14" s="285"/>
    </row>
    <row r="15" spans="1:51" ht="21" customHeight="1" x14ac:dyDescent="0.35">
      <c r="A15" s="82" t="str">
        <f>IF(ISBLANK(Refined_progress!A14),"",Refined_progress!A14)</f>
        <v/>
      </c>
      <c r="B15" s="25" t="str">
        <f>IF(ISBLANK(Refined_progress!B14),"",Refined_progress!B14)</f>
        <v/>
      </c>
      <c r="C15" s="25" t="str">
        <f>IF(ISBLANK(Refined_progress!C14),"",Refined_progress!C14)</f>
        <v/>
      </c>
      <c r="D15" s="25" t="str">
        <f>IFERROR(Refined_progress!T14,"")</f>
        <v/>
      </c>
      <c r="E15" s="25" t="str">
        <f>IFERROR(Refined_progress!U14,"")</f>
        <v/>
      </c>
      <c r="F15" s="25" t="str">
        <f>IFERROR(Refined_progress!V14,"")</f>
        <v/>
      </c>
      <c r="G15" s="25" t="str">
        <f>IFERROR(Refined_progress!W14,"")</f>
        <v/>
      </c>
      <c r="H15" s="72"/>
      <c r="I15" s="25" t="str">
        <f>IF(ISBLANK('Diagramme de Gantt'!H15),"",'Diagramme de Gantt'!H15)</f>
        <v/>
      </c>
      <c r="J15" s="25" t="str">
        <f>IF(ISBLANK('Diagramme de Gantt'!I15),"",'Diagramme de Gantt'!I15)</f>
        <v/>
      </c>
      <c r="K15" s="25" t="str">
        <f>IF(ISBLANK('Diagramme de Gantt'!J15),"",'Diagramme de Gantt'!J15)</f>
        <v/>
      </c>
      <c r="L15" s="25" t="str">
        <f>IF(ISBLANK('Diagramme de Gantt'!K15),"",'Diagramme de Gantt'!K15)</f>
        <v/>
      </c>
      <c r="M15" s="25" t="str">
        <f>IF(ISBLANK('Diagramme de Gantt'!L15),"",'Diagramme de Gantt'!L15)</f>
        <v/>
      </c>
      <c r="N15" s="25" t="str">
        <f>IF(ISBLANK('Diagramme de Gantt'!M15),"",'Diagramme de Gantt'!M15)</f>
        <v/>
      </c>
      <c r="O15" s="72"/>
      <c r="P15" s="25" t="str">
        <f>IF(ISBLANK('Diagramme de Gantt'!N15),"",'Diagramme de Gantt'!N15)</f>
        <v/>
      </c>
      <c r="Q15" s="25" t="str">
        <f>IF(ISBLANK('Diagramme de Gantt'!O15),"",'Diagramme de Gantt'!O15)</f>
        <v/>
      </c>
      <c r="R15" s="25" t="str">
        <f>IF(ISBLANK('Diagramme de Gantt'!P15),"",'Diagramme de Gantt'!P15)</f>
        <v/>
      </c>
      <c r="S15" s="25" t="str">
        <f>IF(ISBLANK('Diagramme de Gantt'!Q15),"",'Diagramme de Gantt'!Q15)</f>
        <v/>
      </c>
      <c r="T15" s="25" t="str">
        <f>IF(ISBLANK('Diagramme de Gantt'!R15),"",'Diagramme de Gantt'!R15)</f>
        <v/>
      </c>
      <c r="U15" s="25" t="str">
        <f>IF(ISBLANK('Diagramme de Gantt'!S15),"",'Diagramme de Gantt'!S15)</f>
        <v/>
      </c>
      <c r="V15" s="72"/>
      <c r="W15" s="25" t="str">
        <f>IF(ISBLANK('Diagramme de Gantt'!T15),"",'Diagramme de Gantt'!T15)</f>
        <v/>
      </c>
      <c r="X15" s="25" t="str">
        <f>IF(ISBLANK('Diagramme de Gantt'!U15),"",'Diagramme de Gantt'!U15)</f>
        <v/>
      </c>
      <c r="Y15" s="25" t="str">
        <f>IF(ISBLANK('Diagramme de Gantt'!V15),"",'Diagramme de Gantt'!V15)</f>
        <v/>
      </c>
      <c r="Z15" s="72"/>
      <c r="AA15" s="152"/>
      <c r="AB15" s="152"/>
      <c r="AC15" s="6" t="str">
        <f>Refined_progress!D14</f>
        <v/>
      </c>
      <c r="AD15" s="6" t="str">
        <f>Refined_progress!E14</f>
        <v/>
      </c>
      <c r="AE15" s="6" t="str">
        <f>Refined_progress!F14</f>
        <v/>
      </c>
      <c r="AF15" s="6" t="str">
        <f>Refined_progress!G14</f>
        <v/>
      </c>
      <c r="AG15" s="6" t="str">
        <f>Refined_progress!H14</f>
        <v/>
      </c>
      <c r="AH15" s="6" t="str">
        <f>Refined_progress!I14</f>
        <v/>
      </c>
      <c r="AI15" s="6" t="str">
        <f>Refined_progress!J14</f>
        <v/>
      </c>
      <c r="AJ15" s="6" t="str">
        <f>Refined_progress!K14</f>
        <v/>
      </c>
      <c r="AK15" s="6" t="str">
        <f>Refined_progress!L14</f>
        <v/>
      </c>
      <c r="AL15" s="6" t="str">
        <f>Refined_progress!M14</f>
        <v/>
      </c>
      <c r="AM15" s="6" t="str">
        <f>Refined_progress!N14</f>
        <v/>
      </c>
      <c r="AN15" s="6" t="str">
        <f>Refined_progress!O14</f>
        <v/>
      </c>
      <c r="AO15" s="6" t="str">
        <f>Refined_progress!P14</f>
        <v/>
      </c>
      <c r="AP15" s="6" t="str">
        <f>Refined_progress!Q14</f>
        <v/>
      </c>
      <c r="AQ15" s="6" t="str">
        <f>Refined_progress!R14</f>
        <v/>
      </c>
      <c r="AR15" s="89"/>
      <c r="AS15" s="166"/>
      <c r="AT15" s="184"/>
      <c r="AU15" s="184"/>
      <c r="AV15" s="263"/>
      <c r="AW15" s="263"/>
      <c r="AX15" s="297"/>
      <c r="AY15" s="285"/>
    </row>
    <row r="16" spans="1:51" ht="21" customHeight="1" x14ac:dyDescent="0.35">
      <c r="A16" s="82" t="str">
        <f>IF(ISBLANK(Refined_progress!A15),"",Refined_progress!A15)</f>
        <v/>
      </c>
      <c r="B16" s="25" t="str">
        <f>IF(ISBLANK(Refined_progress!B15),"",Refined_progress!B15)</f>
        <v/>
      </c>
      <c r="C16" s="25" t="str">
        <f>IF(ISBLANK(Refined_progress!C15),"",Refined_progress!C15)</f>
        <v/>
      </c>
      <c r="D16" s="25" t="str">
        <f>IFERROR(Refined_progress!T15,"")</f>
        <v/>
      </c>
      <c r="E16" s="25" t="str">
        <f>IFERROR(Refined_progress!U15,"")</f>
        <v/>
      </c>
      <c r="F16" s="25" t="str">
        <f>IFERROR(Refined_progress!V15,"")</f>
        <v/>
      </c>
      <c r="G16" s="25" t="str">
        <f>IFERROR(Refined_progress!W15,"")</f>
        <v/>
      </c>
      <c r="H16" s="72"/>
      <c r="I16" s="25" t="str">
        <f>IF(ISBLANK('Diagramme de Gantt'!H16),"",'Diagramme de Gantt'!H16)</f>
        <v/>
      </c>
      <c r="J16" s="25" t="str">
        <f>IF(ISBLANK('Diagramme de Gantt'!I16),"",'Diagramme de Gantt'!I16)</f>
        <v/>
      </c>
      <c r="K16" s="25" t="str">
        <f>IF(ISBLANK('Diagramme de Gantt'!J16),"",'Diagramme de Gantt'!J16)</f>
        <v/>
      </c>
      <c r="L16" s="25" t="str">
        <f>IF(ISBLANK('Diagramme de Gantt'!K16),"",'Diagramme de Gantt'!K16)</f>
        <v/>
      </c>
      <c r="M16" s="25" t="str">
        <f>IF(ISBLANK('Diagramme de Gantt'!L16),"",'Diagramme de Gantt'!L16)</f>
        <v/>
      </c>
      <c r="N16" s="25" t="str">
        <f>IF(ISBLANK('Diagramme de Gantt'!M16),"",'Diagramme de Gantt'!M16)</f>
        <v/>
      </c>
      <c r="O16" s="72"/>
      <c r="P16" s="25" t="str">
        <f>IF(ISBLANK('Diagramme de Gantt'!N16),"",'Diagramme de Gantt'!N16)</f>
        <v/>
      </c>
      <c r="Q16" s="25" t="str">
        <f>IF(ISBLANK('Diagramme de Gantt'!O16),"",'Diagramme de Gantt'!O16)</f>
        <v/>
      </c>
      <c r="R16" s="25" t="str">
        <f>IF(ISBLANK('Diagramme de Gantt'!P16),"",'Diagramme de Gantt'!P16)</f>
        <v/>
      </c>
      <c r="S16" s="25" t="str">
        <f>IF(ISBLANK('Diagramme de Gantt'!Q16),"",'Diagramme de Gantt'!Q16)</f>
        <v/>
      </c>
      <c r="T16" s="25" t="str">
        <f>IF(ISBLANK('Diagramme de Gantt'!R16),"",'Diagramme de Gantt'!R16)</f>
        <v/>
      </c>
      <c r="U16" s="25" t="str">
        <f>IF(ISBLANK('Diagramme de Gantt'!S16),"",'Diagramme de Gantt'!S16)</f>
        <v/>
      </c>
      <c r="V16" s="72"/>
      <c r="W16" s="25" t="str">
        <f>IF(ISBLANK('Diagramme de Gantt'!T16),"",'Diagramme de Gantt'!T16)</f>
        <v/>
      </c>
      <c r="X16" s="25" t="str">
        <f>IF(ISBLANK('Diagramme de Gantt'!U16),"",'Diagramme de Gantt'!U16)</f>
        <v/>
      </c>
      <c r="Y16" s="25" t="str">
        <f>IF(ISBLANK('Diagramme de Gantt'!V16),"",'Diagramme de Gantt'!V16)</f>
        <v/>
      </c>
      <c r="Z16" s="72"/>
      <c r="AA16" s="152"/>
      <c r="AB16" s="152"/>
      <c r="AC16" s="6" t="str">
        <f>Refined_progress!D15</f>
        <v/>
      </c>
      <c r="AD16" s="6" t="str">
        <f>Refined_progress!E15</f>
        <v/>
      </c>
      <c r="AE16" s="6" t="str">
        <f>Refined_progress!F15</f>
        <v/>
      </c>
      <c r="AF16" s="6" t="str">
        <f>Refined_progress!G15</f>
        <v/>
      </c>
      <c r="AG16" s="6" t="str">
        <f>Refined_progress!H15</f>
        <v/>
      </c>
      <c r="AH16" s="6" t="str">
        <f>Refined_progress!I15</f>
        <v/>
      </c>
      <c r="AI16" s="6" t="str">
        <f>Refined_progress!J15</f>
        <v/>
      </c>
      <c r="AJ16" s="6" t="str">
        <f>Refined_progress!K15</f>
        <v/>
      </c>
      <c r="AK16" s="6" t="str">
        <f>Refined_progress!L15</f>
        <v/>
      </c>
      <c r="AL16" s="6" t="str">
        <f>Refined_progress!M15</f>
        <v/>
      </c>
      <c r="AM16" s="6" t="str">
        <f>Refined_progress!N15</f>
        <v/>
      </c>
      <c r="AN16" s="6" t="str">
        <f>Refined_progress!O15</f>
        <v/>
      </c>
      <c r="AO16" s="6" t="str">
        <f>Refined_progress!P15</f>
        <v/>
      </c>
      <c r="AP16" s="6" t="str">
        <f>Refined_progress!Q15</f>
        <v/>
      </c>
      <c r="AQ16" s="6" t="str">
        <f>Refined_progress!R15</f>
        <v/>
      </c>
      <c r="AR16" s="89"/>
      <c r="AS16" s="167"/>
      <c r="AT16" s="185"/>
      <c r="AU16" s="185"/>
      <c r="AV16" s="264"/>
      <c r="AW16" s="264"/>
      <c r="AX16" s="295"/>
      <c r="AY16" s="285"/>
    </row>
    <row r="17" spans="1:51" ht="21" customHeight="1" x14ac:dyDescent="0.35">
      <c r="A17" s="82" t="str">
        <f>IF(ISBLANK(Refined_progress!A16),"",Refined_progress!A16)</f>
        <v/>
      </c>
      <c r="B17" s="25" t="str">
        <f>IF(ISBLANK(Refined_progress!B16),"",Refined_progress!B16)</f>
        <v/>
      </c>
      <c r="C17" s="25" t="str">
        <f>IF(ISBLANK(Refined_progress!C16),"",Refined_progress!C16)</f>
        <v/>
      </c>
      <c r="D17" s="25" t="str">
        <f>IFERROR(Refined_progress!T16,"")</f>
        <v/>
      </c>
      <c r="E17" s="25" t="str">
        <f>IFERROR(Refined_progress!U16,"")</f>
        <v/>
      </c>
      <c r="F17" s="25" t="str">
        <f>IFERROR(Refined_progress!V16,"")</f>
        <v/>
      </c>
      <c r="G17" s="25" t="str">
        <f>IFERROR(Refined_progress!W16,"")</f>
        <v/>
      </c>
      <c r="H17" s="72"/>
      <c r="I17" s="25" t="str">
        <f>IF(ISBLANK('Diagramme de Gantt'!H17),"",'Diagramme de Gantt'!H17)</f>
        <v/>
      </c>
      <c r="J17" s="25" t="str">
        <f>IF(ISBLANK('Diagramme de Gantt'!I17),"",'Diagramme de Gantt'!I17)</f>
        <v/>
      </c>
      <c r="K17" s="25" t="str">
        <f>IF(ISBLANK('Diagramme de Gantt'!J17),"",'Diagramme de Gantt'!J17)</f>
        <v/>
      </c>
      <c r="L17" s="25" t="str">
        <f>IF(ISBLANK('Diagramme de Gantt'!K17),"",'Diagramme de Gantt'!K17)</f>
        <v/>
      </c>
      <c r="M17" s="25" t="str">
        <f>IF(ISBLANK('Diagramme de Gantt'!L17),"",'Diagramme de Gantt'!L17)</f>
        <v/>
      </c>
      <c r="N17" s="25" t="str">
        <f>IF(ISBLANK('Diagramme de Gantt'!M17),"",'Diagramme de Gantt'!M17)</f>
        <v/>
      </c>
      <c r="O17" s="72"/>
      <c r="P17" s="25" t="str">
        <f>IF(ISBLANK('Diagramme de Gantt'!N17),"",'Diagramme de Gantt'!N17)</f>
        <v/>
      </c>
      <c r="Q17" s="25" t="str">
        <f>IF(ISBLANK('Diagramme de Gantt'!O17),"",'Diagramme de Gantt'!O17)</f>
        <v/>
      </c>
      <c r="R17" s="25" t="str">
        <f>IF(ISBLANK('Diagramme de Gantt'!P17),"",'Diagramme de Gantt'!P17)</f>
        <v/>
      </c>
      <c r="S17" s="25" t="str">
        <f>IF(ISBLANK('Diagramme de Gantt'!Q17),"",'Diagramme de Gantt'!Q17)</f>
        <v/>
      </c>
      <c r="T17" s="25" t="str">
        <f>IF(ISBLANK('Diagramme de Gantt'!R17),"",'Diagramme de Gantt'!R17)</f>
        <v/>
      </c>
      <c r="U17" s="25" t="str">
        <f>IF(ISBLANK('Diagramme de Gantt'!S17),"",'Diagramme de Gantt'!S17)</f>
        <v/>
      </c>
      <c r="V17" s="72"/>
      <c r="W17" s="25" t="str">
        <f>IF(ISBLANK('Diagramme de Gantt'!T17),"",'Diagramme de Gantt'!T17)</f>
        <v/>
      </c>
      <c r="X17" s="25" t="str">
        <f>IF(ISBLANK('Diagramme de Gantt'!U17),"",'Diagramme de Gantt'!U17)</f>
        <v/>
      </c>
      <c r="Y17" s="25" t="str">
        <f>IF(ISBLANK('Diagramme de Gantt'!V17),"",'Diagramme de Gantt'!V17)</f>
        <v/>
      </c>
      <c r="Z17" s="72"/>
      <c r="AA17" s="152"/>
      <c r="AB17" s="152"/>
      <c r="AC17" s="6" t="str">
        <f>Refined_progress!D16</f>
        <v/>
      </c>
      <c r="AD17" s="6" t="str">
        <f>Refined_progress!E16</f>
        <v/>
      </c>
      <c r="AE17" s="6" t="str">
        <f>Refined_progress!F16</f>
        <v/>
      </c>
      <c r="AF17" s="6" t="str">
        <f>Refined_progress!G16</f>
        <v/>
      </c>
      <c r="AG17" s="6" t="str">
        <f>Refined_progress!H16</f>
        <v/>
      </c>
      <c r="AH17" s="6" t="str">
        <f>Refined_progress!I16</f>
        <v/>
      </c>
      <c r="AI17" s="6" t="str">
        <f>Refined_progress!J16</f>
        <v/>
      </c>
      <c r="AJ17" s="6" t="str">
        <f>Refined_progress!K16</f>
        <v/>
      </c>
      <c r="AK17" s="6" t="str">
        <f>Refined_progress!L16</f>
        <v/>
      </c>
      <c r="AL17" s="6" t="str">
        <f>Refined_progress!M16</f>
        <v/>
      </c>
      <c r="AM17" s="6" t="str">
        <f>Refined_progress!N16</f>
        <v/>
      </c>
      <c r="AN17" s="6" t="str">
        <f>Refined_progress!O16</f>
        <v/>
      </c>
      <c r="AO17" s="6" t="str">
        <f>Refined_progress!P16</f>
        <v/>
      </c>
      <c r="AP17" s="6" t="str">
        <f>Refined_progress!Q16</f>
        <v/>
      </c>
      <c r="AQ17" s="6" t="str">
        <f>Refined_progress!R16</f>
        <v/>
      </c>
      <c r="AR17" s="89"/>
      <c r="AS17" s="165" t="str">
        <f>IF(ISBLANK('Suivi résultats_priorité'!N17),"",'Suivi résultats_priorité'!N17)</f>
        <v/>
      </c>
      <c r="AT17" s="183"/>
      <c r="AU17" s="183"/>
      <c r="AV17" s="195"/>
      <c r="AW17" s="262">
        <f>'Suivi résultats_priorité'!R17:R18</f>
        <v>0</v>
      </c>
      <c r="AX17" s="296" t="s">
        <v>48</v>
      </c>
      <c r="AY17" s="285" t="str">
        <f>CONCATENATE('Suivi résultats_priorité'!$T$17,CHAR(10),'Suivi résultats_priorité'!$U$17,CHAR(10),'Suivi résultats_priorité'!$V$17,CHAR(10),'Suivi résultats_priorité'!$W$17,CHAR(10),'Suivi résultats_priorité'!$X$17,CHAR(10),'Suivi résultats_priorité'!$Y$17,CHAR(10),'Suivi résultats_priorité'!$Z$17,CHAR(10),'Suivi résultats_priorité'!$AA$17,CHAR(10),'Suivi résultats_priorité'!$AB$17,CHAR(10),'Suivi résultats_priorité'!$AC$17,CHAR(10),'Suivi résultats_priorité'!$AD$17,CHAR(10),'Suivi résultats_priorité'!$AE$17,CHAR(10),'Suivi résultats_priorité'!$AF$17,CHAR(10),'Suivi résultats_priorité'!$AG$17,CHAR(10),'Suivi résultats_priorité'!$AH$17,CHAR(10))</f>
        <v xml:space="preserve">
</v>
      </c>
    </row>
    <row r="18" spans="1:51" ht="21" customHeight="1" x14ac:dyDescent="0.35">
      <c r="A18" s="82" t="str">
        <f>IF(ISBLANK(Refined_progress!A17),"",Refined_progress!A17)</f>
        <v/>
      </c>
      <c r="B18" s="25" t="str">
        <f>IF(ISBLANK(Refined_progress!B17),"",Refined_progress!B17)</f>
        <v/>
      </c>
      <c r="C18" s="25" t="str">
        <f>IF(ISBLANK(Refined_progress!C17),"",Refined_progress!C17)</f>
        <v/>
      </c>
      <c r="D18" s="25" t="str">
        <f>IFERROR(Refined_progress!T17,"")</f>
        <v/>
      </c>
      <c r="E18" s="25" t="str">
        <f>IFERROR(Refined_progress!U17,"")</f>
        <v/>
      </c>
      <c r="F18" s="25" t="str">
        <f>IFERROR(Refined_progress!V17,"")</f>
        <v/>
      </c>
      <c r="G18" s="25" t="str">
        <f>IFERROR(Refined_progress!W17,"")</f>
        <v/>
      </c>
      <c r="H18" s="72"/>
      <c r="I18" s="25" t="str">
        <f>IF(ISBLANK('Diagramme de Gantt'!H18),"",'Diagramme de Gantt'!H18)</f>
        <v/>
      </c>
      <c r="J18" s="25" t="str">
        <f>IF(ISBLANK('Diagramme de Gantt'!I18),"",'Diagramme de Gantt'!I18)</f>
        <v/>
      </c>
      <c r="K18" s="25" t="str">
        <f>IF(ISBLANK('Diagramme de Gantt'!J18),"",'Diagramme de Gantt'!J18)</f>
        <v/>
      </c>
      <c r="L18" s="25" t="str">
        <f>IF(ISBLANK('Diagramme de Gantt'!K18),"",'Diagramme de Gantt'!K18)</f>
        <v/>
      </c>
      <c r="M18" s="25" t="str">
        <f>IF(ISBLANK('Diagramme de Gantt'!L18),"",'Diagramme de Gantt'!L18)</f>
        <v/>
      </c>
      <c r="N18" s="25" t="str">
        <f>IF(ISBLANK('Diagramme de Gantt'!M18),"",'Diagramme de Gantt'!M18)</f>
        <v/>
      </c>
      <c r="O18" s="72"/>
      <c r="P18" s="25" t="str">
        <f>IF(ISBLANK('Diagramme de Gantt'!N18),"",'Diagramme de Gantt'!N18)</f>
        <v/>
      </c>
      <c r="Q18" s="25" t="str">
        <f>IF(ISBLANK('Diagramme de Gantt'!O18),"",'Diagramme de Gantt'!O18)</f>
        <v/>
      </c>
      <c r="R18" s="25" t="str">
        <f>IF(ISBLANK('Diagramme de Gantt'!P18),"",'Diagramme de Gantt'!P18)</f>
        <v/>
      </c>
      <c r="S18" s="25" t="str">
        <f>IF(ISBLANK('Diagramme de Gantt'!Q18),"",'Diagramme de Gantt'!Q18)</f>
        <v/>
      </c>
      <c r="T18" s="25" t="str">
        <f>IF(ISBLANK('Diagramme de Gantt'!R18),"",'Diagramme de Gantt'!R18)</f>
        <v/>
      </c>
      <c r="U18" s="25" t="str">
        <f>IF(ISBLANK('Diagramme de Gantt'!S18),"",'Diagramme de Gantt'!S18)</f>
        <v/>
      </c>
      <c r="V18" s="72"/>
      <c r="W18" s="25" t="str">
        <f>IF(ISBLANK('Diagramme de Gantt'!T18),"",'Diagramme de Gantt'!T18)</f>
        <v/>
      </c>
      <c r="X18" s="25" t="str">
        <f>IF(ISBLANK('Diagramme de Gantt'!U18),"",'Diagramme de Gantt'!U18)</f>
        <v/>
      </c>
      <c r="Y18" s="25" t="str">
        <f>IF(ISBLANK('Diagramme de Gantt'!V18),"",'Diagramme de Gantt'!V18)</f>
        <v/>
      </c>
      <c r="Z18" s="72"/>
      <c r="AA18" s="152"/>
      <c r="AB18" s="152"/>
      <c r="AC18" s="6" t="str">
        <f>Refined_progress!D17</f>
        <v/>
      </c>
      <c r="AD18" s="6" t="str">
        <f>Refined_progress!E17</f>
        <v/>
      </c>
      <c r="AE18" s="6" t="str">
        <f>Refined_progress!F17</f>
        <v/>
      </c>
      <c r="AF18" s="6" t="str">
        <f>Refined_progress!G17</f>
        <v/>
      </c>
      <c r="AG18" s="6" t="str">
        <f>Refined_progress!H17</f>
        <v/>
      </c>
      <c r="AH18" s="6" t="str">
        <f>Refined_progress!I17</f>
        <v/>
      </c>
      <c r="AI18" s="6" t="str">
        <f>Refined_progress!J17</f>
        <v/>
      </c>
      <c r="AJ18" s="6" t="str">
        <f>Refined_progress!K17</f>
        <v/>
      </c>
      <c r="AK18" s="6" t="str">
        <f>Refined_progress!L17</f>
        <v/>
      </c>
      <c r="AL18" s="6" t="str">
        <f>Refined_progress!M17</f>
        <v/>
      </c>
      <c r="AM18" s="6" t="str">
        <f>Refined_progress!N17</f>
        <v/>
      </c>
      <c r="AN18" s="6" t="str">
        <f>Refined_progress!O17</f>
        <v/>
      </c>
      <c r="AO18" s="6" t="str">
        <f>Refined_progress!P17</f>
        <v/>
      </c>
      <c r="AP18" s="6" t="str">
        <f>Refined_progress!Q17</f>
        <v/>
      </c>
      <c r="AQ18" s="6" t="str">
        <f>Refined_progress!R17</f>
        <v/>
      </c>
      <c r="AR18" s="89"/>
      <c r="AS18" s="167"/>
      <c r="AT18" s="185"/>
      <c r="AU18" s="185"/>
      <c r="AV18" s="197"/>
      <c r="AW18" s="264"/>
      <c r="AX18" s="295"/>
      <c r="AY18" s="285"/>
    </row>
    <row r="19" spans="1:51" ht="21" customHeight="1" x14ac:dyDescent="0.35">
      <c r="A19" s="82" t="str">
        <f>IF(ISBLANK(Refined_progress!A18),"",Refined_progress!A18)</f>
        <v/>
      </c>
      <c r="B19" s="25" t="str">
        <f>IF(ISBLANK(Refined_progress!B18),"",Refined_progress!B18)</f>
        <v/>
      </c>
      <c r="C19" s="25" t="str">
        <f>IF(ISBLANK(Refined_progress!C18),"",Refined_progress!C18)</f>
        <v/>
      </c>
      <c r="D19" s="25" t="str">
        <f>IFERROR(Refined_progress!T18,"")</f>
        <v/>
      </c>
      <c r="E19" s="25" t="str">
        <f>IFERROR(Refined_progress!U18,"")</f>
        <v/>
      </c>
      <c r="F19" s="25" t="str">
        <f>IFERROR(Refined_progress!V18,"")</f>
        <v/>
      </c>
      <c r="G19" s="25" t="str">
        <f>IFERROR(Refined_progress!W18,"")</f>
        <v/>
      </c>
      <c r="H19" s="72"/>
      <c r="I19" s="25" t="str">
        <f>IF(ISBLANK('Diagramme de Gantt'!H19),"",'Diagramme de Gantt'!H19)</f>
        <v/>
      </c>
      <c r="J19" s="25" t="str">
        <f>IF(ISBLANK('Diagramme de Gantt'!I19),"",'Diagramme de Gantt'!I19)</f>
        <v/>
      </c>
      <c r="K19" s="25" t="str">
        <f>IF(ISBLANK('Diagramme de Gantt'!J19),"",'Diagramme de Gantt'!J19)</f>
        <v/>
      </c>
      <c r="L19" s="25" t="str">
        <f>IF(ISBLANK('Diagramme de Gantt'!K19),"",'Diagramme de Gantt'!K19)</f>
        <v/>
      </c>
      <c r="M19" s="25" t="str">
        <f>IF(ISBLANK('Diagramme de Gantt'!L19),"",'Diagramme de Gantt'!L19)</f>
        <v/>
      </c>
      <c r="N19" s="25" t="str">
        <f>IF(ISBLANK('Diagramme de Gantt'!M19),"",'Diagramme de Gantt'!M19)</f>
        <v/>
      </c>
      <c r="O19" s="72"/>
      <c r="P19" s="25" t="str">
        <f>IF(ISBLANK('Diagramme de Gantt'!N19),"",'Diagramme de Gantt'!N19)</f>
        <v/>
      </c>
      <c r="Q19" s="25" t="str">
        <f>IF(ISBLANK('Diagramme de Gantt'!O19),"",'Diagramme de Gantt'!O19)</f>
        <v/>
      </c>
      <c r="R19" s="25" t="str">
        <f>IF(ISBLANK('Diagramme de Gantt'!P19),"",'Diagramme de Gantt'!P19)</f>
        <v/>
      </c>
      <c r="S19" s="25" t="str">
        <f>IF(ISBLANK('Diagramme de Gantt'!Q19),"",'Diagramme de Gantt'!Q19)</f>
        <v/>
      </c>
      <c r="T19" s="25" t="str">
        <f>IF(ISBLANK('Diagramme de Gantt'!R19),"",'Diagramme de Gantt'!R19)</f>
        <v/>
      </c>
      <c r="U19" s="25" t="str">
        <f>IF(ISBLANK('Diagramme de Gantt'!S19),"",'Diagramme de Gantt'!S19)</f>
        <v/>
      </c>
      <c r="V19" s="72"/>
      <c r="W19" s="25" t="str">
        <f>IF(ISBLANK('Diagramme de Gantt'!T19),"",'Diagramme de Gantt'!T19)</f>
        <v/>
      </c>
      <c r="X19" s="25" t="str">
        <f>IF(ISBLANK('Diagramme de Gantt'!U19),"",'Diagramme de Gantt'!U19)</f>
        <v/>
      </c>
      <c r="Y19" s="25" t="str">
        <f>IF(ISBLANK('Diagramme de Gantt'!V19),"",'Diagramme de Gantt'!V19)</f>
        <v/>
      </c>
      <c r="Z19" s="72"/>
      <c r="AA19" s="152"/>
      <c r="AB19" s="152"/>
      <c r="AC19" s="6" t="str">
        <f>Refined_progress!D18</f>
        <v/>
      </c>
      <c r="AD19" s="6" t="str">
        <f>Refined_progress!E18</f>
        <v/>
      </c>
      <c r="AE19" s="6" t="str">
        <f>Refined_progress!F18</f>
        <v/>
      </c>
      <c r="AF19" s="6" t="str">
        <f>Refined_progress!G18</f>
        <v/>
      </c>
      <c r="AG19" s="6" t="str">
        <f>Refined_progress!H18</f>
        <v/>
      </c>
      <c r="AH19" s="6" t="str">
        <f>Refined_progress!I18</f>
        <v/>
      </c>
      <c r="AI19" s="6" t="str">
        <f>Refined_progress!J18</f>
        <v/>
      </c>
      <c r="AJ19" s="6" t="str">
        <f>Refined_progress!K18</f>
        <v/>
      </c>
      <c r="AK19" s="6" t="str">
        <f>Refined_progress!L18</f>
        <v/>
      </c>
      <c r="AL19" s="6" t="str">
        <f>Refined_progress!M18</f>
        <v/>
      </c>
      <c r="AM19" s="6" t="str">
        <f>Refined_progress!N18</f>
        <v/>
      </c>
      <c r="AN19" s="6" t="str">
        <f>Refined_progress!O18</f>
        <v/>
      </c>
      <c r="AO19" s="6" t="str">
        <f>Refined_progress!P18</f>
        <v/>
      </c>
      <c r="AP19" s="6" t="str">
        <f>Refined_progress!Q18</f>
        <v/>
      </c>
      <c r="AQ19" s="6" t="str">
        <f>Refined_progress!R18</f>
        <v/>
      </c>
      <c r="AR19" s="89"/>
      <c r="AS19" s="165" t="str">
        <f>IF(ISBLANK('Suivi résultats_priorité'!N19),"",'Suivi résultats_priorité'!N19)</f>
        <v/>
      </c>
      <c r="AT19" s="165"/>
      <c r="AU19" s="165"/>
      <c r="AV19" s="262"/>
      <c r="AW19" s="262">
        <f>'Suivi résultats_priorité'!R19:R22</f>
        <v>0</v>
      </c>
      <c r="AX19" s="296" t="s">
        <v>48</v>
      </c>
      <c r="AY19" s="285" t="str">
        <f>CONCATENATE('Suivi résultats_priorité'!$T$19,CHAR(10),'Suivi résultats_priorité'!$U$19,CHAR(10),'Suivi résultats_priorité'!$V$19,CHAR(10),'Suivi résultats_priorité'!$W$19,CHAR(10),'Suivi résultats_priorité'!$X$19,CHAR(10),'Suivi résultats_priorité'!$Y$19,CHAR(10),'Suivi résultats_priorité'!$Z$19,CHAR(10),'Suivi résultats_priorité'!$AA$19,CHAR(10),'Suivi résultats_priorité'!$AB$19,CHAR(10),'Suivi résultats_priorité'!$AC$19,CHAR(10),'Suivi résultats_priorité'!$AD$19,CHAR(10),'Suivi résultats_priorité'!$AE$19,CHAR(10),'Suivi résultats_priorité'!$AF$19,CHAR(10),'Suivi résultats_priorité'!$AG$19,CHAR(10),'Suivi résultats_priorité'!$AH$19,CHAR(10))</f>
        <v xml:space="preserve">
</v>
      </c>
    </row>
    <row r="20" spans="1:51" ht="21" customHeight="1" x14ac:dyDescent="0.35">
      <c r="A20" s="82" t="str">
        <f>IF(ISBLANK(Refined_progress!A19),"",Refined_progress!A19)</f>
        <v/>
      </c>
      <c r="B20" s="25" t="str">
        <f>IF(ISBLANK(Refined_progress!B19),"",Refined_progress!B19)</f>
        <v/>
      </c>
      <c r="C20" s="25" t="str">
        <f>IF(ISBLANK(Refined_progress!C19),"",Refined_progress!C19)</f>
        <v/>
      </c>
      <c r="D20" s="25" t="str">
        <f>IFERROR(Refined_progress!T19,"")</f>
        <v/>
      </c>
      <c r="E20" s="25" t="str">
        <f>IFERROR(Refined_progress!U19,"")</f>
        <v/>
      </c>
      <c r="F20" s="25" t="str">
        <f>IFERROR(Refined_progress!V19,"")</f>
        <v/>
      </c>
      <c r="G20" s="25" t="str">
        <f>IFERROR(Refined_progress!W19,"")</f>
        <v/>
      </c>
      <c r="H20" s="72"/>
      <c r="I20" s="25" t="str">
        <f>IF(ISBLANK('Diagramme de Gantt'!H20),"",'Diagramme de Gantt'!H20)</f>
        <v/>
      </c>
      <c r="J20" s="25" t="str">
        <f>IF(ISBLANK('Diagramme de Gantt'!I20),"",'Diagramme de Gantt'!I20)</f>
        <v/>
      </c>
      <c r="K20" s="25" t="str">
        <f>IF(ISBLANK('Diagramme de Gantt'!J20),"",'Diagramme de Gantt'!J20)</f>
        <v/>
      </c>
      <c r="L20" s="25" t="str">
        <f>IF(ISBLANK('Diagramme de Gantt'!K20),"",'Diagramme de Gantt'!K20)</f>
        <v/>
      </c>
      <c r="M20" s="25" t="str">
        <f>IF(ISBLANK('Diagramme de Gantt'!L20),"",'Diagramme de Gantt'!L20)</f>
        <v/>
      </c>
      <c r="N20" s="25" t="str">
        <f>IF(ISBLANK('Diagramme de Gantt'!M20),"",'Diagramme de Gantt'!M20)</f>
        <v/>
      </c>
      <c r="O20" s="72"/>
      <c r="P20" s="25" t="str">
        <f>IF(ISBLANK('Diagramme de Gantt'!N20),"",'Diagramme de Gantt'!N20)</f>
        <v/>
      </c>
      <c r="Q20" s="25" t="str">
        <f>IF(ISBLANK('Diagramme de Gantt'!O20),"",'Diagramme de Gantt'!O20)</f>
        <v/>
      </c>
      <c r="R20" s="25" t="str">
        <f>IF(ISBLANK('Diagramme de Gantt'!P20),"",'Diagramme de Gantt'!P20)</f>
        <v/>
      </c>
      <c r="S20" s="25" t="str">
        <f>IF(ISBLANK('Diagramme de Gantt'!Q20),"",'Diagramme de Gantt'!Q20)</f>
        <v/>
      </c>
      <c r="T20" s="25" t="str">
        <f>IF(ISBLANK('Diagramme de Gantt'!R20),"",'Diagramme de Gantt'!R20)</f>
        <v/>
      </c>
      <c r="U20" s="25" t="str">
        <f>IF(ISBLANK('Diagramme de Gantt'!S20),"",'Diagramme de Gantt'!S20)</f>
        <v/>
      </c>
      <c r="V20" s="72"/>
      <c r="W20" s="25" t="str">
        <f>IF(ISBLANK('Diagramme de Gantt'!T20),"",'Diagramme de Gantt'!T20)</f>
        <v/>
      </c>
      <c r="X20" s="25" t="str">
        <f>IF(ISBLANK('Diagramme de Gantt'!U20),"",'Diagramme de Gantt'!U20)</f>
        <v/>
      </c>
      <c r="Y20" s="25" t="str">
        <f>IF(ISBLANK('Diagramme de Gantt'!V20),"",'Diagramme de Gantt'!V20)</f>
        <v/>
      </c>
      <c r="Z20" s="72"/>
      <c r="AA20" s="152"/>
      <c r="AB20" s="152"/>
      <c r="AC20" s="6" t="str">
        <f>Refined_progress!D19</f>
        <v/>
      </c>
      <c r="AD20" s="6" t="str">
        <f>Refined_progress!E19</f>
        <v/>
      </c>
      <c r="AE20" s="6" t="str">
        <f>Refined_progress!F19</f>
        <v/>
      </c>
      <c r="AF20" s="6" t="str">
        <f>Refined_progress!G19</f>
        <v/>
      </c>
      <c r="AG20" s="6" t="str">
        <f>Refined_progress!H19</f>
        <v/>
      </c>
      <c r="AH20" s="6" t="str">
        <f>Refined_progress!I19</f>
        <v/>
      </c>
      <c r="AI20" s="6" t="str">
        <f>Refined_progress!J19</f>
        <v/>
      </c>
      <c r="AJ20" s="6" t="str">
        <f>Refined_progress!K19</f>
        <v/>
      </c>
      <c r="AK20" s="6" t="str">
        <f>Refined_progress!L19</f>
        <v/>
      </c>
      <c r="AL20" s="6" t="str">
        <f>Refined_progress!M19</f>
        <v/>
      </c>
      <c r="AM20" s="6" t="str">
        <f>Refined_progress!N19</f>
        <v/>
      </c>
      <c r="AN20" s="6" t="str">
        <f>Refined_progress!O19</f>
        <v/>
      </c>
      <c r="AO20" s="6" t="str">
        <f>Refined_progress!P19</f>
        <v/>
      </c>
      <c r="AP20" s="6" t="str">
        <f>Refined_progress!Q19</f>
        <v/>
      </c>
      <c r="AQ20" s="6" t="str">
        <f>Refined_progress!R19</f>
        <v/>
      </c>
      <c r="AR20" s="89"/>
      <c r="AS20" s="166"/>
      <c r="AT20" s="166"/>
      <c r="AU20" s="166"/>
      <c r="AV20" s="263"/>
      <c r="AW20" s="263"/>
      <c r="AX20" s="297"/>
      <c r="AY20" s="285"/>
    </row>
    <row r="21" spans="1:51" ht="21" customHeight="1" x14ac:dyDescent="0.35">
      <c r="A21" s="82" t="str">
        <f>IF(ISBLANK(Refined_progress!A20),"",Refined_progress!A20)</f>
        <v/>
      </c>
      <c r="B21" s="25" t="str">
        <f>IF(ISBLANK(Refined_progress!B20),"",Refined_progress!B20)</f>
        <v/>
      </c>
      <c r="C21" s="25" t="str">
        <f>IF(ISBLANK(Refined_progress!C20),"",Refined_progress!C20)</f>
        <v/>
      </c>
      <c r="D21" s="25" t="str">
        <f>IFERROR(Refined_progress!T20,"")</f>
        <v/>
      </c>
      <c r="E21" s="25" t="str">
        <f>IFERROR(Refined_progress!U20,"")</f>
        <v/>
      </c>
      <c r="F21" s="25" t="str">
        <f>IFERROR(Refined_progress!V20,"")</f>
        <v/>
      </c>
      <c r="G21" s="25" t="str">
        <f>IFERROR(Refined_progress!W20,"")</f>
        <v/>
      </c>
      <c r="H21" s="72"/>
      <c r="I21" s="25" t="str">
        <f>IF(ISBLANK('Diagramme de Gantt'!H21),"",'Diagramme de Gantt'!H21)</f>
        <v/>
      </c>
      <c r="J21" s="25" t="str">
        <f>IF(ISBLANK('Diagramme de Gantt'!I21),"",'Diagramme de Gantt'!I21)</f>
        <v/>
      </c>
      <c r="K21" s="25" t="str">
        <f>IF(ISBLANK('Diagramme de Gantt'!J21),"",'Diagramme de Gantt'!J21)</f>
        <v/>
      </c>
      <c r="L21" s="25" t="str">
        <f>IF(ISBLANK('Diagramme de Gantt'!K21),"",'Diagramme de Gantt'!K21)</f>
        <v/>
      </c>
      <c r="M21" s="25" t="str">
        <f>IF(ISBLANK('Diagramme de Gantt'!L21),"",'Diagramme de Gantt'!L21)</f>
        <v/>
      </c>
      <c r="N21" s="25" t="str">
        <f>IF(ISBLANK('Diagramme de Gantt'!M21),"",'Diagramme de Gantt'!M21)</f>
        <v/>
      </c>
      <c r="O21" s="72"/>
      <c r="P21" s="25" t="str">
        <f>IF(ISBLANK('Diagramme de Gantt'!N21),"",'Diagramme de Gantt'!N21)</f>
        <v/>
      </c>
      <c r="Q21" s="25" t="str">
        <f>IF(ISBLANK('Diagramme de Gantt'!O21),"",'Diagramme de Gantt'!O21)</f>
        <v/>
      </c>
      <c r="R21" s="25" t="str">
        <f>IF(ISBLANK('Diagramme de Gantt'!P21),"",'Diagramme de Gantt'!P21)</f>
        <v/>
      </c>
      <c r="S21" s="25" t="str">
        <f>IF(ISBLANK('Diagramme de Gantt'!Q21),"",'Diagramme de Gantt'!Q21)</f>
        <v/>
      </c>
      <c r="T21" s="25" t="str">
        <f>IF(ISBLANK('Diagramme de Gantt'!R21),"",'Diagramme de Gantt'!R21)</f>
        <v/>
      </c>
      <c r="U21" s="25" t="str">
        <f>IF(ISBLANK('Diagramme de Gantt'!S21),"",'Diagramme de Gantt'!S21)</f>
        <v/>
      </c>
      <c r="V21" s="72"/>
      <c r="W21" s="25" t="str">
        <f>IF(ISBLANK('Diagramme de Gantt'!T21),"",'Diagramme de Gantt'!T21)</f>
        <v/>
      </c>
      <c r="X21" s="25" t="str">
        <f>IF(ISBLANK('Diagramme de Gantt'!U21),"",'Diagramme de Gantt'!U21)</f>
        <v/>
      </c>
      <c r="Y21" s="25" t="str">
        <f>IF(ISBLANK('Diagramme de Gantt'!V21),"",'Diagramme de Gantt'!V21)</f>
        <v/>
      </c>
      <c r="Z21" s="72"/>
      <c r="AA21" s="152"/>
      <c r="AB21" s="152"/>
      <c r="AC21" s="6" t="str">
        <f>Refined_progress!D20</f>
        <v/>
      </c>
      <c r="AD21" s="6" t="str">
        <f>Refined_progress!E20</f>
        <v/>
      </c>
      <c r="AE21" s="6" t="str">
        <f>Refined_progress!F20</f>
        <v/>
      </c>
      <c r="AF21" s="6" t="str">
        <f>Refined_progress!G20</f>
        <v/>
      </c>
      <c r="AG21" s="6" t="str">
        <f>Refined_progress!H20</f>
        <v/>
      </c>
      <c r="AH21" s="6" t="str">
        <f>Refined_progress!I20</f>
        <v/>
      </c>
      <c r="AI21" s="6" t="str">
        <f>Refined_progress!J20</f>
        <v/>
      </c>
      <c r="AJ21" s="6" t="str">
        <f>Refined_progress!K20</f>
        <v/>
      </c>
      <c r="AK21" s="6" t="str">
        <f>Refined_progress!L20</f>
        <v/>
      </c>
      <c r="AL21" s="6" t="str">
        <f>Refined_progress!M20</f>
        <v/>
      </c>
      <c r="AM21" s="6" t="str">
        <f>Refined_progress!N20</f>
        <v/>
      </c>
      <c r="AN21" s="6" t="str">
        <f>Refined_progress!O20</f>
        <v/>
      </c>
      <c r="AO21" s="6" t="str">
        <f>Refined_progress!P20</f>
        <v/>
      </c>
      <c r="AP21" s="6" t="str">
        <f>Refined_progress!Q20</f>
        <v/>
      </c>
      <c r="AQ21" s="6" t="str">
        <f>Refined_progress!R20</f>
        <v/>
      </c>
      <c r="AR21" s="89"/>
      <c r="AS21" s="166"/>
      <c r="AT21" s="166"/>
      <c r="AU21" s="166"/>
      <c r="AV21" s="263"/>
      <c r="AW21" s="263"/>
      <c r="AX21" s="297"/>
      <c r="AY21" s="285"/>
    </row>
    <row r="22" spans="1:51" ht="21" customHeight="1" x14ac:dyDescent="0.35">
      <c r="A22" s="82" t="str">
        <f>IF(ISBLANK(Refined_progress!A21),"",Refined_progress!A21)</f>
        <v/>
      </c>
      <c r="B22" s="25" t="str">
        <f>IF(ISBLANK(Refined_progress!B21),"",Refined_progress!B21)</f>
        <v/>
      </c>
      <c r="C22" s="25" t="str">
        <f>IF(ISBLANK(Refined_progress!C21),"",Refined_progress!C21)</f>
        <v/>
      </c>
      <c r="D22" s="25" t="str">
        <f>IFERROR(Refined_progress!T21,"")</f>
        <v/>
      </c>
      <c r="E22" s="25" t="str">
        <f>IFERROR(Refined_progress!U21,"")</f>
        <v/>
      </c>
      <c r="F22" s="25" t="str">
        <f>IFERROR(Refined_progress!V21,"")</f>
        <v/>
      </c>
      <c r="G22" s="25" t="str">
        <f>IFERROR(Refined_progress!W21,"")</f>
        <v/>
      </c>
      <c r="H22" s="72"/>
      <c r="I22" s="25" t="str">
        <f>IF(ISBLANK('Diagramme de Gantt'!H22),"",'Diagramme de Gantt'!H22)</f>
        <v/>
      </c>
      <c r="J22" s="25" t="str">
        <f>IF(ISBLANK('Diagramme de Gantt'!I22),"",'Diagramme de Gantt'!I22)</f>
        <v/>
      </c>
      <c r="K22" s="25" t="str">
        <f>IF(ISBLANK('Diagramme de Gantt'!J22),"",'Diagramme de Gantt'!J22)</f>
        <v/>
      </c>
      <c r="L22" s="25" t="str">
        <f>IF(ISBLANK('Diagramme de Gantt'!K22),"",'Diagramme de Gantt'!K22)</f>
        <v/>
      </c>
      <c r="M22" s="25" t="str">
        <f>IF(ISBLANK('Diagramme de Gantt'!L22),"",'Diagramme de Gantt'!L22)</f>
        <v/>
      </c>
      <c r="N22" s="25" t="str">
        <f>IF(ISBLANK('Diagramme de Gantt'!M22),"",'Diagramme de Gantt'!M22)</f>
        <v/>
      </c>
      <c r="O22" s="72"/>
      <c r="P22" s="25" t="str">
        <f>IF(ISBLANK('Diagramme de Gantt'!N22),"",'Diagramme de Gantt'!N22)</f>
        <v/>
      </c>
      <c r="Q22" s="25" t="str">
        <f>IF(ISBLANK('Diagramme de Gantt'!O22),"",'Diagramme de Gantt'!O22)</f>
        <v/>
      </c>
      <c r="R22" s="25" t="str">
        <f>IF(ISBLANK('Diagramme de Gantt'!P22),"",'Diagramme de Gantt'!P22)</f>
        <v/>
      </c>
      <c r="S22" s="25" t="str">
        <f>IF(ISBLANK('Diagramme de Gantt'!Q22),"",'Diagramme de Gantt'!Q22)</f>
        <v/>
      </c>
      <c r="T22" s="25" t="str">
        <f>IF(ISBLANK('Diagramme de Gantt'!R22),"",'Diagramme de Gantt'!R22)</f>
        <v/>
      </c>
      <c r="U22" s="25" t="str">
        <f>IF(ISBLANK('Diagramme de Gantt'!S22),"",'Diagramme de Gantt'!S22)</f>
        <v/>
      </c>
      <c r="V22" s="72"/>
      <c r="W22" s="25" t="str">
        <f>IF(ISBLANK('Diagramme de Gantt'!T22),"",'Diagramme de Gantt'!T22)</f>
        <v/>
      </c>
      <c r="X22" s="25" t="str">
        <f>IF(ISBLANK('Diagramme de Gantt'!U22),"",'Diagramme de Gantt'!U22)</f>
        <v/>
      </c>
      <c r="Y22" s="25" t="str">
        <f>IF(ISBLANK('Diagramme de Gantt'!V22),"",'Diagramme de Gantt'!V22)</f>
        <v/>
      </c>
      <c r="Z22" s="72"/>
      <c r="AA22" s="152"/>
      <c r="AB22" s="152"/>
      <c r="AC22" s="6" t="str">
        <f>Refined_progress!D21</f>
        <v/>
      </c>
      <c r="AD22" s="6" t="str">
        <f>Refined_progress!E21</f>
        <v/>
      </c>
      <c r="AE22" s="6" t="str">
        <f>Refined_progress!F21</f>
        <v/>
      </c>
      <c r="AF22" s="6" t="str">
        <f>Refined_progress!G21</f>
        <v/>
      </c>
      <c r="AG22" s="6" t="str">
        <f>Refined_progress!H21</f>
        <v/>
      </c>
      <c r="AH22" s="6" t="str">
        <f>Refined_progress!I21</f>
        <v/>
      </c>
      <c r="AI22" s="6" t="str">
        <f>Refined_progress!J21</f>
        <v/>
      </c>
      <c r="AJ22" s="6" t="str">
        <f>Refined_progress!K21</f>
        <v/>
      </c>
      <c r="AK22" s="6" t="str">
        <f>Refined_progress!L21</f>
        <v/>
      </c>
      <c r="AL22" s="6" t="str">
        <f>Refined_progress!M21</f>
        <v/>
      </c>
      <c r="AM22" s="6" t="str">
        <f>Refined_progress!N21</f>
        <v/>
      </c>
      <c r="AN22" s="6" t="str">
        <f>Refined_progress!O21</f>
        <v/>
      </c>
      <c r="AO22" s="6" t="str">
        <f>Refined_progress!P21</f>
        <v/>
      </c>
      <c r="AP22" s="6" t="str">
        <f>Refined_progress!Q21</f>
        <v/>
      </c>
      <c r="AQ22" s="6" t="str">
        <f>Refined_progress!R21</f>
        <v/>
      </c>
      <c r="AR22" s="89"/>
      <c r="AS22" s="167"/>
      <c r="AT22" s="167"/>
      <c r="AU22" s="167"/>
      <c r="AV22" s="264"/>
      <c r="AW22" s="264"/>
      <c r="AX22" s="295"/>
      <c r="AY22" s="285"/>
    </row>
    <row r="23" spans="1:51" ht="21" customHeight="1" x14ac:dyDescent="0.35">
      <c r="A23" s="82" t="str">
        <f>IF(ISBLANK(Refined_progress!A22),"",Refined_progress!A22)</f>
        <v/>
      </c>
      <c r="B23" s="25" t="str">
        <f>IF(ISBLANK(Refined_progress!B22),"",Refined_progress!B22)</f>
        <v/>
      </c>
      <c r="C23" s="25" t="str">
        <f>IF(ISBLANK(Refined_progress!C22),"",Refined_progress!C22)</f>
        <v/>
      </c>
      <c r="D23" s="25" t="str">
        <f>IFERROR(Refined_progress!T22,"")</f>
        <v/>
      </c>
      <c r="E23" s="25" t="str">
        <f>IFERROR(Refined_progress!U22,"")</f>
        <v/>
      </c>
      <c r="F23" s="25" t="str">
        <f>IFERROR(Refined_progress!V22,"")</f>
        <v/>
      </c>
      <c r="G23" s="25" t="str">
        <f>IFERROR(Refined_progress!W22,"")</f>
        <v/>
      </c>
      <c r="H23" s="72"/>
      <c r="I23" s="25" t="str">
        <f>IF(ISBLANK('Diagramme de Gantt'!H23),"",'Diagramme de Gantt'!H23)</f>
        <v/>
      </c>
      <c r="J23" s="25" t="str">
        <f>IF(ISBLANK('Diagramme de Gantt'!I23),"",'Diagramme de Gantt'!I23)</f>
        <v/>
      </c>
      <c r="K23" s="25" t="str">
        <f>IF(ISBLANK('Diagramme de Gantt'!J23),"",'Diagramme de Gantt'!J23)</f>
        <v/>
      </c>
      <c r="L23" s="25" t="str">
        <f>IF(ISBLANK('Diagramme de Gantt'!K23),"",'Diagramme de Gantt'!K23)</f>
        <v/>
      </c>
      <c r="M23" s="25" t="str">
        <f>IF(ISBLANK('Diagramme de Gantt'!L23),"",'Diagramme de Gantt'!L23)</f>
        <v/>
      </c>
      <c r="N23" s="25" t="str">
        <f>IF(ISBLANK('Diagramme de Gantt'!M23),"",'Diagramme de Gantt'!M23)</f>
        <v/>
      </c>
      <c r="O23" s="72"/>
      <c r="P23" s="25" t="str">
        <f>IF(ISBLANK('Diagramme de Gantt'!N23),"",'Diagramme de Gantt'!N23)</f>
        <v/>
      </c>
      <c r="Q23" s="25" t="str">
        <f>IF(ISBLANK('Diagramme de Gantt'!O23),"",'Diagramme de Gantt'!O23)</f>
        <v/>
      </c>
      <c r="R23" s="25" t="str">
        <f>IF(ISBLANK('Diagramme de Gantt'!P23),"",'Diagramme de Gantt'!P23)</f>
        <v/>
      </c>
      <c r="S23" s="25" t="str">
        <f>IF(ISBLANK('Diagramme de Gantt'!Q23),"",'Diagramme de Gantt'!Q23)</f>
        <v/>
      </c>
      <c r="T23" s="25" t="str">
        <f>IF(ISBLANK('Diagramme de Gantt'!R23),"",'Diagramme de Gantt'!R23)</f>
        <v/>
      </c>
      <c r="U23" s="25" t="str">
        <f>IF(ISBLANK('Diagramme de Gantt'!S23),"",'Diagramme de Gantt'!S23)</f>
        <v/>
      </c>
      <c r="V23" s="72"/>
      <c r="W23" s="25" t="str">
        <f>IF(ISBLANK('Diagramme de Gantt'!T23),"",'Diagramme de Gantt'!T23)</f>
        <v/>
      </c>
      <c r="X23" s="25" t="str">
        <f>IF(ISBLANK('Diagramme de Gantt'!U23),"",'Diagramme de Gantt'!U23)</f>
        <v/>
      </c>
      <c r="Y23" s="25" t="str">
        <f>IF(ISBLANK('Diagramme de Gantt'!V23),"",'Diagramme de Gantt'!V23)</f>
        <v/>
      </c>
      <c r="Z23" s="72"/>
      <c r="AA23" s="152"/>
      <c r="AB23" s="152"/>
      <c r="AC23" s="6" t="str">
        <f>Refined_progress!D22</f>
        <v/>
      </c>
      <c r="AD23" s="6" t="str">
        <f>Refined_progress!E22</f>
        <v/>
      </c>
      <c r="AE23" s="6" t="str">
        <f>Refined_progress!F22</f>
        <v/>
      </c>
      <c r="AF23" s="6" t="str">
        <f>Refined_progress!G22</f>
        <v/>
      </c>
      <c r="AG23" s="6" t="str">
        <f>Refined_progress!H22</f>
        <v/>
      </c>
      <c r="AH23" s="6" t="str">
        <f>Refined_progress!I22</f>
        <v/>
      </c>
      <c r="AI23" s="6" t="str">
        <f>Refined_progress!J22</f>
        <v/>
      </c>
      <c r="AJ23" s="6" t="str">
        <f>Refined_progress!K22</f>
        <v/>
      </c>
      <c r="AK23" s="6" t="str">
        <f>Refined_progress!L22</f>
        <v/>
      </c>
      <c r="AL23" s="6" t="str">
        <f>Refined_progress!M22</f>
        <v/>
      </c>
      <c r="AM23" s="6" t="str">
        <f>Refined_progress!N22</f>
        <v/>
      </c>
      <c r="AN23" s="6" t="str">
        <f>Refined_progress!O22</f>
        <v/>
      </c>
      <c r="AO23" s="6" t="str">
        <f>Refined_progress!P22</f>
        <v/>
      </c>
      <c r="AP23" s="6" t="str">
        <f>Refined_progress!Q22</f>
        <v/>
      </c>
      <c r="AQ23" s="6" t="str">
        <f>Refined_progress!R22</f>
        <v/>
      </c>
      <c r="AR23" s="89"/>
      <c r="AS23" s="165" t="str">
        <f>IF(ISBLANK('Suivi résultats_priorité'!N23),"",'Suivi résultats_priorité'!N23)</f>
        <v/>
      </c>
      <c r="AT23" s="165"/>
      <c r="AU23" s="165"/>
      <c r="AV23" s="165"/>
      <c r="AW23" s="262">
        <f>'Suivi résultats_priorité'!R23:R24</f>
        <v>0</v>
      </c>
      <c r="AX23" s="296" t="s">
        <v>48</v>
      </c>
      <c r="AY23" s="285" t="str">
        <f>CONCATENATE('Suivi résultats_priorité'!$T$23,CHAR(10),'Suivi résultats_priorité'!$U$23,CHAR(10),'Suivi résultats_priorité'!$V$23,CHAR(10),'Suivi résultats_priorité'!$W$23,CHAR(10),'Suivi résultats_priorité'!$X$23,CHAR(10),'Suivi résultats_priorité'!$Y$23,CHAR(10),'Suivi résultats_priorité'!$Z$23,CHAR(10),'Suivi résultats_priorité'!$AA$23,CHAR(10),'Suivi résultats_priorité'!$AB$23,CHAR(10),'Suivi résultats_priorité'!$AC$23,CHAR(10),'Suivi résultats_priorité'!$AD$23,CHAR(10),'Suivi résultats_priorité'!$AE$23,CHAR(10),'Suivi résultats_priorité'!$AF$23,CHAR(10),'Suivi résultats_priorité'!$AG$23,CHAR(10),'Suivi résultats_priorité'!$AH$23,CHAR(10))</f>
        <v xml:space="preserve">
</v>
      </c>
    </row>
    <row r="24" spans="1:51" ht="21" customHeight="1" thickBot="1" x14ac:dyDescent="0.4">
      <c r="A24" s="82" t="str">
        <f>IF(ISBLANK(Refined_progress!A23),"",Refined_progress!A23)</f>
        <v/>
      </c>
      <c r="B24" s="25" t="str">
        <f>IF(ISBLANK(Refined_progress!B23),"",Refined_progress!B23)</f>
        <v/>
      </c>
      <c r="C24" s="25" t="str">
        <f>IF(ISBLANK(Refined_progress!C23),"",Refined_progress!C23)</f>
        <v/>
      </c>
      <c r="D24" s="25" t="str">
        <f>IFERROR(Refined_progress!T23,"")</f>
        <v/>
      </c>
      <c r="E24" s="25" t="str">
        <f>IFERROR(Refined_progress!U23,"")</f>
        <v/>
      </c>
      <c r="F24" s="25" t="str">
        <f>IFERROR(Refined_progress!V23,"")</f>
        <v/>
      </c>
      <c r="G24" s="25" t="str">
        <f>IFERROR(Refined_progress!W23,"")</f>
        <v/>
      </c>
      <c r="H24" s="72"/>
      <c r="I24" s="25" t="str">
        <f>IF(ISBLANK('Diagramme de Gantt'!H24),"",'Diagramme de Gantt'!H24)</f>
        <v/>
      </c>
      <c r="J24" s="25" t="str">
        <f>IF(ISBLANK('Diagramme de Gantt'!I24),"",'Diagramme de Gantt'!I24)</f>
        <v/>
      </c>
      <c r="K24" s="25" t="str">
        <f>IF(ISBLANK('Diagramme de Gantt'!J24),"",'Diagramme de Gantt'!J24)</f>
        <v/>
      </c>
      <c r="L24" s="25" t="str">
        <f>IF(ISBLANK('Diagramme de Gantt'!K24),"",'Diagramme de Gantt'!K24)</f>
        <v/>
      </c>
      <c r="M24" s="25" t="str">
        <f>IF(ISBLANK('Diagramme de Gantt'!L24),"",'Diagramme de Gantt'!L24)</f>
        <v/>
      </c>
      <c r="N24" s="25" t="str">
        <f>IF(ISBLANK('Diagramme de Gantt'!M24),"",'Diagramme de Gantt'!M24)</f>
        <v/>
      </c>
      <c r="O24" s="72"/>
      <c r="P24" s="25" t="str">
        <f>IF(ISBLANK('Diagramme de Gantt'!N24),"",'Diagramme de Gantt'!N24)</f>
        <v/>
      </c>
      <c r="Q24" s="25" t="str">
        <f>IF(ISBLANK('Diagramme de Gantt'!O24),"",'Diagramme de Gantt'!O24)</f>
        <v/>
      </c>
      <c r="R24" s="25" t="str">
        <f>IF(ISBLANK('Diagramme de Gantt'!P24),"",'Diagramme de Gantt'!P24)</f>
        <v/>
      </c>
      <c r="S24" s="25" t="str">
        <f>IF(ISBLANK('Diagramme de Gantt'!Q24),"",'Diagramme de Gantt'!Q24)</f>
        <v/>
      </c>
      <c r="T24" s="25" t="str">
        <f>IF(ISBLANK('Diagramme de Gantt'!R24),"",'Diagramme de Gantt'!R24)</f>
        <v/>
      </c>
      <c r="U24" s="25" t="str">
        <f>IF(ISBLANK('Diagramme de Gantt'!S24),"",'Diagramme de Gantt'!S24)</f>
        <v/>
      </c>
      <c r="V24" s="72"/>
      <c r="W24" s="25" t="str">
        <f>IF(ISBLANK('Diagramme de Gantt'!T24),"",'Diagramme de Gantt'!T24)</f>
        <v/>
      </c>
      <c r="X24" s="25" t="str">
        <f>IF(ISBLANK('Diagramme de Gantt'!U24),"",'Diagramme de Gantt'!U24)</f>
        <v/>
      </c>
      <c r="Y24" s="25" t="str">
        <f>IF(ISBLANK('Diagramme de Gantt'!V24),"",'Diagramme de Gantt'!V24)</f>
        <v/>
      </c>
      <c r="Z24" s="72"/>
      <c r="AA24" s="152"/>
      <c r="AB24" s="152"/>
      <c r="AC24" s="6" t="str">
        <f>Refined_progress!D23</f>
        <v/>
      </c>
      <c r="AD24" s="6" t="str">
        <f>Refined_progress!E23</f>
        <v/>
      </c>
      <c r="AE24" s="6" t="str">
        <f>Refined_progress!F23</f>
        <v/>
      </c>
      <c r="AF24" s="6" t="str">
        <f>Refined_progress!G23</f>
        <v/>
      </c>
      <c r="AG24" s="6" t="str">
        <f>Refined_progress!H23</f>
        <v/>
      </c>
      <c r="AH24" s="6" t="str">
        <f>Refined_progress!I23</f>
        <v/>
      </c>
      <c r="AI24" s="6" t="str">
        <f>Refined_progress!J23</f>
        <v/>
      </c>
      <c r="AJ24" s="6" t="str">
        <f>Refined_progress!K23</f>
        <v/>
      </c>
      <c r="AK24" s="6" t="str">
        <f>Refined_progress!L23</f>
        <v/>
      </c>
      <c r="AL24" s="6" t="str">
        <f>Refined_progress!M23</f>
        <v/>
      </c>
      <c r="AM24" s="6" t="str">
        <f>Refined_progress!N23</f>
        <v/>
      </c>
      <c r="AN24" s="6" t="str">
        <f>Refined_progress!O23</f>
        <v/>
      </c>
      <c r="AO24" s="6" t="str">
        <f>Refined_progress!P23</f>
        <v/>
      </c>
      <c r="AP24" s="6" t="str">
        <f>Refined_progress!Q23</f>
        <v/>
      </c>
      <c r="AQ24" s="6" t="str">
        <f>Refined_progress!R23</f>
        <v/>
      </c>
      <c r="AR24" s="89"/>
      <c r="AS24" s="198"/>
      <c r="AT24" s="198"/>
      <c r="AU24" s="198"/>
      <c r="AV24" s="198"/>
      <c r="AW24" s="276"/>
      <c r="AX24" s="298"/>
      <c r="AY24" s="285"/>
    </row>
    <row r="25" spans="1:51" ht="21" customHeight="1" x14ac:dyDescent="0.35">
      <c r="A25" s="82" t="str">
        <f>IF(ISBLANK(Refined_progress!A24),"",Refined_progress!A24)</f>
        <v/>
      </c>
      <c r="B25" s="25" t="str">
        <f>IF(ISBLANK(Refined_progress!B24),"",Refined_progress!B24)</f>
        <v/>
      </c>
      <c r="C25" s="25" t="str">
        <f>IF(ISBLANK(Refined_progress!C24),"",Refined_progress!C24)</f>
        <v/>
      </c>
      <c r="D25" s="25" t="str">
        <f>IFERROR(Refined_progress!T24,"")</f>
        <v/>
      </c>
      <c r="E25" s="25" t="str">
        <f>IFERROR(Refined_progress!U24,"")</f>
        <v/>
      </c>
      <c r="F25" s="25" t="str">
        <f>IFERROR(Refined_progress!V24,"")</f>
        <v/>
      </c>
      <c r="G25" s="25" t="str">
        <f>IFERROR(Refined_progress!W24,"")</f>
        <v/>
      </c>
      <c r="H25" s="72"/>
      <c r="I25" s="25" t="str">
        <f>IF(ISBLANK('Diagramme de Gantt'!H25),"",'Diagramme de Gantt'!H25)</f>
        <v/>
      </c>
      <c r="J25" s="25" t="str">
        <f>IF(ISBLANK('Diagramme de Gantt'!I25),"",'Diagramme de Gantt'!I25)</f>
        <v/>
      </c>
      <c r="K25" s="25" t="str">
        <f>IF(ISBLANK('Diagramme de Gantt'!J25),"",'Diagramme de Gantt'!J25)</f>
        <v/>
      </c>
      <c r="L25" s="25" t="str">
        <f>IF(ISBLANK('Diagramme de Gantt'!K25),"",'Diagramme de Gantt'!K25)</f>
        <v/>
      </c>
      <c r="M25" s="25" t="str">
        <f>IF(ISBLANK('Diagramme de Gantt'!L25),"",'Diagramme de Gantt'!L25)</f>
        <v/>
      </c>
      <c r="N25" s="25" t="str">
        <f>IF(ISBLANK('Diagramme de Gantt'!M25),"",'Diagramme de Gantt'!M25)</f>
        <v/>
      </c>
      <c r="O25" s="72"/>
      <c r="P25" s="25" t="str">
        <f>IF(ISBLANK('Diagramme de Gantt'!N25),"",'Diagramme de Gantt'!N25)</f>
        <v/>
      </c>
      <c r="Q25" s="25" t="str">
        <f>IF(ISBLANK('Diagramme de Gantt'!O25),"",'Diagramme de Gantt'!O25)</f>
        <v/>
      </c>
      <c r="R25" s="25" t="str">
        <f>IF(ISBLANK('Diagramme de Gantt'!P25),"",'Diagramme de Gantt'!P25)</f>
        <v/>
      </c>
      <c r="S25" s="25" t="str">
        <f>IF(ISBLANK('Diagramme de Gantt'!Q25),"",'Diagramme de Gantt'!Q25)</f>
        <v/>
      </c>
      <c r="T25" s="25" t="str">
        <f>IF(ISBLANK('Diagramme de Gantt'!R25),"",'Diagramme de Gantt'!R25)</f>
        <v/>
      </c>
      <c r="U25" s="25" t="str">
        <f>IF(ISBLANK('Diagramme de Gantt'!S25),"",'Diagramme de Gantt'!S25)</f>
        <v/>
      </c>
      <c r="V25" s="72"/>
      <c r="W25" s="25" t="str">
        <f>IF(ISBLANK('Diagramme de Gantt'!T25),"",'Diagramme de Gantt'!T25)</f>
        <v/>
      </c>
      <c r="X25" s="25" t="str">
        <f>IF(ISBLANK('Diagramme de Gantt'!U25),"",'Diagramme de Gantt'!U25)</f>
        <v/>
      </c>
      <c r="Y25" s="25" t="str">
        <f>IF(ISBLANK('Diagramme de Gantt'!V25),"",'Diagramme de Gantt'!V25)</f>
        <v/>
      </c>
      <c r="Z25" s="72"/>
      <c r="AA25" s="152"/>
      <c r="AB25" s="152"/>
      <c r="AC25" s="6" t="str">
        <f>Refined_progress!D24</f>
        <v/>
      </c>
      <c r="AD25" s="6" t="str">
        <f>Refined_progress!E24</f>
        <v/>
      </c>
      <c r="AE25" s="6" t="str">
        <f>Refined_progress!F24</f>
        <v/>
      </c>
      <c r="AF25" s="6" t="str">
        <f>Refined_progress!G24</f>
        <v/>
      </c>
      <c r="AG25" s="6" t="str">
        <f>Refined_progress!H24</f>
        <v/>
      </c>
      <c r="AH25" s="6" t="str">
        <f>Refined_progress!I24</f>
        <v/>
      </c>
      <c r="AI25" s="6" t="str">
        <f>Refined_progress!J24</f>
        <v/>
      </c>
      <c r="AJ25" s="6" t="str">
        <f>Refined_progress!K24</f>
        <v/>
      </c>
      <c r="AK25" s="6" t="str">
        <f>Refined_progress!L24</f>
        <v/>
      </c>
      <c r="AL25" s="6" t="str">
        <f>Refined_progress!M24</f>
        <v/>
      </c>
      <c r="AM25" s="6" t="str">
        <f>Refined_progress!N24</f>
        <v/>
      </c>
      <c r="AN25" s="6" t="str">
        <f>Refined_progress!O24</f>
        <v/>
      </c>
      <c r="AO25" s="6" t="str">
        <f>Refined_progress!P24</f>
        <v/>
      </c>
      <c r="AP25" s="6" t="str">
        <f>Refined_progress!Q24</f>
        <v/>
      </c>
      <c r="AQ25" s="6" t="str">
        <f>Refined_progress!R24</f>
        <v/>
      </c>
      <c r="AR25" s="89"/>
      <c r="AS25" s="203"/>
      <c r="AT25" s="203"/>
      <c r="AU25" s="203"/>
      <c r="AV25" s="203"/>
      <c r="AW25" s="274">
        <f>'Suivi résultats_priorité'!R25:R31</f>
        <v>0</v>
      </c>
      <c r="AX25" s="294" t="s">
        <v>48</v>
      </c>
      <c r="AY25" s="285" t="str">
        <f>CONCATENATE('Suivi résultats_priorité'!$T$25,CHAR(10),'Suivi résultats_priorité'!$U$25,CHAR(10),'Suivi résultats_priorité'!$V$25,CHAR(10),'Suivi résultats_priorité'!$W$25,CHAR(10),'Suivi résultats_priorité'!$X$25,CHAR(10),'Suivi résultats_priorité'!$Y$25,CHAR(10),'Suivi résultats_priorité'!$Z$25,CHAR(10),'Suivi résultats_priorité'!$AA$25,CHAR(10),'Suivi résultats_priorité'!$AB$25,CHAR(10),'Suivi résultats_priorité'!$AC$25,CHAR(10),'Suivi résultats_priorité'!$AD$25,CHAR(10),'Suivi résultats_priorité'!$AE$25,CHAR(10),'Suivi résultats_priorité'!$AF$25,CHAR(10),'Suivi résultats_priorité'!$AG$25,CHAR(10),'Suivi résultats_priorité'!$AH$25,CHAR(10))</f>
        <v xml:space="preserve">
</v>
      </c>
    </row>
    <row r="26" spans="1:51" ht="21" customHeight="1" x14ac:dyDescent="0.35">
      <c r="A26" s="82" t="str">
        <f>IF(ISBLANK(Refined_progress!A25),"",Refined_progress!A25)</f>
        <v/>
      </c>
      <c r="B26" s="25" t="str">
        <f>IF(ISBLANK(Refined_progress!B25),"",Refined_progress!B25)</f>
        <v/>
      </c>
      <c r="C26" s="25" t="str">
        <f>IF(ISBLANK(Refined_progress!C25),"",Refined_progress!C25)</f>
        <v/>
      </c>
      <c r="D26" s="25" t="str">
        <f>IFERROR(Refined_progress!T25,"")</f>
        <v/>
      </c>
      <c r="E26" s="25" t="str">
        <f>IFERROR(Refined_progress!U25,"")</f>
        <v/>
      </c>
      <c r="F26" s="25" t="str">
        <f>IFERROR(Refined_progress!V25,"")</f>
        <v/>
      </c>
      <c r="G26" s="25" t="str">
        <f>IFERROR(Refined_progress!W25,"")</f>
        <v/>
      </c>
      <c r="H26" s="72"/>
      <c r="I26" s="25" t="str">
        <f>IF(ISBLANK('Diagramme de Gantt'!H26),"",'Diagramme de Gantt'!H26)</f>
        <v/>
      </c>
      <c r="J26" s="25" t="str">
        <f>IF(ISBLANK('Diagramme de Gantt'!I26),"",'Diagramme de Gantt'!I26)</f>
        <v/>
      </c>
      <c r="K26" s="25" t="str">
        <f>IF(ISBLANK('Diagramme de Gantt'!J26),"",'Diagramme de Gantt'!J26)</f>
        <v/>
      </c>
      <c r="L26" s="25" t="str">
        <f>IF(ISBLANK('Diagramme de Gantt'!K26),"",'Diagramme de Gantt'!K26)</f>
        <v/>
      </c>
      <c r="M26" s="25" t="str">
        <f>IF(ISBLANK('Diagramme de Gantt'!L26),"",'Diagramme de Gantt'!L26)</f>
        <v/>
      </c>
      <c r="N26" s="25" t="str">
        <f>IF(ISBLANK('Diagramme de Gantt'!M26),"",'Diagramme de Gantt'!M26)</f>
        <v/>
      </c>
      <c r="O26" s="72"/>
      <c r="P26" s="25" t="str">
        <f>IF(ISBLANK('Diagramme de Gantt'!N26),"",'Diagramme de Gantt'!N26)</f>
        <v/>
      </c>
      <c r="Q26" s="25" t="str">
        <f>IF(ISBLANK('Diagramme de Gantt'!O26),"",'Diagramme de Gantt'!O26)</f>
        <v/>
      </c>
      <c r="R26" s="25" t="str">
        <f>IF(ISBLANK('Diagramme de Gantt'!P26),"",'Diagramme de Gantt'!P26)</f>
        <v/>
      </c>
      <c r="S26" s="25" t="str">
        <f>IF(ISBLANK('Diagramme de Gantt'!Q26),"",'Diagramme de Gantt'!Q26)</f>
        <v/>
      </c>
      <c r="T26" s="25" t="str">
        <f>IF(ISBLANK('Diagramme de Gantt'!R26),"",'Diagramme de Gantt'!R26)</f>
        <v/>
      </c>
      <c r="U26" s="25" t="str">
        <f>IF(ISBLANK('Diagramme de Gantt'!S26),"",'Diagramme de Gantt'!S26)</f>
        <v/>
      </c>
      <c r="V26" s="72"/>
      <c r="W26" s="25" t="str">
        <f>IF(ISBLANK('Diagramme de Gantt'!T26),"",'Diagramme de Gantt'!T26)</f>
        <v/>
      </c>
      <c r="X26" s="25" t="str">
        <f>IF(ISBLANK('Diagramme de Gantt'!U26),"",'Diagramme de Gantt'!U26)</f>
        <v/>
      </c>
      <c r="Y26" s="25" t="str">
        <f>IF(ISBLANK('Diagramme de Gantt'!V26),"",'Diagramme de Gantt'!V26)</f>
        <v/>
      </c>
      <c r="Z26" s="72"/>
      <c r="AA26" s="152"/>
      <c r="AB26" s="152"/>
      <c r="AC26" s="6" t="str">
        <f>Refined_progress!D25</f>
        <v/>
      </c>
      <c r="AD26" s="6" t="str">
        <f>Refined_progress!E25</f>
        <v/>
      </c>
      <c r="AE26" s="6" t="str">
        <f>Refined_progress!F25</f>
        <v/>
      </c>
      <c r="AF26" s="6" t="str">
        <f>Refined_progress!G25</f>
        <v/>
      </c>
      <c r="AG26" s="6" t="str">
        <f>Refined_progress!H25</f>
        <v/>
      </c>
      <c r="AH26" s="6" t="str">
        <f>Refined_progress!I25</f>
        <v/>
      </c>
      <c r="AI26" s="6" t="str">
        <f>Refined_progress!J25</f>
        <v/>
      </c>
      <c r="AJ26" s="6" t="str">
        <f>Refined_progress!K25</f>
        <v/>
      </c>
      <c r="AK26" s="6" t="str">
        <f>Refined_progress!L25</f>
        <v/>
      </c>
      <c r="AL26" s="6" t="str">
        <f>Refined_progress!M25</f>
        <v/>
      </c>
      <c r="AM26" s="6" t="str">
        <f>Refined_progress!N25</f>
        <v/>
      </c>
      <c r="AN26" s="6" t="str">
        <f>Refined_progress!O25</f>
        <v/>
      </c>
      <c r="AO26" s="6" t="str">
        <f>Refined_progress!P25</f>
        <v/>
      </c>
      <c r="AP26" s="6" t="str">
        <f>Refined_progress!Q25</f>
        <v/>
      </c>
      <c r="AQ26" s="6" t="str">
        <f>Refined_progress!R25</f>
        <v/>
      </c>
      <c r="AR26" s="89"/>
      <c r="AS26" s="166"/>
      <c r="AT26" s="166"/>
      <c r="AU26" s="166"/>
      <c r="AV26" s="166"/>
      <c r="AW26" s="263"/>
      <c r="AX26" s="297"/>
      <c r="AY26" s="285"/>
    </row>
    <row r="27" spans="1:51" ht="21" customHeight="1" x14ac:dyDescent="0.35">
      <c r="A27" s="82" t="str">
        <f>IF(ISBLANK(Refined_progress!A26),"",Refined_progress!A26)</f>
        <v/>
      </c>
      <c r="B27" s="25" t="str">
        <f>IF(ISBLANK(Refined_progress!B26),"",Refined_progress!B26)</f>
        <v/>
      </c>
      <c r="C27" s="25" t="str">
        <f>IF(ISBLANK(Refined_progress!C26),"",Refined_progress!C26)</f>
        <v/>
      </c>
      <c r="D27" s="25" t="str">
        <f>IFERROR(Refined_progress!T26,"")</f>
        <v/>
      </c>
      <c r="E27" s="25" t="str">
        <f>IFERROR(Refined_progress!U26,"")</f>
        <v/>
      </c>
      <c r="F27" s="25" t="str">
        <f>IFERROR(Refined_progress!V26,"")</f>
        <v/>
      </c>
      <c r="G27" s="25" t="str">
        <f>IFERROR(Refined_progress!W26,"")</f>
        <v/>
      </c>
      <c r="H27" s="72"/>
      <c r="I27" s="25" t="str">
        <f>IF(ISBLANK('Diagramme de Gantt'!H27),"",'Diagramme de Gantt'!H27)</f>
        <v/>
      </c>
      <c r="J27" s="25" t="str">
        <f>IF(ISBLANK('Diagramme de Gantt'!I27),"",'Diagramme de Gantt'!I27)</f>
        <v/>
      </c>
      <c r="K27" s="25" t="str">
        <f>IF(ISBLANK('Diagramme de Gantt'!J27),"",'Diagramme de Gantt'!J27)</f>
        <v/>
      </c>
      <c r="L27" s="25" t="str">
        <f>IF(ISBLANK('Diagramme de Gantt'!K27),"",'Diagramme de Gantt'!K27)</f>
        <v/>
      </c>
      <c r="M27" s="25" t="str">
        <f>IF(ISBLANK('Diagramme de Gantt'!L27),"",'Diagramme de Gantt'!L27)</f>
        <v/>
      </c>
      <c r="N27" s="25" t="str">
        <f>IF(ISBLANK('Diagramme de Gantt'!M27),"",'Diagramme de Gantt'!M27)</f>
        <v/>
      </c>
      <c r="O27" s="72"/>
      <c r="P27" s="25" t="str">
        <f>IF(ISBLANK('Diagramme de Gantt'!N27),"",'Diagramme de Gantt'!N27)</f>
        <v/>
      </c>
      <c r="Q27" s="25" t="str">
        <f>IF(ISBLANK('Diagramme de Gantt'!O27),"",'Diagramme de Gantt'!O27)</f>
        <v/>
      </c>
      <c r="R27" s="25" t="str">
        <f>IF(ISBLANK('Diagramme de Gantt'!P27),"",'Diagramme de Gantt'!P27)</f>
        <v/>
      </c>
      <c r="S27" s="25" t="str">
        <f>IF(ISBLANK('Diagramme de Gantt'!Q27),"",'Diagramme de Gantt'!Q27)</f>
        <v/>
      </c>
      <c r="T27" s="25" t="str">
        <f>IF(ISBLANK('Diagramme de Gantt'!R27),"",'Diagramme de Gantt'!R27)</f>
        <v/>
      </c>
      <c r="U27" s="25" t="str">
        <f>IF(ISBLANK('Diagramme de Gantt'!S27),"",'Diagramme de Gantt'!S27)</f>
        <v/>
      </c>
      <c r="V27" s="72"/>
      <c r="W27" s="25" t="str">
        <f>IF(ISBLANK('Diagramme de Gantt'!T27),"",'Diagramme de Gantt'!T27)</f>
        <v/>
      </c>
      <c r="X27" s="25" t="str">
        <f>IF(ISBLANK('Diagramme de Gantt'!U27),"",'Diagramme de Gantt'!U27)</f>
        <v/>
      </c>
      <c r="Y27" s="25" t="str">
        <f>IF(ISBLANK('Diagramme de Gantt'!V27),"",'Diagramme de Gantt'!V27)</f>
        <v/>
      </c>
      <c r="Z27" s="72"/>
      <c r="AA27" s="152"/>
      <c r="AB27" s="152"/>
      <c r="AC27" s="6" t="str">
        <f>Refined_progress!D26</f>
        <v/>
      </c>
      <c r="AD27" s="6" t="str">
        <f>Refined_progress!E26</f>
        <v/>
      </c>
      <c r="AE27" s="6" t="str">
        <f>Refined_progress!F26</f>
        <v/>
      </c>
      <c r="AF27" s="6" t="str">
        <f>Refined_progress!G26</f>
        <v/>
      </c>
      <c r="AG27" s="6" t="str">
        <f>Refined_progress!H26</f>
        <v/>
      </c>
      <c r="AH27" s="6" t="str">
        <f>Refined_progress!I26</f>
        <v/>
      </c>
      <c r="AI27" s="6" t="str">
        <f>Refined_progress!J26</f>
        <v/>
      </c>
      <c r="AJ27" s="6" t="str">
        <f>Refined_progress!K26</f>
        <v/>
      </c>
      <c r="AK27" s="6" t="str">
        <f>Refined_progress!L26</f>
        <v/>
      </c>
      <c r="AL27" s="6" t="str">
        <f>Refined_progress!M26</f>
        <v/>
      </c>
      <c r="AM27" s="6" t="str">
        <f>Refined_progress!N26</f>
        <v/>
      </c>
      <c r="AN27" s="6" t="str">
        <f>Refined_progress!O26</f>
        <v/>
      </c>
      <c r="AO27" s="6" t="str">
        <f>Refined_progress!P26</f>
        <v/>
      </c>
      <c r="AP27" s="6" t="str">
        <f>Refined_progress!Q26</f>
        <v/>
      </c>
      <c r="AQ27" s="6" t="str">
        <f>Refined_progress!R26</f>
        <v/>
      </c>
      <c r="AR27" s="89"/>
      <c r="AS27" s="166"/>
      <c r="AT27" s="166"/>
      <c r="AU27" s="166"/>
      <c r="AV27" s="166"/>
      <c r="AW27" s="263"/>
      <c r="AX27" s="297"/>
      <c r="AY27" s="285"/>
    </row>
    <row r="28" spans="1:51" ht="21" customHeight="1" x14ac:dyDescent="0.35">
      <c r="A28" s="82" t="str">
        <f>IF(ISBLANK(Refined_progress!A27),"",Refined_progress!A27)</f>
        <v/>
      </c>
      <c r="B28" s="25" t="str">
        <f>IF(ISBLANK(Refined_progress!B27),"",Refined_progress!B27)</f>
        <v/>
      </c>
      <c r="C28" s="25" t="str">
        <f>IF(ISBLANK(Refined_progress!C27),"",Refined_progress!C27)</f>
        <v/>
      </c>
      <c r="D28" s="25" t="str">
        <f>IFERROR(Refined_progress!T27,"")</f>
        <v/>
      </c>
      <c r="E28" s="25" t="str">
        <f>IFERROR(Refined_progress!U27,"")</f>
        <v/>
      </c>
      <c r="F28" s="25" t="str">
        <f>IFERROR(Refined_progress!V27,"")</f>
        <v/>
      </c>
      <c r="G28" s="25" t="str">
        <f>IFERROR(Refined_progress!W27,"")</f>
        <v/>
      </c>
      <c r="H28" s="72"/>
      <c r="I28" s="25" t="str">
        <f>IF(ISBLANK('Diagramme de Gantt'!H28),"",'Diagramme de Gantt'!H28)</f>
        <v/>
      </c>
      <c r="J28" s="25" t="str">
        <f>IF(ISBLANK('Diagramme de Gantt'!I28),"",'Diagramme de Gantt'!I28)</f>
        <v/>
      </c>
      <c r="K28" s="25" t="str">
        <f>IF(ISBLANK('Diagramme de Gantt'!J28),"",'Diagramme de Gantt'!J28)</f>
        <v/>
      </c>
      <c r="L28" s="25" t="str">
        <f>IF(ISBLANK('Diagramme de Gantt'!K28),"",'Diagramme de Gantt'!K28)</f>
        <v/>
      </c>
      <c r="M28" s="25" t="str">
        <f>IF(ISBLANK('Diagramme de Gantt'!L28),"",'Diagramme de Gantt'!L28)</f>
        <v/>
      </c>
      <c r="N28" s="25" t="str">
        <f>IF(ISBLANK('Diagramme de Gantt'!M28),"",'Diagramme de Gantt'!M28)</f>
        <v/>
      </c>
      <c r="O28" s="72"/>
      <c r="P28" s="25" t="str">
        <f>IF(ISBLANK('Diagramme de Gantt'!N28),"",'Diagramme de Gantt'!N28)</f>
        <v/>
      </c>
      <c r="Q28" s="25" t="str">
        <f>IF(ISBLANK('Diagramme de Gantt'!O28),"",'Diagramme de Gantt'!O28)</f>
        <v/>
      </c>
      <c r="R28" s="25" t="str">
        <f>IF(ISBLANK('Diagramme de Gantt'!P28),"",'Diagramme de Gantt'!P28)</f>
        <v/>
      </c>
      <c r="S28" s="25" t="str">
        <f>IF(ISBLANK('Diagramme de Gantt'!Q28),"",'Diagramme de Gantt'!Q28)</f>
        <v/>
      </c>
      <c r="T28" s="25" t="str">
        <f>IF(ISBLANK('Diagramme de Gantt'!R28),"",'Diagramme de Gantt'!R28)</f>
        <v/>
      </c>
      <c r="U28" s="25" t="str">
        <f>IF(ISBLANK('Diagramme de Gantt'!S28),"",'Diagramme de Gantt'!S28)</f>
        <v/>
      </c>
      <c r="V28" s="72"/>
      <c r="W28" s="25" t="str">
        <f>IF(ISBLANK('Diagramme de Gantt'!T28),"",'Diagramme de Gantt'!T28)</f>
        <v/>
      </c>
      <c r="X28" s="25" t="str">
        <f>IF(ISBLANK('Diagramme de Gantt'!U28),"",'Diagramme de Gantt'!U28)</f>
        <v/>
      </c>
      <c r="Y28" s="25" t="str">
        <f>IF(ISBLANK('Diagramme de Gantt'!V28),"",'Diagramme de Gantt'!V28)</f>
        <v/>
      </c>
      <c r="Z28" s="72"/>
      <c r="AA28" s="152"/>
      <c r="AB28" s="152"/>
      <c r="AC28" s="6" t="str">
        <f>Refined_progress!D27</f>
        <v/>
      </c>
      <c r="AD28" s="6" t="str">
        <f>Refined_progress!E27</f>
        <v/>
      </c>
      <c r="AE28" s="6" t="str">
        <f>Refined_progress!F27</f>
        <v/>
      </c>
      <c r="AF28" s="6" t="str">
        <f>Refined_progress!G27</f>
        <v/>
      </c>
      <c r="AG28" s="6" t="str">
        <f>Refined_progress!H27</f>
        <v/>
      </c>
      <c r="AH28" s="6" t="str">
        <f>Refined_progress!I27</f>
        <v/>
      </c>
      <c r="AI28" s="6" t="str">
        <f>Refined_progress!J27</f>
        <v/>
      </c>
      <c r="AJ28" s="6" t="str">
        <f>Refined_progress!K27</f>
        <v/>
      </c>
      <c r="AK28" s="6" t="str">
        <f>Refined_progress!L27</f>
        <v/>
      </c>
      <c r="AL28" s="6" t="str">
        <f>Refined_progress!M27</f>
        <v/>
      </c>
      <c r="AM28" s="6" t="str">
        <f>Refined_progress!N27</f>
        <v/>
      </c>
      <c r="AN28" s="6" t="str">
        <f>Refined_progress!O27</f>
        <v/>
      </c>
      <c r="AO28" s="6" t="str">
        <f>Refined_progress!P27</f>
        <v/>
      </c>
      <c r="AP28" s="6" t="str">
        <f>Refined_progress!Q27</f>
        <v/>
      </c>
      <c r="AQ28" s="6" t="str">
        <f>Refined_progress!R27</f>
        <v/>
      </c>
      <c r="AR28" s="89"/>
      <c r="AS28" s="166"/>
      <c r="AT28" s="166"/>
      <c r="AU28" s="166"/>
      <c r="AV28" s="166"/>
      <c r="AW28" s="263"/>
      <c r="AX28" s="297"/>
      <c r="AY28" s="285"/>
    </row>
    <row r="29" spans="1:51" ht="21" customHeight="1" x14ac:dyDescent="0.35">
      <c r="A29" s="82" t="str">
        <f>IF(ISBLANK(Refined_progress!A28),"",Refined_progress!A28)</f>
        <v/>
      </c>
      <c r="B29" s="25" t="str">
        <f>IF(ISBLANK(Refined_progress!B28),"",Refined_progress!B28)</f>
        <v/>
      </c>
      <c r="C29" s="25" t="str">
        <f>IF(ISBLANK(Refined_progress!C28),"",Refined_progress!C28)</f>
        <v/>
      </c>
      <c r="D29" s="25" t="str">
        <f>IFERROR(Refined_progress!T28,"")</f>
        <v/>
      </c>
      <c r="E29" s="25" t="str">
        <f>IFERROR(Refined_progress!U28,"")</f>
        <v/>
      </c>
      <c r="F29" s="25" t="str">
        <f>IFERROR(Refined_progress!V28,"")</f>
        <v/>
      </c>
      <c r="G29" s="25" t="str">
        <f>IFERROR(Refined_progress!W28,"")</f>
        <v/>
      </c>
      <c r="H29" s="72"/>
      <c r="I29" s="25" t="str">
        <f>IF(ISBLANK('Diagramme de Gantt'!H29),"",'Diagramme de Gantt'!H29)</f>
        <v/>
      </c>
      <c r="J29" s="25" t="str">
        <f>IF(ISBLANK('Diagramme de Gantt'!I29),"",'Diagramme de Gantt'!I29)</f>
        <v/>
      </c>
      <c r="K29" s="25" t="str">
        <f>IF(ISBLANK('Diagramme de Gantt'!J29),"",'Diagramme de Gantt'!J29)</f>
        <v/>
      </c>
      <c r="L29" s="25" t="str">
        <f>IF(ISBLANK('Diagramme de Gantt'!K29),"",'Diagramme de Gantt'!K29)</f>
        <v/>
      </c>
      <c r="M29" s="25" t="str">
        <f>IF(ISBLANK('Diagramme de Gantt'!L29),"",'Diagramme de Gantt'!L29)</f>
        <v/>
      </c>
      <c r="N29" s="25" t="str">
        <f>IF(ISBLANK('Diagramme de Gantt'!M29),"",'Diagramme de Gantt'!M29)</f>
        <v/>
      </c>
      <c r="O29" s="72"/>
      <c r="P29" s="25" t="str">
        <f>IF(ISBLANK('Diagramme de Gantt'!N29),"",'Diagramme de Gantt'!N29)</f>
        <v/>
      </c>
      <c r="Q29" s="25" t="str">
        <f>IF(ISBLANK('Diagramme de Gantt'!O29),"",'Diagramme de Gantt'!O29)</f>
        <v/>
      </c>
      <c r="R29" s="25" t="str">
        <f>IF(ISBLANK('Diagramme de Gantt'!P29),"",'Diagramme de Gantt'!P29)</f>
        <v/>
      </c>
      <c r="S29" s="25" t="str">
        <f>IF(ISBLANK('Diagramme de Gantt'!Q29),"",'Diagramme de Gantt'!Q29)</f>
        <v/>
      </c>
      <c r="T29" s="25" t="str">
        <f>IF(ISBLANK('Diagramme de Gantt'!R29),"",'Diagramme de Gantt'!R29)</f>
        <v/>
      </c>
      <c r="U29" s="25" t="str">
        <f>IF(ISBLANK('Diagramme de Gantt'!S29),"",'Diagramme de Gantt'!S29)</f>
        <v/>
      </c>
      <c r="V29" s="72"/>
      <c r="W29" s="25" t="str">
        <f>IF(ISBLANK('Diagramme de Gantt'!T29),"",'Diagramme de Gantt'!T29)</f>
        <v/>
      </c>
      <c r="X29" s="25" t="str">
        <f>IF(ISBLANK('Diagramme de Gantt'!U29),"",'Diagramme de Gantt'!U29)</f>
        <v/>
      </c>
      <c r="Y29" s="25" t="str">
        <f>IF(ISBLANK('Diagramme de Gantt'!V29),"",'Diagramme de Gantt'!V29)</f>
        <v/>
      </c>
      <c r="Z29" s="72"/>
      <c r="AA29" s="152"/>
      <c r="AB29" s="152"/>
      <c r="AC29" s="6" t="str">
        <f>Refined_progress!D28</f>
        <v/>
      </c>
      <c r="AD29" s="6" t="str">
        <f>Refined_progress!E28</f>
        <v/>
      </c>
      <c r="AE29" s="6" t="str">
        <f>Refined_progress!F28</f>
        <v/>
      </c>
      <c r="AF29" s="6" t="str">
        <f>Refined_progress!G28</f>
        <v/>
      </c>
      <c r="AG29" s="6" t="str">
        <f>Refined_progress!H28</f>
        <v/>
      </c>
      <c r="AH29" s="6" t="str">
        <f>Refined_progress!I28</f>
        <v/>
      </c>
      <c r="AI29" s="6" t="str">
        <f>Refined_progress!J28</f>
        <v/>
      </c>
      <c r="AJ29" s="6" t="str">
        <f>Refined_progress!K28</f>
        <v/>
      </c>
      <c r="AK29" s="6" t="str">
        <f>Refined_progress!L28</f>
        <v/>
      </c>
      <c r="AL29" s="6" t="str">
        <f>Refined_progress!M28</f>
        <v/>
      </c>
      <c r="AM29" s="6" t="str">
        <f>Refined_progress!N28</f>
        <v/>
      </c>
      <c r="AN29" s="6" t="str">
        <f>Refined_progress!O28</f>
        <v/>
      </c>
      <c r="AO29" s="6" t="str">
        <f>Refined_progress!P28</f>
        <v/>
      </c>
      <c r="AP29" s="6" t="str">
        <f>Refined_progress!Q28</f>
        <v/>
      </c>
      <c r="AQ29" s="6" t="str">
        <f>Refined_progress!R28</f>
        <v/>
      </c>
      <c r="AR29" s="89"/>
      <c r="AS29" s="166"/>
      <c r="AT29" s="166"/>
      <c r="AU29" s="166"/>
      <c r="AV29" s="166"/>
      <c r="AW29" s="263"/>
      <c r="AX29" s="297"/>
      <c r="AY29" s="285"/>
    </row>
    <row r="30" spans="1:51" ht="21" customHeight="1" x14ac:dyDescent="0.35">
      <c r="A30" s="82" t="str">
        <f>IF(ISBLANK(Refined_progress!A29),"",Refined_progress!A29)</f>
        <v/>
      </c>
      <c r="B30" s="25" t="str">
        <f>IF(ISBLANK(Refined_progress!B29),"",Refined_progress!B29)</f>
        <v/>
      </c>
      <c r="C30" s="25" t="str">
        <f>IF(ISBLANK(Refined_progress!C29),"",Refined_progress!C29)</f>
        <v/>
      </c>
      <c r="D30" s="25" t="str">
        <f>IFERROR(Refined_progress!T29,"")</f>
        <v/>
      </c>
      <c r="E30" s="25" t="str">
        <f>IFERROR(Refined_progress!U29,"")</f>
        <v/>
      </c>
      <c r="F30" s="25" t="str">
        <f>IFERROR(Refined_progress!V29,"")</f>
        <v/>
      </c>
      <c r="G30" s="25" t="str">
        <f>IFERROR(Refined_progress!W29,"")</f>
        <v/>
      </c>
      <c r="H30" s="72"/>
      <c r="I30" s="25" t="str">
        <f>IF(ISBLANK('Diagramme de Gantt'!H30),"",'Diagramme de Gantt'!H30)</f>
        <v/>
      </c>
      <c r="J30" s="25" t="str">
        <f>IF(ISBLANK('Diagramme de Gantt'!I30),"",'Diagramme de Gantt'!I30)</f>
        <v/>
      </c>
      <c r="K30" s="25" t="str">
        <f>IF(ISBLANK('Diagramme de Gantt'!J30),"",'Diagramme de Gantt'!J30)</f>
        <v/>
      </c>
      <c r="L30" s="25" t="str">
        <f>IF(ISBLANK('Diagramme de Gantt'!K30),"",'Diagramme de Gantt'!K30)</f>
        <v/>
      </c>
      <c r="M30" s="25" t="str">
        <f>IF(ISBLANK('Diagramme de Gantt'!L30),"",'Diagramme de Gantt'!L30)</f>
        <v/>
      </c>
      <c r="N30" s="25" t="str">
        <f>IF(ISBLANK('Diagramme de Gantt'!M30),"",'Diagramme de Gantt'!M30)</f>
        <v/>
      </c>
      <c r="O30" s="72"/>
      <c r="P30" s="25" t="str">
        <f>IF(ISBLANK('Diagramme de Gantt'!N30),"",'Diagramme de Gantt'!N30)</f>
        <v/>
      </c>
      <c r="Q30" s="25" t="str">
        <f>IF(ISBLANK('Diagramme de Gantt'!O30),"",'Diagramme de Gantt'!O30)</f>
        <v/>
      </c>
      <c r="R30" s="25" t="str">
        <f>IF(ISBLANK('Diagramme de Gantt'!P30),"",'Diagramme de Gantt'!P30)</f>
        <v/>
      </c>
      <c r="S30" s="25" t="str">
        <f>IF(ISBLANK('Diagramme de Gantt'!Q30),"",'Diagramme de Gantt'!Q30)</f>
        <v/>
      </c>
      <c r="T30" s="25" t="str">
        <f>IF(ISBLANK('Diagramme de Gantt'!R30),"",'Diagramme de Gantt'!R30)</f>
        <v/>
      </c>
      <c r="U30" s="25" t="str">
        <f>IF(ISBLANK('Diagramme de Gantt'!S30),"",'Diagramme de Gantt'!S30)</f>
        <v/>
      </c>
      <c r="V30" s="72"/>
      <c r="W30" s="25" t="str">
        <f>IF(ISBLANK('Diagramme de Gantt'!T30),"",'Diagramme de Gantt'!T30)</f>
        <v/>
      </c>
      <c r="X30" s="25" t="str">
        <f>IF(ISBLANK('Diagramme de Gantt'!U30),"",'Diagramme de Gantt'!U30)</f>
        <v/>
      </c>
      <c r="Y30" s="25" t="str">
        <f>IF(ISBLANK('Diagramme de Gantt'!V30),"",'Diagramme de Gantt'!V30)</f>
        <v/>
      </c>
      <c r="Z30" s="72"/>
      <c r="AA30" s="152"/>
      <c r="AB30" s="152"/>
      <c r="AC30" s="6" t="str">
        <f>Refined_progress!D29</f>
        <v/>
      </c>
      <c r="AD30" s="6" t="str">
        <f>Refined_progress!E29</f>
        <v/>
      </c>
      <c r="AE30" s="6" t="str">
        <f>Refined_progress!F29</f>
        <v/>
      </c>
      <c r="AF30" s="6" t="str">
        <f>Refined_progress!G29</f>
        <v/>
      </c>
      <c r="AG30" s="6" t="str">
        <f>Refined_progress!H29</f>
        <v/>
      </c>
      <c r="AH30" s="6" t="str">
        <f>Refined_progress!I29</f>
        <v/>
      </c>
      <c r="AI30" s="6" t="str">
        <f>Refined_progress!J29</f>
        <v/>
      </c>
      <c r="AJ30" s="6" t="str">
        <f>Refined_progress!K29</f>
        <v/>
      </c>
      <c r="AK30" s="6" t="str">
        <f>Refined_progress!L29</f>
        <v/>
      </c>
      <c r="AL30" s="6" t="str">
        <f>Refined_progress!M29</f>
        <v/>
      </c>
      <c r="AM30" s="6" t="str">
        <f>Refined_progress!N29</f>
        <v/>
      </c>
      <c r="AN30" s="6" t="str">
        <f>Refined_progress!O29</f>
        <v/>
      </c>
      <c r="AO30" s="6" t="str">
        <f>Refined_progress!P29</f>
        <v/>
      </c>
      <c r="AP30" s="6" t="str">
        <f>Refined_progress!Q29</f>
        <v/>
      </c>
      <c r="AQ30" s="6" t="str">
        <f>Refined_progress!R29</f>
        <v/>
      </c>
      <c r="AR30" s="89"/>
      <c r="AS30" s="166"/>
      <c r="AT30" s="166"/>
      <c r="AU30" s="166"/>
      <c r="AV30" s="166"/>
      <c r="AW30" s="263"/>
      <c r="AX30" s="297"/>
      <c r="AY30" s="285"/>
    </row>
    <row r="31" spans="1:51" ht="21" customHeight="1" x14ac:dyDescent="0.35">
      <c r="A31" s="82" t="str">
        <f>IF(ISBLANK(Refined_progress!A30),"",Refined_progress!A30)</f>
        <v/>
      </c>
      <c r="B31" s="25" t="str">
        <f>IF(ISBLANK(Refined_progress!B30),"",Refined_progress!B30)</f>
        <v/>
      </c>
      <c r="C31" s="25" t="str">
        <f>IF(ISBLANK(Refined_progress!C30),"",Refined_progress!C30)</f>
        <v/>
      </c>
      <c r="D31" s="25" t="str">
        <f>IFERROR(Refined_progress!T30,"")</f>
        <v/>
      </c>
      <c r="E31" s="25" t="str">
        <f>IFERROR(Refined_progress!U30,"")</f>
        <v/>
      </c>
      <c r="F31" s="25" t="str">
        <f>IFERROR(Refined_progress!V30,"")</f>
        <v/>
      </c>
      <c r="G31" s="25" t="str">
        <f>IFERROR(Refined_progress!W30,"")</f>
        <v/>
      </c>
      <c r="H31" s="72"/>
      <c r="I31" s="25" t="str">
        <f>IF(ISBLANK('Diagramme de Gantt'!H31),"",'Diagramme de Gantt'!H31)</f>
        <v/>
      </c>
      <c r="J31" s="25" t="str">
        <f>IF(ISBLANK('Diagramme de Gantt'!I31),"",'Diagramme de Gantt'!I31)</f>
        <v/>
      </c>
      <c r="K31" s="25" t="str">
        <f>IF(ISBLANK('Diagramme de Gantt'!J31),"",'Diagramme de Gantt'!J31)</f>
        <v/>
      </c>
      <c r="L31" s="25" t="str">
        <f>IF(ISBLANK('Diagramme de Gantt'!K31),"",'Diagramme de Gantt'!K31)</f>
        <v/>
      </c>
      <c r="M31" s="25" t="str">
        <f>IF(ISBLANK('Diagramme de Gantt'!L31),"",'Diagramme de Gantt'!L31)</f>
        <v/>
      </c>
      <c r="N31" s="25" t="str">
        <f>IF(ISBLANK('Diagramme de Gantt'!M31),"",'Diagramme de Gantt'!M31)</f>
        <v/>
      </c>
      <c r="O31" s="72"/>
      <c r="P31" s="25" t="str">
        <f>IF(ISBLANK('Diagramme de Gantt'!N31),"",'Diagramme de Gantt'!N31)</f>
        <v/>
      </c>
      <c r="Q31" s="25" t="str">
        <f>IF(ISBLANK('Diagramme de Gantt'!O31),"",'Diagramme de Gantt'!O31)</f>
        <v/>
      </c>
      <c r="R31" s="25" t="str">
        <f>IF(ISBLANK('Diagramme de Gantt'!P31),"",'Diagramme de Gantt'!P31)</f>
        <v/>
      </c>
      <c r="S31" s="25" t="str">
        <f>IF(ISBLANK('Diagramme de Gantt'!Q31),"",'Diagramme de Gantt'!Q31)</f>
        <v/>
      </c>
      <c r="T31" s="25" t="str">
        <f>IF(ISBLANK('Diagramme de Gantt'!R31),"",'Diagramme de Gantt'!R31)</f>
        <v/>
      </c>
      <c r="U31" s="25" t="str">
        <f>IF(ISBLANK('Diagramme de Gantt'!S31),"",'Diagramme de Gantt'!S31)</f>
        <v/>
      </c>
      <c r="V31" s="72"/>
      <c r="W31" s="25" t="str">
        <f>IF(ISBLANK('Diagramme de Gantt'!T31),"",'Diagramme de Gantt'!T31)</f>
        <v/>
      </c>
      <c r="X31" s="25" t="str">
        <f>IF(ISBLANK('Diagramme de Gantt'!U31),"",'Diagramme de Gantt'!U31)</f>
        <v/>
      </c>
      <c r="Y31" s="25" t="str">
        <f>IF(ISBLANK('Diagramme de Gantt'!V31),"",'Diagramme de Gantt'!V31)</f>
        <v/>
      </c>
      <c r="Z31" s="72"/>
      <c r="AA31" s="152"/>
      <c r="AB31" s="152"/>
      <c r="AC31" s="6" t="str">
        <f>Refined_progress!D30</f>
        <v/>
      </c>
      <c r="AD31" s="6" t="str">
        <f>Refined_progress!E30</f>
        <v/>
      </c>
      <c r="AE31" s="6" t="str">
        <f>Refined_progress!F30</f>
        <v/>
      </c>
      <c r="AF31" s="6" t="str">
        <f>Refined_progress!G30</f>
        <v/>
      </c>
      <c r="AG31" s="6" t="str">
        <f>Refined_progress!H30</f>
        <v/>
      </c>
      <c r="AH31" s="6" t="str">
        <f>Refined_progress!I30</f>
        <v/>
      </c>
      <c r="AI31" s="6" t="str">
        <f>Refined_progress!J30</f>
        <v/>
      </c>
      <c r="AJ31" s="6" t="str">
        <f>Refined_progress!K30</f>
        <v/>
      </c>
      <c r="AK31" s="6" t="str">
        <f>Refined_progress!L30</f>
        <v/>
      </c>
      <c r="AL31" s="6" t="str">
        <f>Refined_progress!M30</f>
        <v/>
      </c>
      <c r="AM31" s="6" t="str">
        <f>Refined_progress!N30</f>
        <v/>
      </c>
      <c r="AN31" s="6" t="str">
        <f>Refined_progress!O30</f>
        <v/>
      </c>
      <c r="AO31" s="6" t="str">
        <f>Refined_progress!P30</f>
        <v/>
      </c>
      <c r="AP31" s="6" t="str">
        <f>Refined_progress!Q30</f>
        <v/>
      </c>
      <c r="AQ31" s="6" t="str">
        <f>Refined_progress!R30</f>
        <v/>
      </c>
      <c r="AR31" s="89"/>
      <c r="AS31" s="167"/>
      <c r="AT31" s="167"/>
      <c r="AU31" s="167"/>
      <c r="AV31" s="167"/>
      <c r="AW31" s="264"/>
      <c r="AX31" s="295"/>
      <c r="AY31" s="285"/>
    </row>
    <row r="32" spans="1:51" ht="21" customHeight="1" x14ac:dyDescent="0.35">
      <c r="A32" s="82" t="str">
        <f>IF(ISBLANK(Refined_progress!A31),"",Refined_progress!A31)</f>
        <v/>
      </c>
      <c r="B32" s="25" t="str">
        <f>IF(ISBLANK(Refined_progress!B31),"",Refined_progress!B31)</f>
        <v/>
      </c>
      <c r="C32" s="25" t="str">
        <f>IF(ISBLANK(Refined_progress!C31),"",Refined_progress!C31)</f>
        <v/>
      </c>
      <c r="D32" s="25" t="str">
        <f>IFERROR(Refined_progress!T31,"")</f>
        <v/>
      </c>
      <c r="E32" s="25" t="str">
        <f>IFERROR(Refined_progress!U31,"")</f>
        <v/>
      </c>
      <c r="F32" s="25" t="str">
        <f>IFERROR(Refined_progress!V31,"")</f>
        <v/>
      </c>
      <c r="G32" s="25" t="str">
        <f>IFERROR(Refined_progress!W31,"")</f>
        <v/>
      </c>
      <c r="H32" s="72"/>
      <c r="I32" s="25" t="str">
        <f>IF(ISBLANK('Diagramme de Gantt'!H32),"",'Diagramme de Gantt'!H32)</f>
        <v/>
      </c>
      <c r="J32" s="25" t="str">
        <f>IF(ISBLANK('Diagramme de Gantt'!I32),"",'Diagramme de Gantt'!I32)</f>
        <v/>
      </c>
      <c r="K32" s="25" t="str">
        <f>IF(ISBLANK('Diagramme de Gantt'!J32),"",'Diagramme de Gantt'!J32)</f>
        <v/>
      </c>
      <c r="L32" s="25" t="str">
        <f>IF(ISBLANK('Diagramme de Gantt'!K32),"",'Diagramme de Gantt'!K32)</f>
        <v/>
      </c>
      <c r="M32" s="25" t="str">
        <f>IF(ISBLANK('Diagramme de Gantt'!L32),"",'Diagramme de Gantt'!L32)</f>
        <v/>
      </c>
      <c r="N32" s="25" t="str">
        <f>IF(ISBLANK('Diagramme de Gantt'!M32),"",'Diagramme de Gantt'!M32)</f>
        <v/>
      </c>
      <c r="O32" s="72"/>
      <c r="P32" s="25" t="str">
        <f>IF(ISBLANK('Diagramme de Gantt'!N32),"",'Diagramme de Gantt'!N32)</f>
        <v/>
      </c>
      <c r="Q32" s="25" t="str">
        <f>IF(ISBLANK('Diagramme de Gantt'!O32),"",'Diagramme de Gantt'!O32)</f>
        <v/>
      </c>
      <c r="R32" s="25" t="str">
        <f>IF(ISBLANK('Diagramme de Gantt'!P32),"",'Diagramme de Gantt'!P32)</f>
        <v/>
      </c>
      <c r="S32" s="25" t="str">
        <f>IF(ISBLANK('Diagramme de Gantt'!Q32),"",'Diagramme de Gantt'!Q32)</f>
        <v/>
      </c>
      <c r="T32" s="25" t="str">
        <f>IF(ISBLANK('Diagramme de Gantt'!R32),"",'Diagramme de Gantt'!R32)</f>
        <v/>
      </c>
      <c r="U32" s="25" t="str">
        <f>IF(ISBLANK('Diagramme de Gantt'!S32),"",'Diagramme de Gantt'!S32)</f>
        <v/>
      </c>
      <c r="V32" s="72"/>
      <c r="W32" s="25" t="str">
        <f>IF(ISBLANK('Diagramme de Gantt'!T32),"",'Diagramme de Gantt'!T32)</f>
        <v/>
      </c>
      <c r="X32" s="25" t="str">
        <f>IF(ISBLANK('Diagramme de Gantt'!U32),"",'Diagramme de Gantt'!U32)</f>
        <v/>
      </c>
      <c r="Y32" s="25" t="str">
        <f>IF(ISBLANK('Diagramme de Gantt'!V32),"",'Diagramme de Gantt'!V32)</f>
        <v/>
      </c>
      <c r="Z32" s="72"/>
      <c r="AA32" s="152"/>
      <c r="AB32" s="152"/>
      <c r="AC32" s="6">
        <f>Refined_progress!D31</f>
        <v>0</v>
      </c>
      <c r="AD32" s="6">
        <f>Refined_progress!E31</f>
        <v>0</v>
      </c>
      <c r="AE32" s="6">
        <f>Refined_progress!F31</f>
        <v>0</v>
      </c>
      <c r="AF32" s="6">
        <f>Refined_progress!G31</f>
        <v>0</v>
      </c>
      <c r="AG32" s="6">
        <f>Refined_progress!H31</f>
        <v>0</v>
      </c>
      <c r="AH32" s="6">
        <f>Refined_progress!I31</f>
        <v>0</v>
      </c>
      <c r="AI32" s="6">
        <f>Refined_progress!J31</f>
        <v>0</v>
      </c>
      <c r="AJ32" s="6">
        <f>Refined_progress!K31</f>
        <v>0</v>
      </c>
      <c r="AK32" s="6">
        <f>Refined_progress!L31</f>
        <v>0</v>
      </c>
      <c r="AL32" s="6">
        <f>Refined_progress!M31</f>
        <v>0</v>
      </c>
      <c r="AM32" s="6">
        <f>Refined_progress!N31</f>
        <v>0</v>
      </c>
      <c r="AN32" s="6">
        <f>Refined_progress!O31</f>
        <v>0</v>
      </c>
      <c r="AO32" s="6">
        <f>Refined_progress!P31</f>
        <v>0</v>
      </c>
      <c r="AP32" s="6">
        <f>Refined_progress!Q31</f>
        <v>0</v>
      </c>
      <c r="AQ32" s="6">
        <f>Refined_progress!R31</f>
        <v>0</v>
      </c>
      <c r="AR32" s="89"/>
      <c r="AS32" s="165"/>
      <c r="AT32" s="165"/>
      <c r="AU32" s="165"/>
      <c r="AV32" s="165"/>
      <c r="AW32" s="262">
        <f>'Suivi résultats_priorité'!R32:R33</f>
        <v>0</v>
      </c>
      <c r="AX32" s="296" t="s">
        <v>48</v>
      </c>
      <c r="AY32" s="285" t="str">
        <f>CONCATENATE('Suivi résultats_priorité'!$T$32,CHAR(10),'Suivi résultats_priorité'!$U$32,CHAR(10),'Suivi résultats_priorité'!$V$32,CHAR(10),'Suivi résultats_priorité'!$W$32,CHAR(10),'Suivi résultats_priorité'!$X$32,CHAR(10),'Suivi résultats_priorité'!$Y$32,CHAR(10),'Suivi résultats_priorité'!$Z$32,CHAR(10),'Suivi résultats_priorité'!$AA$32,CHAR(10),'Suivi résultats_priorité'!$AB$32,CHAR(10),'Suivi résultats_priorité'!$AC$32,CHAR(10),'Suivi résultats_priorité'!$AD$32,CHAR(10),'Suivi résultats_priorité'!$AE$32,CHAR(10),'Suivi résultats_priorité'!$AF$32,CHAR(10),'Suivi résultats_priorité'!$AG$32,CHAR(10),'Suivi résultats_priorité'!$AH$32,CHAR(10))</f>
        <v xml:space="preserve">
</v>
      </c>
    </row>
    <row r="33" spans="1:51" ht="21" customHeight="1" x14ac:dyDescent="0.35">
      <c r="A33" s="82" t="str">
        <f>IF(ISBLANK(Refined_progress!A32),"",Refined_progress!A32)</f>
        <v/>
      </c>
      <c r="B33" s="25" t="str">
        <f>IF(ISBLANK(Refined_progress!B32),"",Refined_progress!B32)</f>
        <v/>
      </c>
      <c r="C33" s="25" t="str">
        <f>IF(ISBLANK(Refined_progress!C32),"",Refined_progress!C32)</f>
        <v/>
      </c>
      <c r="D33" s="25" t="str">
        <f>IFERROR(Refined_progress!T32,"")</f>
        <v/>
      </c>
      <c r="E33" s="25" t="str">
        <f>IFERROR(Refined_progress!U32,"")</f>
        <v/>
      </c>
      <c r="F33" s="25" t="str">
        <f>IFERROR(Refined_progress!V32,"")</f>
        <v/>
      </c>
      <c r="G33" s="25" t="str">
        <f>IFERROR(Refined_progress!W32,"")</f>
        <v/>
      </c>
      <c r="H33" s="72"/>
      <c r="I33" s="25" t="str">
        <f>IF(ISBLANK('Diagramme de Gantt'!H33),"",'Diagramme de Gantt'!H33)</f>
        <v/>
      </c>
      <c r="J33" s="25" t="str">
        <f>IF(ISBLANK('Diagramme de Gantt'!I33),"",'Diagramme de Gantt'!I33)</f>
        <v/>
      </c>
      <c r="K33" s="25" t="str">
        <f>IF(ISBLANK('Diagramme de Gantt'!J33),"",'Diagramme de Gantt'!J33)</f>
        <v/>
      </c>
      <c r="L33" s="25" t="str">
        <f>IF(ISBLANK('Diagramme de Gantt'!K33),"",'Diagramme de Gantt'!K33)</f>
        <v/>
      </c>
      <c r="M33" s="25" t="str">
        <f>IF(ISBLANK('Diagramme de Gantt'!L33),"",'Diagramme de Gantt'!L33)</f>
        <v/>
      </c>
      <c r="N33" s="25" t="str">
        <f>IF(ISBLANK('Diagramme de Gantt'!M33),"",'Diagramme de Gantt'!M33)</f>
        <v/>
      </c>
      <c r="O33" s="72"/>
      <c r="P33" s="25" t="str">
        <f>IF(ISBLANK('Diagramme de Gantt'!N33),"",'Diagramme de Gantt'!N33)</f>
        <v/>
      </c>
      <c r="Q33" s="25" t="str">
        <f>IF(ISBLANK('Diagramme de Gantt'!O33),"",'Diagramme de Gantt'!O33)</f>
        <v/>
      </c>
      <c r="R33" s="25" t="str">
        <f>IF(ISBLANK('Diagramme de Gantt'!P33),"",'Diagramme de Gantt'!P33)</f>
        <v/>
      </c>
      <c r="S33" s="25" t="str">
        <f>IF(ISBLANK('Diagramme de Gantt'!Q33),"",'Diagramme de Gantt'!Q33)</f>
        <v/>
      </c>
      <c r="T33" s="25" t="str">
        <f>IF(ISBLANK('Diagramme de Gantt'!R33),"",'Diagramme de Gantt'!R33)</f>
        <v/>
      </c>
      <c r="U33" s="25" t="str">
        <f>IF(ISBLANK('Diagramme de Gantt'!S33),"",'Diagramme de Gantt'!S33)</f>
        <v/>
      </c>
      <c r="V33" s="72"/>
      <c r="W33" s="25" t="str">
        <f>IF(ISBLANK('Diagramme de Gantt'!T33),"",'Diagramme de Gantt'!T33)</f>
        <v/>
      </c>
      <c r="X33" s="25" t="str">
        <f>IF(ISBLANK('Diagramme de Gantt'!U33),"",'Diagramme de Gantt'!U33)</f>
        <v/>
      </c>
      <c r="Y33" s="25" t="str">
        <f>IF(ISBLANK('Diagramme de Gantt'!V33),"",'Diagramme de Gantt'!V33)</f>
        <v/>
      </c>
      <c r="Z33" s="72"/>
      <c r="AA33" s="152"/>
      <c r="AB33" s="152"/>
      <c r="AC33" s="6">
        <f>Refined_progress!D32</f>
        <v>0</v>
      </c>
      <c r="AD33" s="6">
        <f>Refined_progress!E32</f>
        <v>0</v>
      </c>
      <c r="AE33" s="6">
        <f>Refined_progress!F32</f>
        <v>0</v>
      </c>
      <c r="AF33" s="6">
        <f>Refined_progress!G32</f>
        <v>0</v>
      </c>
      <c r="AG33" s="6">
        <f>Refined_progress!H32</f>
        <v>0</v>
      </c>
      <c r="AH33" s="6">
        <f>Refined_progress!I32</f>
        <v>0</v>
      </c>
      <c r="AI33" s="6">
        <f>Refined_progress!J32</f>
        <v>0</v>
      </c>
      <c r="AJ33" s="6">
        <f>Refined_progress!K32</f>
        <v>0</v>
      </c>
      <c r="AK33" s="6">
        <f>Refined_progress!L32</f>
        <v>0</v>
      </c>
      <c r="AL33" s="6">
        <f>Refined_progress!M32</f>
        <v>0</v>
      </c>
      <c r="AM33" s="6">
        <f>Refined_progress!N32</f>
        <v>0</v>
      </c>
      <c r="AN33" s="6">
        <f>Refined_progress!O32</f>
        <v>0</v>
      </c>
      <c r="AO33" s="6">
        <f>Refined_progress!P32</f>
        <v>0</v>
      </c>
      <c r="AP33" s="6">
        <f>Refined_progress!Q32</f>
        <v>0</v>
      </c>
      <c r="AQ33" s="6">
        <f>Refined_progress!R32</f>
        <v>0</v>
      </c>
      <c r="AR33" s="89"/>
      <c r="AS33" s="167"/>
      <c r="AT33" s="167"/>
      <c r="AU33" s="167"/>
      <c r="AV33" s="167"/>
      <c r="AW33" s="264"/>
      <c r="AX33" s="295"/>
      <c r="AY33" s="285"/>
    </row>
    <row r="34" spans="1:51" ht="21" customHeight="1" x14ac:dyDescent="0.35">
      <c r="A34" s="82" t="str">
        <f>IF(ISBLANK(Refined_progress!A33),"",Refined_progress!A33)</f>
        <v/>
      </c>
      <c r="B34" s="25" t="str">
        <f>IF(ISBLANK(Refined_progress!B33),"",Refined_progress!B33)</f>
        <v/>
      </c>
      <c r="C34" s="25" t="str">
        <f>IF(ISBLANK(Refined_progress!C33),"",Refined_progress!C33)</f>
        <v/>
      </c>
      <c r="D34" s="25" t="str">
        <f>IFERROR(Refined_progress!T33,"")</f>
        <v/>
      </c>
      <c r="E34" s="25" t="str">
        <f>IFERROR(Refined_progress!U33,"")</f>
        <v/>
      </c>
      <c r="F34" s="25" t="str">
        <f>IFERROR(Refined_progress!V33,"")</f>
        <v/>
      </c>
      <c r="G34" s="25" t="str">
        <f>IFERROR(Refined_progress!W33,"")</f>
        <v/>
      </c>
      <c r="H34" s="72"/>
      <c r="I34" s="25" t="str">
        <f>IF(ISBLANK('Diagramme de Gantt'!H34),"",'Diagramme de Gantt'!H34)</f>
        <v/>
      </c>
      <c r="J34" s="25" t="str">
        <f>IF(ISBLANK('Diagramme de Gantt'!I34),"",'Diagramme de Gantt'!I34)</f>
        <v/>
      </c>
      <c r="K34" s="25" t="str">
        <f>IF(ISBLANK('Diagramme de Gantt'!J34),"",'Diagramme de Gantt'!J34)</f>
        <v/>
      </c>
      <c r="L34" s="25" t="str">
        <f>IF(ISBLANK('Diagramme de Gantt'!K34),"",'Diagramme de Gantt'!K34)</f>
        <v/>
      </c>
      <c r="M34" s="25" t="str">
        <f>IF(ISBLANK('Diagramme de Gantt'!L34),"",'Diagramme de Gantt'!L34)</f>
        <v/>
      </c>
      <c r="N34" s="25" t="str">
        <f>IF(ISBLANK('Diagramme de Gantt'!M34),"",'Diagramme de Gantt'!M34)</f>
        <v/>
      </c>
      <c r="O34" s="72"/>
      <c r="P34" s="25" t="str">
        <f>IF(ISBLANK('Diagramme de Gantt'!N34),"",'Diagramme de Gantt'!N34)</f>
        <v/>
      </c>
      <c r="Q34" s="25" t="str">
        <f>IF(ISBLANK('Diagramme de Gantt'!O34),"",'Diagramme de Gantt'!O34)</f>
        <v/>
      </c>
      <c r="R34" s="25" t="str">
        <f>IF(ISBLANK('Diagramme de Gantt'!P34),"",'Diagramme de Gantt'!P34)</f>
        <v/>
      </c>
      <c r="S34" s="25" t="str">
        <f>IF(ISBLANK('Diagramme de Gantt'!Q34),"",'Diagramme de Gantt'!Q34)</f>
        <v/>
      </c>
      <c r="T34" s="25" t="str">
        <f>IF(ISBLANK('Diagramme de Gantt'!R34),"",'Diagramme de Gantt'!R34)</f>
        <v/>
      </c>
      <c r="U34" s="25" t="str">
        <f>IF(ISBLANK('Diagramme de Gantt'!S34),"",'Diagramme de Gantt'!S34)</f>
        <v/>
      </c>
      <c r="V34" s="72"/>
      <c r="W34" s="25" t="str">
        <f>IF(ISBLANK('Diagramme de Gantt'!T34),"",'Diagramme de Gantt'!T34)</f>
        <v/>
      </c>
      <c r="X34" s="25" t="str">
        <f>IF(ISBLANK('Diagramme de Gantt'!U34),"",'Diagramme de Gantt'!U34)</f>
        <v/>
      </c>
      <c r="Y34" s="25" t="str">
        <f>IF(ISBLANK('Diagramme de Gantt'!V34),"",'Diagramme de Gantt'!V34)</f>
        <v/>
      </c>
      <c r="Z34" s="72"/>
      <c r="AA34" s="152"/>
      <c r="AB34" s="152"/>
      <c r="AC34" s="6" t="str">
        <f>Refined_progress!D33</f>
        <v/>
      </c>
      <c r="AD34" s="6" t="str">
        <f>Refined_progress!E33</f>
        <v/>
      </c>
      <c r="AE34" s="6" t="str">
        <f>Refined_progress!F33</f>
        <v/>
      </c>
      <c r="AF34" s="6" t="str">
        <f>Refined_progress!G33</f>
        <v/>
      </c>
      <c r="AG34" s="6" t="str">
        <f>Refined_progress!H33</f>
        <v/>
      </c>
      <c r="AH34" s="6" t="str">
        <f>Refined_progress!I33</f>
        <v/>
      </c>
      <c r="AI34" s="6" t="str">
        <f>Refined_progress!J33</f>
        <v/>
      </c>
      <c r="AJ34" s="6" t="str">
        <f>Refined_progress!K33</f>
        <v/>
      </c>
      <c r="AK34" s="6" t="str">
        <f>Refined_progress!L33</f>
        <v/>
      </c>
      <c r="AL34" s="6" t="str">
        <f>Refined_progress!M33</f>
        <v/>
      </c>
      <c r="AM34" s="6" t="str">
        <f>Refined_progress!N33</f>
        <v/>
      </c>
      <c r="AN34" s="6" t="str">
        <f>Refined_progress!O33</f>
        <v/>
      </c>
      <c r="AO34" s="6" t="str">
        <f>Refined_progress!P33</f>
        <v/>
      </c>
      <c r="AP34" s="6" t="str">
        <f>Refined_progress!Q33</f>
        <v/>
      </c>
      <c r="AQ34" s="6" t="str">
        <f>Refined_progress!R33</f>
        <v/>
      </c>
      <c r="AR34" s="89"/>
      <c r="AS34" s="165"/>
      <c r="AT34" s="165"/>
      <c r="AU34" s="165"/>
      <c r="AV34" s="165"/>
      <c r="AW34" s="262">
        <f>'Suivi résultats_priorité'!R34:R35</f>
        <v>0</v>
      </c>
      <c r="AX34" s="296" t="s">
        <v>48</v>
      </c>
      <c r="AY34" s="285" t="str">
        <f>CONCATENATE('Suivi résultats_priorité'!$T$34,CHAR(10),'Suivi résultats_priorité'!$U$34,CHAR(10),'Suivi résultats_priorité'!$V$34,CHAR(10),'Suivi résultats_priorité'!$W$34,CHAR(10),'Suivi résultats_priorité'!$X$34,CHAR(10),'Suivi résultats_priorité'!$Y$34,CHAR(10),'Suivi résultats_priorité'!$Z$34,CHAR(10),'Suivi résultats_priorité'!$AA$34,CHAR(10),'Suivi résultats_priorité'!$AB$34,CHAR(10),'Suivi résultats_priorité'!$AC$34,CHAR(10),'Suivi résultats_priorité'!$AD$34,CHAR(10),'Suivi résultats_priorité'!$AE$34,CHAR(10),'Suivi résultats_priorité'!$AF$34,CHAR(10),'Suivi résultats_priorité'!$AG$34,CHAR(10),'Suivi résultats_priorité'!$AH$34,CHAR(10))</f>
        <v xml:space="preserve">
</v>
      </c>
    </row>
    <row r="35" spans="1:51" ht="21" customHeight="1" x14ac:dyDescent="0.35">
      <c r="A35" s="82" t="str">
        <f>IF(ISBLANK(Refined_progress!A34),"",Refined_progress!A34)</f>
        <v/>
      </c>
      <c r="B35" s="25" t="str">
        <f>IF(ISBLANK(Refined_progress!B34),"",Refined_progress!B34)</f>
        <v/>
      </c>
      <c r="C35" s="25" t="str">
        <f>IF(ISBLANK(Refined_progress!C34),"",Refined_progress!C34)</f>
        <v/>
      </c>
      <c r="D35" s="25" t="str">
        <f>IFERROR(Refined_progress!T34,"")</f>
        <v/>
      </c>
      <c r="E35" s="25" t="str">
        <f>IFERROR(Refined_progress!U34,"")</f>
        <v/>
      </c>
      <c r="F35" s="25" t="str">
        <f>IFERROR(Refined_progress!V34,"")</f>
        <v/>
      </c>
      <c r="G35" s="25" t="str">
        <f>IFERROR(Refined_progress!W34,"")</f>
        <v/>
      </c>
      <c r="H35" s="72"/>
      <c r="I35" s="25" t="str">
        <f>IF(ISBLANK('Diagramme de Gantt'!H35),"",'Diagramme de Gantt'!H35)</f>
        <v/>
      </c>
      <c r="J35" s="25" t="str">
        <f>IF(ISBLANK('Diagramme de Gantt'!I35),"",'Diagramme de Gantt'!I35)</f>
        <v/>
      </c>
      <c r="K35" s="25" t="str">
        <f>IF(ISBLANK('Diagramme de Gantt'!J35),"",'Diagramme de Gantt'!J35)</f>
        <v/>
      </c>
      <c r="L35" s="25" t="str">
        <f>IF(ISBLANK('Diagramme de Gantt'!K35),"",'Diagramme de Gantt'!K35)</f>
        <v/>
      </c>
      <c r="M35" s="25" t="str">
        <f>IF(ISBLANK('Diagramme de Gantt'!L35),"",'Diagramme de Gantt'!L35)</f>
        <v/>
      </c>
      <c r="N35" s="25" t="str">
        <f>IF(ISBLANK('Diagramme de Gantt'!M35),"",'Diagramme de Gantt'!M35)</f>
        <v/>
      </c>
      <c r="O35" s="72"/>
      <c r="P35" s="25" t="str">
        <f>IF(ISBLANK('Diagramme de Gantt'!N35),"",'Diagramme de Gantt'!N35)</f>
        <v/>
      </c>
      <c r="Q35" s="25" t="str">
        <f>IF(ISBLANK('Diagramme de Gantt'!O35),"",'Diagramme de Gantt'!O35)</f>
        <v/>
      </c>
      <c r="R35" s="25" t="str">
        <f>IF(ISBLANK('Diagramme de Gantt'!P35),"",'Diagramme de Gantt'!P35)</f>
        <v/>
      </c>
      <c r="S35" s="25" t="str">
        <f>IF(ISBLANK('Diagramme de Gantt'!Q35),"",'Diagramme de Gantt'!Q35)</f>
        <v/>
      </c>
      <c r="T35" s="25" t="str">
        <f>IF(ISBLANK('Diagramme de Gantt'!R35),"",'Diagramme de Gantt'!R35)</f>
        <v/>
      </c>
      <c r="U35" s="25" t="str">
        <f>IF(ISBLANK('Diagramme de Gantt'!S35),"",'Diagramme de Gantt'!S35)</f>
        <v/>
      </c>
      <c r="V35" s="72"/>
      <c r="W35" s="25" t="str">
        <f>IF(ISBLANK('Diagramme de Gantt'!T35),"",'Diagramme de Gantt'!T35)</f>
        <v/>
      </c>
      <c r="X35" s="25" t="str">
        <f>IF(ISBLANK('Diagramme de Gantt'!U35),"",'Diagramme de Gantt'!U35)</f>
        <v/>
      </c>
      <c r="Y35" s="25" t="str">
        <f>IF(ISBLANK('Diagramme de Gantt'!V35),"",'Diagramme de Gantt'!V35)</f>
        <v/>
      </c>
      <c r="Z35" s="72"/>
      <c r="AA35" s="152"/>
      <c r="AB35" s="152"/>
      <c r="AC35" s="6" t="str">
        <f>Refined_progress!D34</f>
        <v/>
      </c>
      <c r="AD35" s="6" t="str">
        <f>Refined_progress!E34</f>
        <v/>
      </c>
      <c r="AE35" s="6" t="str">
        <f>Refined_progress!F34</f>
        <v/>
      </c>
      <c r="AF35" s="6" t="str">
        <f>Refined_progress!G34</f>
        <v/>
      </c>
      <c r="AG35" s="6" t="str">
        <f>Refined_progress!H34</f>
        <v/>
      </c>
      <c r="AH35" s="6" t="str">
        <f>Refined_progress!I34</f>
        <v/>
      </c>
      <c r="AI35" s="6" t="str">
        <f>Refined_progress!J34</f>
        <v/>
      </c>
      <c r="AJ35" s="6" t="str">
        <f>Refined_progress!K34</f>
        <v/>
      </c>
      <c r="AK35" s="6" t="str">
        <f>Refined_progress!L34</f>
        <v/>
      </c>
      <c r="AL35" s="6" t="str">
        <f>Refined_progress!M34</f>
        <v/>
      </c>
      <c r="AM35" s="6" t="str">
        <f>Refined_progress!N34</f>
        <v/>
      </c>
      <c r="AN35" s="6" t="str">
        <f>Refined_progress!O34</f>
        <v/>
      </c>
      <c r="AO35" s="6" t="str">
        <f>Refined_progress!P34</f>
        <v/>
      </c>
      <c r="AP35" s="6" t="str">
        <f>Refined_progress!Q34</f>
        <v/>
      </c>
      <c r="AQ35" s="6" t="str">
        <f>Refined_progress!R34</f>
        <v/>
      </c>
      <c r="AR35" s="89"/>
      <c r="AS35" s="167"/>
      <c r="AT35" s="167"/>
      <c r="AU35" s="167"/>
      <c r="AV35" s="167"/>
      <c r="AW35" s="264"/>
      <c r="AX35" s="295"/>
      <c r="AY35" s="285"/>
    </row>
    <row r="36" spans="1:51" ht="21" customHeight="1" x14ac:dyDescent="0.35">
      <c r="A36" s="82" t="str">
        <f>IF(ISBLANK(Refined_progress!A35),"",Refined_progress!A35)</f>
        <v/>
      </c>
      <c r="B36" s="25" t="str">
        <f>IF(ISBLANK(Refined_progress!B35),"",Refined_progress!B35)</f>
        <v/>
      </c>
      <c r="C36" s="25" t="str">
        <f>IF(ISBLANK(Refined_progress!C35),"",Refined_progress!C35)</f>
        <v/>
      </c>
      <c r="D36" s="25" t="str">
        <f>IFERROR(Refined_progress!T35,"")</f>
        <v/>
      </c>
      <c r="E36" s="25" t="str">
        <f>IFERROR(Refined_progress!U35,"")</f>
        <v/>
      </c>
      <c r="F36" s="25" t="str">
        <f>IFERROR(Refined_progress!V35,"")</f>
        <v/>
      </c>
      <c r="G36" s="25" t="str">
        <f>IFERROR(Refined_progress!W35,"")</f>
        <v/>
      </c>
      <c r="H36" s="72"/>
      <c r="I36" s="25" t="str">
        <f>IF(ISBLANK('Diagramme de Gantt'!H36),"",'Diagramme de Gantt'!H36)</f>
        <v/>
      </c>
      <c r="J36" s="25" t="str">
        <f>IF(ISBLANK('Diagramme de Gantt'!I36),"",'Diagramme de Gantt'!I36)</f>
        <v/>
      </c>
      <c r="K36" s="25" t="str">
        <f>IF(ISBLANK('Diagramme de Gantt'!J36),"",'Diagramme de Gantt'!J36)</f>
        <v/>
      </c>
      <c r="L36" s="25" t="str">
        <f>IF(ISBLANK('Diagramme de Gantt'!K36),"",'Diagramme de Gantt'!K36)</f>
        <v/>
      </c>
      <c r="M36" s="25" t="str">
        <f>IF(ISBLANK('Diagramme de Gantt'!L36),"",'Diagramme de Gantt'!L36)</f>
        <v/>
      </c>
      <c r="N36" s="25" t="str">
        <f>IF(ISBLANK('Diagramme de Gantt'!M36),"",'Diagramme de Gantt'!M36)</f>
        <v/>
      </c>
      <c r="O36" s="72"/>
      <c r="P36" s="25" t="str">
        <f>IF(ISBLANK('Diagramme de Gantt'!N36),"",'Diagramme de Gantt'!N36)</f>
        <v/>
      </c>
      <c r="Q36" s="25" t="str">
        <f>IF(ISBLANK('Diagramme de Gantt'!O36),"",'Diagramme de Gantt'!O36)</f>
        <v/>
      </c>
      <c r="R36" s="25" t="str">
        <f>IF(ISBLANK('Diagramme de Gantt'!P36),"",'Diagramme de Gantt'!P36)</f>
        <v/>
      </c>
      <c r="S36" s="25" t="str">
        <f>IF(ISBLANK('Diagramme de Gantt'!Q36),"",'Diagramme de Gantt'!Q36)</f>
        <v/>
      </c>
      <c r="T36" s="25" t="str">
        <f>IF(ISBLANK('Diagramme de Gantt'!R36),"",'Diagramme de Gantt'!R36)</f>
        <v/>
      </c>
      <c r="U36" s="25" t="str">
        <f>IF(ISBLANK('Diagramme de Gantt'!S36),"",'Diagramme de Gantt'!S36)</f>
        <v/>
      </c>
      <c r="V36" s="72"/>
      <c r="W36" s="25" t="str">
        <f>IF(ISBLANK('Diagramme de Gantt'!T36),"",'Diagramme de Gantt'!T36)</f>
        <v/>
      </c>
      <c r="X36" s="25" t="str">
        <f>IF(ISBLANK('Diagramme de Gantt'!U36),"",'Diagramme de Gantt'!U36)</f>
        <v/>
      </c>
      <c r="Y36" s="25" t="str">
        <f>IF(ISBLANK('Diagramme de Gantt'!V36),"",'Diagramme de Gantt'!V36)</f>
        <v/>
      </c>
      <c r="Z36" s="72"/>
      <c r="AA36" s="152"/>
      <c r="AB36" s="152"/>
      <c r="AC36" s="6" t="str">
        <f>Refined_progress!D35</f>
        <v/>
      </c>
      <c r="AD36" s="6" t="str">
        <f>Refined_progress!E35</f>
        <v/>
      </c>
      <c r="AE36" s="6" t="str">
        <f>Refined_progress!F35</f>
        <v/>
      </c>
      <c r="AF36" s="6" t="str">
        <f>Refined_progress!G35</f>
        <v/>
      </c>
      <c r="AG36" s="6" t="str">
        <f>Refined_progress!H35</f>
        <v/>
      </c>
      <c r="AH36" s="6" t="str">
        <f>Refined_progress!I35</f>
        <v/>
      </c>
      <c r="AI36" s="6" t="str">
        <f>Refined_progress!J35</f>
        <v/>
      </c>
      <c r="AJ36" s="6" t="str">
        <f>Refined_progress!K35</f>
        <v/>
      </c>
      <c r="AK36" s="6" t="str">
        <f>Refined_progress!L35</f>
        <v/>
      </c>
      <c r="AL36" s="6" t="str">
        <f>Refined_progress!M35</f>
        <v/>
      </c>
      <c r="AM36" s="6" t="str">
        <f>Refined_progress!N35</f>
        <v/>
      </c>
      <c r="AN36" s="6" t="str">
        <f>Refined_progress!O35</f>
        <v/>
      </c>
      <c r="AO36" s="6" t="str">
        <f>Refined_progress!P35</f>
        <v/>
      </c>
      <c r="AP36" s="6" t="str">
        <f>Refined_progress!Q35</f>
        <v/>
      </c>
      <c r="AQ36" s="6" t="str">
        <f>Refined_progress!R35</f>
        <v/>
      </c>
      <c r="AR36" s="89"/>
      <c r="AS36" s="165"/>
      <c r="AT36" s="165"/>
      <c r="AU36" s="165"/>
      <c r="AV36" s="165"/>
      <c r="AW36" s="262">
        <f>'Suivi résultats_priorité'!R36:R40</f>
        <v>0</v>
      </c>
      <c r="AX36" s="296" t="s">
        <v>48</v>
      </c>
      <c r="AY36" s="285" t="str">
        <f>CONCATENATE('Suivi résultats_priorité'!$T$36,CHAR(10),'Suivi résultats_priorité'!$U$36,CHAR(10),'Suivi résultats_priorité'!$V$36,CHAR(10),'Suivi résultats_priorité'!$W$36,CHAR(10),'Suivi résultats_priorité'!$X$36,CHAR(10),'Suivi résultats_priorité'!$Y$36,CHAR(10),'Suivi résultats_priorité'!$Z$36,CHAR(10),'Suivi résultats_priorité'!$AA$36,CHAR(10),'Suivi résultats_priorité'!$AB$36,CHAR(10),'Suivi résultats_priorité'!$AC$36,CHAR(10),'Suivi résultats_priorité'!$AD$36,CHAR(10),'Suivi résultats_priorité'!$AE$36,CHAR(10),'Suivi résultats_priorité'!$AF$36,CHAR(10),'Suivi résultats_priorité'!$AG$36,CHAR(10),'Suivi résultats_priorité'!$AH$36,CHAR(10))</f>
        <v xml:space="preserve">
</v>
      </c>
    </row>
    <row r="37" spans="1:51" ht="21" customHeight="1" x14ac:dyDescent="0.35">
      <c r="A37" s="82" t="str">
        <f>IF(ISBLANK(Refined_progress!A36),"",Refined_progress!A36)</f>
        <v/>
      </c>
      <c r="B37" s="25" t="str">
        <f>IF(ISBLANK(Refined_progress!B36),"",Refined_progress!B36)</f>
        <v/>
      </c>
      <c r="C37" s="25" t="str">
        <f>IF(ISBLANK(Refined_progress!C36),"",Refined_progress!C36)</f>
        <v/>
      </c>
      <c r="D37" s="25" t="str">
        <f>IFERROR(Refined_progress!T36,"")</f>
        <v/>
      </c>
      <c r="E37" s="25" t="str">
        <f>IFERROR(Refined_progress!U36,"")</f>
        <v/>
      </c>
      <c r="F37" s="25" t="str">
        <f>IFERROR(Refined_progress!V36,"")</f>
        <v/>
      </c>
      <c r="G37" s="25" t="str">
        <f>IFERROR(Refined_progress!W36,"")</f>
        <v/>
      </c>
      <c r="H37" s="72"/>
      <c r="I37" s="25" t="str">
        <f>IF(ISBLANK('Diagramme de Gantt'!H37),"",'Diagramme de Gantt'!H37)</f>
        <v/>
      </c>
      <c r="J37" s="25" t="str">
        <f>IF(ISBLANK('Diagramme de Gantt'!I37),"",'Diagramme de Gantt'!I37)</f>
        <v/>
      </c>
      <c r="K37" s="25" t="str">
        <f>IF(ISBLANK('Diagramme de Gantt'!J37),"",'Diagramme de Gantt'!J37)</f>
        <v/>
      </c>
      <c r="L37" s="25" t="str">
        <f>IF(ISBLANK('Diagramme de Gantt'!K37),"",'Diagramme de Gantt'!K37)</f>
        <v/>
      </c>
      <c r="M37" s="25" t="str">
        <f>IF(ISBLANK('Diagramme de Gantt'!L37),"",'Diagramme de Gantt'!L37)</f>
        <v/>
      </c>
      <c r="N37" s="25" t="str">
        <f>IF(ISBLANK('Diagramme de Gantt'!M37),"",'Diagramme de Gantt'!M37)</f>
        <v/>
      </c>
      <c r="O37" s="72"/>
      <c r="P37" s="25" t="str">
        <f>IF(ISBLANK('Diagramme de Gantt'!N37),"",'Diagramme de Gantt'!N37)</f>
        <v/>
      </c>
      <c r="Q37" s="25" t="str">
        <f>IF(ISBLANK('Diagramme de Gantt'!O37),"",'Diagramme de Gantt'!O37)</f>
        <v/>
      </c>
      <c r="R37" s="25" t="str">
        <f>IF(ISBLANK('Diagramme de Gantt'!P37),"",'Diagramme de Gantt'!P37)</f>
        <v/>
      </c>
      <c r="S37" s="25" t="str">
        <f>IF(ISBLANK('Diagramme de Gantt'!Q37),"",'Diagramme de Gantt'!Q37)</f>
        <v/>
      </c>
      <c r="T37" s="25" t="str">
        <f>IF(ISBLANK('Diagramme de Gantt'!R37),"",'Diagramme de Gantt'!R37)</f>
        <v/>
      </c>
      <c r="U37" s="25" t="str">
        <f>IF(ISBLANK('Diagramme de Gantt'!S37),"",'Diagramme de Gantt'!S37)</f>
        <v/>
      </c>
      <c r="V37" s="72"/>
      <c r="W37" s="25" t="str">
        <f>IF(ISBLANK('Diagramme de Gantt'!T37),"",'Diagramme de Gantt'!T37)</f>
        <v/>
      </c>
      <c r="X37" s="25" t="str">
        <f>IF(ISBLANK('Diagramme de Gantt'!U37),"",'Diagramme de Gantt'!U37)</f>
        <v/>
      </c>
      <c r="Y37" s="25" t="str">
        <f>IF(ISBLANK('Diagramme de Gantt'!V37),"",'Diagramme de Gantt'!V37)</f>
        <v/>
      </c>
      <c r="Z37" s="72"/>
      <c r="AA37" s="152"/>
      <c r="AB37" s="152"/>
      <c r="AC37" s="6" t="str">
        <f>Refined_progress!D36</f>
        <v/>
      </c>
      <c r="AD37" s="6" t="str">
        <f>Refined_progress!E36</f>
        <v/>
      </c>
      <c r="AE37" s="6" t="str">
        <f>Refined_progress!F36</f>
        <v/>
      </c>
      <c r="AF37" s="6" t="str">
        <f>Refined_progress!G36</f>
        <v/>
      </c>
      <c r="AG37" s="6" t="str">
        <f>Refined_progress!H36</f>
        <v/>
      </c>
      <c r="AH37" s="6" t="str">
        <f>Refined_progress!I36</f>
        <v/>
      </c>
      <c r="AI37" s="6" t="str">
        <f>Refined_progress!J36</f>
        <v/>
      </c>
      <c r="AJ37" s="6" t="str">
        <f>Refined_progress!K36</f>
        <v/>
      </c>
      <c r="AK37" s="6" t="str">
        <f>Refined_progress!L36</f>
        <v/>
      </c>
      <c r="AL37" s="6" t="str">
        <f>Refined_progress!M36</f>
        <v/>
      </c>
      <c r="AM37" s="6" t="str">
        <f>Refined_progress!N36</f>
        <v/>
      </c>
      <c r="AN37" s="6" t="str">
        <f>Refined_progress!O36</f>
        <v/>
      </c>
      <c r="AO37" s="6" t="str">
        <f>Refined_progress!P36</f>
        <v/>
      </c>
      <c r="AP37" s="6" t="str">
        <f>Refined_progress!Q36</f>
        <v/>
      </c>
      <c r="AQ37" s="6" t="str">
        <f>Refined_progress!R36</f>
        <v/>
      </c>
      <c r="AR37" s="89"/>
      <c r="AS37" s="166"/>
      <c r="AT37" s="166"/>
      <c r="AU37" s="166"/>
      <c r="AV37" s="166"/>
      <c r="AW37" s="263"/>
      <c r="AX37" s="297"/>
      <c r="AY37" s="285"/>
    </row>
    <row r="38" spans="1:51" ht="21" customHeight="1" x14ac:dyDescent="0.35">
      <c r="A38" s="82" t="str">
        <f>IF(ISBLANK(Refined_progress!A37),"",Refined_progress!A37)</f>
        <v/>
      </c>
      <c r="B38" s="25" t="str">
        <f>IF(ISBLANK(Refined_progress!B37),"",Refined_progress!B37)</f>
        <v/>
      </c>
      <c r="C38" s="25" t="str">
        <f>IF(ISBLANK(Refined_progress!C37),"",Refined_progress!C37)</f>
        <v/>
      </c>
      <c r="D38" s="25" t="str">
        <f>IFERROR(Refined_progress!T37,"")</f>
        <v/>
      </c>
      <c r="E38" s="25" t="str">
        <f>IFERROR(Refined_progress!U37,"")</f>
        <v/>
      </c>
      <c r="F38" s="25" t="str">
        <f>IFERROR(Refined_progress!V37,"")</f>
        <v/>
      </c>
      <c r="G38" s="25" t="str">
        <f>IFERROR(Refined_progress!W37,"")</f>
        <v/>
      </c>
      <c r="H38" s="72"/>
      <c r="I38" s="25" t="str">
        <f>IF(ISBLANK('Diagramme de Gantt'!H38),"",'Diagramme de Gantt'!H38)</f>
        <v/>
      </c>
      <c r="J38" s="25" t="str">
        <f>IF(ISBLANK('Diagramme de Gantt'!I38),"",'Diagramme de Gantt'!I38)</f>
        <v/>
      </c>
      <c r="K38" s="25" t="str">
        <f>IF(ISBLANK('Diagramme de Gantt'!J38),"",'Diagramme de Gantt'!J38)</f>
        <v/>
      </c>
      <c r="L38" s="25" t="str">
        <f>IF(ISBLANK('Diagramme de Gantt'!K38),"",'Diagramme de Gantt'!K38)</f>
        <v/>
      </c>
      <c r="M38" s="25" t="str">
        <f>IF(ISBLANK('Diagramme de Gantt'!L38),"",'Diagramme de Gantt'!L38)</f>
        <v/>
      </c>
      <c r="N38" s="25" t="str">
        <f>IF(ISBLANK('Diagramme de Gantt'!M38),"",'Diagramme de Gantt'!M38)</f>
        <v/>
      </c>
      <c r="O38" s="72"/>
      <c r="P38" s="25" t="str">
        <f>IF(ISBLANK('Diagramme de Gantt'!N38),"",'Diagramme de Gantt'!N38)</f>
        <v/>
      </c>
      <c r="Q38" s="25" t="str">
        <f>IF(ISBLANK('Diagramme de Gantt'!O38),"",'Diagramme de Gantt'!O38)</f>
        <v/>
      </c>
      <c r="R38" s="25" t="str">
        <f>IF(ISBLANK('Diagramme de Gantt'!P38),"",'Diagramme de Gantt'!P38)</f>
        <v/>
      </c>
      <c r="S38" s="25" t="str">
        <f>IF(ISBLANK('Diagramme de Gantt'!Q38),"",'Diagramme de Gantt'!Q38)</f>
        <v/>
      </c>
      <c r="T38" s="25" t="str">
        <f>IF(ISBLANK('Diagramme de Gantt'!R38),"",'Diagramme de Gantt'!R38)</f>
        <v/>
      </c>
      <c r="U38" s="25" t="str">
        <f>IF(ISBLANK('Diagramme de Gantt'!S38),"",'Diagramme de Gantt'!S38)</f>
        <v/>
      </c>
      <c r="V38" s="72"/>
      <c r="W38" s="25" t="str">
        <f>IF(ISBLANK('Diagramme de Gantt'!T38),"",'Diagramme de Gantt'!T38)</f>
        <v/>
      </c>
      <c r="X38" s="25" t="str">
        <f>IF(ISBLANK('Diagramme de Gantt'!U38),"",'Diagramme de Gantt'!U38)</f>
        <v/>
      </c>
      <c r="Y38" s="25" t="str">
        <f>IF(ISBLANK('Diagramme de Gantt'!V38),"",'Diagramme de Gantt'!V38)</f>
        <v/>
      </c>
      <c r="Z38" s="72"/>
      <c r="AA38" s="152"/>
      <c r="AB38" s="152"/>
      <c r="AC38" s="6" t="str">
        <f>Refined_progress!D37</f>
        <v/>
      </c>
      <c r="AD38" s="6" t="str">
        <f>Refined_progress!E37</f>
        <v/>
      </c>
      <c r="AE38" s="6" t="str">
        <f>Refined_progress!F37</f>
        <v/>
      </c>
      <c r="AF38" s="6" t="str">
        <f>Refined_progress!G37</f>
        <v/>
      </c>
      <c r="AG38" s="6" t="str">
        <f>Refined_progress!H37</f>
        <v/>
      </c>
      <c r="AH38" s="6" t="str">
        <f>Refined_progress!I37</f>
        <v/>
      </c>
      <c r="AI38" s="6" t="str">
        <f>Refined_progress!J37</f>
        <v/>
      </c>
      <c r="AJ38" s="6" t="str">
        <f>Refined_progress!K37</f>
        <v/>
      </c>
      <c r="AK38" s="6" t="str">
        <f>Refined_progress!L37</f>
        <v/>
      </c>
      <c r="AL38" s="6" t="str">
        <f>Refined_progress!M37</f>
        <v/>
      </c>
      <c r="AM38" s="6" t="str">
        <f>Refined_progress!N37</f>
        <v/>
      </c>
      <c r="AN38" s="6" t="str">
        <f>Refined_progress!O37</f>
        <v/>
      </c>
      <c r="AO38" s="6" t="str">
        <f>Refined_progress!P37</f>
        <v/>
      </c>
      <c r="AP38" s="6" t="str">
        <f>Refined_progress!Q37</f>
        <v/>
      </c>
      <c r="AQ38" s="6" t="str">
        <f>Refined_progress!R37</f>
        <v/>
      </c>
      <c r="AR38" s="89"/>
      <c r="AS38" s="166"/>
      <c r="AT38" s="166"/>
      <c r="AU38" s="166"/>
      <c r="AV38" s="166"/>
      <c r="AW38" s="263"/>
      <c r="AX38" s="297"/>
      <c r="AY38" s="285"/>
    </row>
    <row r="39" spans="1:51" ht="21" customHeight="1" x14ac:dyDescent="0.35">
      <c r="A39" s="82" t="str">
        <f>IF(ISBLANK(Refined_progress!A38),"",Refined_progress!A38)</f>
        <v/>
      </c>
      <c r="B39" s="25" t="str">
        <f>IF(ISBLANK(Refined_progress!B38),"",Refined_progress!B38)</f>
        <v/>
      </c>
      <c r="C39" s="25" t="str">
        <f>IF(ISBLANK(Refined_progress!C38),"",Refined_progress!C38)</f>
        <v/>
      </c>
      <c r="D39" s="25" t="str">
        <f>IFERROR(Refined_progress!T38,"")</f>
        <v/>
      </c>
      <c r="E39" s="25" t="str">
        <f>IFERROR(Refined_progress!U38,"")</f>
        <v/>
      </c>
      <c r="F39" s="25" t="str">
        <f>IFERROR(Refined_progress!V38,"")</f>
        <v/>
      </c>
      <c r="G39" s="25" t="str">
        <f>IFERROR(Refined_progress!W38,"")</f>
        <v/>
      </c>
      <c r="H39" s="72"/>
      <c r="I39" s="25" t="str">
        <f>IF(ISBLANK('Diagramme de Gantt'!H39),"",'Diagramme de Gantt'!H39)</f>
        <v/>
      </c>
      <c r="J39" s="25" t="str">
        <f>IF(ISBLANK('Diagramme de Gantt'!I39),"",'Diagramme de Gantt'!I39)</f>
        <v/>
      </c>
      <c r="K39" s="25" t="str">
        <f>IF(ISBLANK('Diagramme de Gantt'!J39),"",'Diagramme de Gantt'!J39)</f>
        <v/>
      </c>
      <c r="L39" s="25" t="str">
        <f>IF(ISBLANK('Diagramme de Gantt'!K39),"",'Diagramme de Gantt'!K39)</f>
        <v/>
      </c>
      <c r="M39" s="25" t="str">
        <f>IF(ISBLANK('Diagramme de Gantt'!L39),"",'Diagramme de Gantt'!L39)</f>
        <v/>
      </c>
      <c r="N39" s="25" t="str">
        <f>IF(ISBLANK('Diagramme de Gantt'!M39),"",'Diagramme de Gantt'!M39)</f>
        <v/>
      </c>
      <c r="O39" s="72"/>
      <c r="P39" s="25" t="str">
        <f>IF(ISBLANK('Diagramme de Gantt'!N39),"",'Diagramme de Gantt'!N39)</f>
        <v/>
      </c>
      <c r="Q39" s="25" t="str">
        <f>IF(ISBLANK('Diagramme de Gantt'!O39),"",'Diagramme de Gantt'!O39)</f>
        <v/>
      </c>
      <c r="R39" s="25" t="str">
        <f>IF(ISBLANK('Diagramme de Gantt'!P39),"",'Diagramme de Gantt'!P39)</f>
        <v/>
      </c>
      <c r="S39" s="25" t="str">
        <f>IF(ISBLANK('Diagramme de Gantt'!Q39),"",'Diagramme de Gantt'!Q39)</f>
        <v/>
      </c>
      <c r="T39" s="25" t="str">
        <f>IF(ISBLANK('Diagramme de Gantt'!R39),"",'Diagramme de Gantt'!R39)</f>
        <v/>
      </c>
      <c r="U39" s="25" t="str">
        <f>IF(ISBLANK('Diagramme de Gantt'!S39),"",'Diagramme de Gantt'!S39)</f>
        <v/>
      </c>
      <c r="V39" s="72"/>
      <c r="W39" s="25" t="str">
        <f>IF(ISBLANK('Diagramme de Gantt'!T39),"",'Diagramme de Gantt'!T39)</f>
        <v/>
      </c>
      <c r="X39" s="25" t="str">
        <f>IF(ISBLANK('Diagramme de Gantt'!U39),"",'Diagramme de Gantt'!U39)</f>
        <v/>
      </c>
      <c r="Y39" s="25" t="str">
        <f>IF(ISBLANK('Diagramme de Gantt'!V39),"",'Diagramme de Gantt'!V39)</f>
        <v/>
      </c>
      <c r="Z39" s="72"/>
      <c r="AA39" s="152"/>
      <c r="AB39" s="152"/>
      <c r="AC39" s="6" t="str">
        <f>Refined_progress!D38</f>
        <v/>
      </c>
      <c r="AD39" s="6" t="str">
        <f>Refined_progress!E38</f>
        <v/>
      </c>
      <c r="AE39" s="6" t="str">
        <f>Refined_progress!F38</f>
        <v/>
      </c>
      <c r="AF39" s="6" t="str">
        <f>Refined_progress!G38</f>
        <v/>
      </c>
      <c r="AG39" s="6" t="str">
        <f>Refined_progress!H38</f>
        <v/>
      </c>
      <c r="AH39" s="6" t="str">
        <f>Refined_progress!I38</f>
        <v/>
      </c>
      <c r="AI39" s="6" t="str">
        <f>Refined_progress!J38</f>
        <v/>
      </c>
      <c r="AJ39" s="6" t="str">
        <f>Refined_progress!K38</f>
        <v/>
      </c>
      <c r="AK39" s="6" t="str">
        <f>Refined_progress!L38</f>
        <v/>
      </c>
      <c r="AL39" s="6" t="str">
        <f>Refined_progress!M38</f>
        <v/>
      </c>
      <c r="AM39" s="6" t="str">
        <f>Refined_progress!N38</f>
        <v/>
      </c>
      <c r="AN39" s="6" t="str">
        <f>Refined_progress!O38</f>
        <v/>
      </c>
      <c r="AO39" s="6" t="str">
        <f>Refined_progress!P38</f>
        <v/>
      </c>
      <c r="AP39" s="6" t="str">
        <f>Refined_progress!Q38</f>
        <v/>
      </c>
      <c r="AQ39" s="6" t="str">
        <f>Refined_progress!R38</f>
        <v/>
      </c>
      <c r="AR39" s="89"/>
      <c r="AS39" s="166"/>
      <c r="AT39" s="166"/>
      <c r="AU39" s="166"/>
      <c r="AV39" s="166"/>
      <c r="AW39" s="263"/>
      <c r="AX39" s="297"/>
      <c r="AY39" s="285"/>
    </row>
    <row r="40" spans="1:51" ht="21" customHeight="1" x14ac:dyDescent="0.35">
      <c r="A40" s="82" t="str">
        <f>IF(ISBLANK(Refined_progress!A39),"",Refined_progress!A39)</f>
        <v/>
      </c>
      <c r="B40" s="25" t="str">
        <f>IF(ISBLANK(Refined_progress!B39),"",Refined_progress!B39)</f>
        <v/>
      </c>
      <c r="C40" s="25" t="str">
        <f>IF(ISBLANK(Refined_progress!C39),"",Refined_progress!C39)</f>
        <v/>
      </c>
      <c r="D40" s="25" t="str">
        <f>IFERROR(Refined_progress!T39,"")</f>
        <v/>
      </c>
      <c r="E40" s="25" t="str">
        <f>IFERROR(Refined_progress!U39,"")</f>
        <v/>
      </c>
      <c r="F40" s="25" t="str">
        <f>IFERROR(Refined_progress!V39,"")</f>
        <v/>
      </c>
      <c r="G40" s="25" t="str">
        <f>IFERROR(Refined_progress!W39,"")</f>
        <v/>
      </c>
      <c r="H40" s="72"/>
      <c r="I40" s="25" t="str">
        <f>IF(ISBLANK('Diagramme de Gantt'!H40),"",'Diagramme de Gantt'!H40)</f>
        <v/>
      </c>
      <c r="J40" s="25" t="str">
        <f>IF(ISBLANK('Diagramme de Gantt'!I40),"",'Diagramme de Gantt'!I40)</f>
        <v/>
      </c>
      <c r="K40" s="25" t="str">
        <f>IF(ISBLANK('Diagramme de Gantt'!J40),"",'Diagramme de Gantt'!J40)</f>
        <v/>
      </c>
      <c r="L40" s="25" t="str">
        <f>IF(ISBLANK('Diagramme de Gantt'!K40),"",'Diagramme de Gantt'!K40)</f>
        <v/>
      </c>
      <c r="M40" s="25" t="str">
        <f>IF(ISBLANK('Diagramme de Gantt'!L40),"",'Diagramme de Gantt'!L40)</f>
        <v/>
      </c>
      <c r="N40" s="25" t="str">
        <f>IF(ISBLANK('Diagramme de Gantt'!M40),"",'Diagramme de Gantt'!M40)</f>
        <v/>
      </c>
      <c r="O40" s="72"/>
      <c r="P40" s="25" t="str">
        <f>IF(ISBLANK('Diagramme de Gantt'!N40),"",'Diagramme de Gantt'!N40)</f>
        <v/>
      </c>
      <c r="Q40" s="25" t="str">
        <f>IF(ISBLANK('Diagramme de Gantt'!O40),"",'Diagramme de Gantt'!O40)</f>
        <v/>
      </c>
      <c r="R40" s="25" t="str">
        <f>IF(ISBLANK('Diagramme de Gantt'!P40),"",'Diagramme de Gantt'!P40)</f>
        <v/>
      </c>
      <c r="S40" s="25" t="str">
        <f>IF(ISBLANK('Diagramme de Gantt'!Q40),"",'Diagramme de Gantt'!Q40)</f>
        <v/>
      </c>
      <c r="T40" s="25" t="str">
        <f>IF(ISBLANK('Diagramme de Gantt'!R40),"",'Diagramme de Gantt'!R40)</f>
        <v/>
      </c>
      <c r="U40" s="25" t="str">
        <f>IF(ISBLANK('Diagramme de Gantt'!S40),"",'Diagramme de Gantt'!S40)</f>
        <v/>
      </c>
      <c r="V40" s="72"/>
      <c r="W40" s="25" t="str">
        <f>IF(ISBLANK('Diagramme de Gantt'!T40),"",'Diagramme de Gantt'!T40)</f>
        <v/>
      </c>
      <c r="X40" s="25" t="str">
        <f>IF(ISBLANK('Diagramme de Gantt'!U40),"",'Diagramme de Gantt'!U40)</f>
        <v/>
      </c>
      <c r="Y40" s="25" t="str">
        <f>IF(ISBLANK('Diagramme de Gantt'!V40),"",'Diagramme de Gantt'!V40)</f>
        <v/>
      </c>
      <c r="Z40" s="72"/>
      <c r="AA40" s="152"/>
      <c r="AB40" s="152"/>
      <c r="AC40" s="6" t="str">
        <f>Refined_progress!D39</f>
        <v/>
      </c>
      <c r="AD40" s="6" t="str">
        <f>Refined_progress!E39</f>
        <v/>
      </c>
      <c r="AE40" s="6" t="str">
        <f>Refined_progress!F39</f>
        <v/>
      </c>
      <c r="AF40" s="6" t="str">
        <f>Refined_progress!G39</f>
        <v/>
      </c>
      <c r="AG40" s="6" t="str">
        <f>Refined_progress!H39</f>
        <v/>
      </c>
      <c r="AH40" s="6" t="str">
        <f>Refined_progress!I39</f>
        <v/>
      </c>
      <c r="AI40" s="6" t="str">
        <f>Refined_progress!J39</f>
        <v/>
      </c>
      <c r="AJ40" s="6" t="str">
        <f>Refined_progress!K39</f>
        <v/>
      </c>
      <c r="AK40" s="6" t="str">
        <f>Refined_progress!L39</f>
        <v/>
      </c>
      <c r="AL40" s="6" t="str">
        <f>Refined_progress!M39</f>
        <v/>
      </c>
      <c r="AM40" s="6" t="str">
        <f>Refined_progress!N39</f>
        <v/>
      </c>
      <c r="AN40" s="6" t="str">
        <f>Refined_progress!O39</f>
        <v/>
      </c>
      <c r="AO40" s="6" t="str">
        <f>Refined_progress!P39</f>
        <v/>
      </c>
      <c r="AP40" s="6" t="str">
        <f>Refined_progress!Q39</f>
        <v/>
      </c>
      <c r="AQ40" s="6" t="str">
        <f>Refined_progress!R39</f>
        <v/>
      </c>
      <c r="AR40" s="89"/>
      <c r="AS40" s="167"/>
      <c r="AT40" s="167"/>
      <c r="AU40" s="167"/>
      <c r="AV40" s="167"/>
      <c r="AW40" s="264"/>
      <c r="AX40" s="295"/>
      <c r="AY40" s="285"/>
    </row>
    <row r="41" spans="1:51" ht="5.25" customHeight="1" x14ac:dyDescent="0.35">
      <c r="A41" s="83" t="str">
        <f>IF(ISBLANK(Refined_progress!A40),"",Refined_progress!A40)</f>
        <v/>
      </c>
      <c r="B41" s="18" t="str">
        <f>IF(ISBLANK(Refined_progress!B40),"",Refined_progress!B40)</f>
        <v/>
      </c>
      <c r="C41" s="18" t="str">
        <f>IF(ISBLANK(Refined_progress!C40),"",Refined_progress!C40)</f>
        <v/>
      </c>
      <c r="D41" s="18" t="str">
        <f>IFERROR(Refined_progress!T40,"")</f>
        <v/>
      </c>
      <c r="E41" s="18" t="str">
        <f>IFERROR(Refined_progress!U40,"")</f>
        <v/>
      </c>
      <c r="F41" s="18" t="str">
        <f>IFERROR(Refined_progress!V40,"")</f>
        <v/>
      </c>
      <c r="G41" s="18" t="str">
        <f>IFERROR(Refined_progress!W40,"")</f>
        <v/>
      </c>
      <c r="H41" s="77"/>
      <c r="I41" s="18"/>
      <c r="J41" s="18"/>
      <c r="K41" s="18"/>
      <c r="L41" s="18"/>
      <c r="M41" s="18"/>
      <c r="N41" s="18"/>
      <c r="O41" s="72"/>
      <c r="P41" s="18"/>
      <c r="Q41" s="18"/>
      <c r="R41" s="18"/>
      <c r="S41" s="18"/>
      <c r="T41" s="18"/>
      <c r="U41" s="18"/>
      <c r="V41" s="72"/>
      <c r="W41" s="18"/>
      <c r="X41" s="18"/>
      <c r="Y41" s="18"/>
      <c r="Z41" s="72"/>
      <c r="AA41" s="152"/>
      <c r="AB41" s="152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89"/>
      <c r="AS41" s="18"/>
      <c r="AT41" s="18"/>
      <c r="AU41" s="18"/>
      <c r="AV41" s="18"/>
      <c r="AW41" s="7"/>
      <c r="AX41" s="108"/>
      <c r="AY41" s="285"/>
    </row>
    <row r="42" spans="1:51" ht="21" customHeight="1" x14ac:dyDescent="0.35">
      <c r="A42" s="82" t="str">
        <f>IF(ISBLANK(Refined_progress!A41),"",Refined_progress!A41)</f>
        <v/>
      </c>
      <c r="B42" s="25" t="str">
        <f>IF(ISBLANK(Refined_progress!B41),"",Refined_progress!B41)</f>
        <v/>
      </c>
      <c r="C42" s="25" t="str">
        <f>IF(ISBLANK(Refined_progress!C41),"",Refined_progress!C41)</f>
        <v/>
      </c>
      <c r="D42" s="25" t="str">
        <f>IFERROR(Refined_progress!T41,"")</f>
        <v/>
      </c>
      <c r="E42" s="25" t="str">
        <f>IFERROR(Refined_progress!U41,"")</f>
        <v/>
      </c>
      <c r="F42" s="25" t="str">
        <f>IFERROR(Refined_progress!V41,"")</f>
        <v/>
      </c>
      <c r="G42" s="25" t="str">
        <f>IFERROR(Refined_progress!W41,"")</f>
        <v/>
      </c>
      <c r="H42" s="72"/>
      <c r="I42" s="25" t="str">
        <f>IF(ISBLANK('Diagramme de Gantt'!H42),"",'Diagramme de Gantt'!H42)</f>
        <v/>
      </c>
      <c r="J42" s="25" t="str">
        <f>IF(ISBLANK('Diagramme de Gantt'!I42),"",'Diagramme de Gantt'!I42)</f>
        <v/>
      </c>
      <c r="K42" s="25" t="str">
        <f>IF(ISBLANK('Diagramme de Gantt'!J42),"",'Diagramme de Gantt'!J42)</f>
        <v/>
      </c>
      <c r="L42" s="25" t="str">
        <f>IF(ISBLANK('Diagramme de Gantt'!K42),"",'Diagramme de Gantt'!K42)</f>
        <v/>
      </c>
      <c r="M42" s="25" t="str">
        <f>IF(ISBLANK('Diagramme de Gantt'!L42),"",'Diagramme de Gantt'!L42)</f>
        <v/>
      </c>
      <c r="N42" s="25" t="str">
        <f>IF(ISBLANK('Diagramme de Gantt'!M42),"",'Diagramme de Gantt'!M42)</f>
        <v/>
      </c>
      <c r="O42" s="72"/>
      <c r="P42" s="25" t="str">
        <f>IF(ISBLANK('Diagramme de Gantt'!N42),"",'Diagramme de Gantt'!N42)</f>
        <v/>
      </c>
      <c r="Q42" s="25" t="str">
        <f>IF(ISBLANK('Diagramme de Gantt'!O42),"",'Diagramme de Gantt'!O42)</f>
        <v/>
      </c>
      <c r="R42" s="25" t="str">
        <f>IF(ISBLANK('Diagramme de Gantt'!P42),"",'Diagramme de Gantt'!P42)</f>
        <v/>
      </c>
      <c r="S42" s="25" t="str">
        <f>IF(ISBLANK('Diagramme de Gantt'!Q42),"",'Diagramme de Gantt'!Q42)</f>
        <v/>
      </c>
      <c r="T42" s="25" t="str">
        <f>IF(ISBLANK('Diagramme de Gantt'!R42),"",'Diagramme de Gantt'!R42)</f>
        <v/>
      </c>
      <c r="U42" s="25" t="str">
        <f>IF(ISBLANK('Diagramme de Gantt'!S42),"",'Diagramme de Gantt'!S42)</f>
        <v/>
      </c>
      <c r="V42" s="72"/>
      <c r="W42" s="25" t="str">
        <f>IF(ISBLANK('Diagramme de Gantt'!T42),"",'Diagramme de Gantt'!T42)</f>
        <v/>
      </c>
      <c r="X42" s="25" t="str">
        <f>IF(ISBLANK('Diagramme de Gantt'!U42),"",'Diagramme de Gantt'!U42)</f>
        <v/>
      </c>
      <c r="Y42" s="25" t="str">
        <f>IF(ISBLANK('Diagramme de Gantt'!V42),"",'Diagramme de Gantt'!V42)</f>
        <v/>
      </c>
      <c r="Z42" s="72"/>
      <c r="AA42" s="152"/>
      <c r="AB42" s="152"/>
      <c r="AC42" s="6" t="str">
        <f>Refined_progress!D40</f>
        <v/>
      </c>
      <c r="AD42" s="6" t="str">
        <f>Refined_progress!E40</f>
        <v/>
      </c>
      <c r="AE42" s="6" t="str">
        <f>Refined_progress!F40</f>
        <v/>
      </c>
      <c r="AF42" s="6" t="str">
        <f>Refined_progress!G40</f>
        <v/>
      </c>
      <c r="AG42" s="6" t="str">
        <f>Refined_progress!H40</f>
        <v/>
      </c>
      <c r="AH42" s="6" t="str">
        <f>Refined_progress!I40</f>
        <v/>
      </c>
      <c r="AI42" s="6" t="str">
        <f>Refined_progress!J40</f>
        <v/>
      </c>
      <c r="AJ42" s="6" t="str">
        <f>Refined_progress!K40</f>
        <v/>
      </c>
      <c r="AK42" s="6" t="str">
        <f>Refined_progress!L40</f>
        <v/>
      </c>
      <c r="AL42" s="6" t="str">
        <f>Refined_progress!M40</f>
        <v/>
      </c>
      <c r="AM42" s="6" t="str">
        <f>Refined_progress!N40</f>
        <v/>
      </c>
      <c r="AN42" s="6" t="str">
        <f>Refined_progress!O40</f>
        <v/>
      </c>
      <c r="AO42" s="6" t="str">
        <f>Refined_progress!P40</f>
        <v/>
      </c>
      <c r="AP42" s="6" t="str">
        <f>Refined_progress!Q40</f>
        <v/>
      </c>
      <c r="AQ42" s="6" t="str">
        <f>Refined_progress!R40</f>
        <v/>
      </c>
      <c r="AR42" s="89"/>
      <c r="AS42" s="165"/>
      <c r="AT42" s="165"/>
      <c r="AU42" s="165"/>
      <c r="AV42" s="165"/>
      <c r="AW42" s="262">
        <f>'Suivi résultats_priorité'!R42:R45</f>
        <v>0</v>
      </c>
      <c r="AX42" s="296" t="s">
        <v>48</v>
      </c>
      <c r="AY42" s="285" t="str">
        <f>CONCATENATE('Suivi résultats_priorité'!$T$42,CHAR(10),'Suivi résultats_priorité'!$U$42,CHAR(10),'Suivi résultats_priorité'!$V$42,CHAR(10),'Suivi résultats_priorité'!$W$42,CHAR(10),'Suivi résultats_priorité'!$X$42,CHAR(10),'Suivi résultats_priorité'!$Y$42,CHAR(10),'Suivi résultats_priorité'!$Z$42,CHAR(10),'Suivi résultats_priorité'!$AA$42,CHAR(10),'Suivi résultats_priorité'!$AB$42,CHAR(10),'Suivi résultats_priorité'!$AC$42,CHAR(10),'Suivi résultats_priorité'!$AD$42,CHAR(10),'Suivi résultats_priorité'!$AE$42,CHAR(10),'Suivi résultats_priorité'!$AF$42,CHAR(10),'Suivi résultats_priorité'!$AG$42,CHAR(10),'Suivi résultats_priorité'!$AH$42,CHAR(10))</f>
        <v xml:space="preserve">
</v>
      </c>
    </row>
    <row r="43" spans="1:51" ht="21" customHeight="1" x14ac:dyDescent="0.35">
      <c r="A43" s="82" t="str">
        <f>IF(ISBLANK(Refined_progress!A42),"",Refined_progress!A42)</f>
        <v/>
      </c>
      <c r="B43" s="25" t="str">
        <f>IF(ISBLANK(Refined_progress!B42),"",Refined_progress!B42)</f>
        <v/>
      </c>
      <c r="C43" s="25" t="str">
        <f>IF(ISBLANK(Refined_progress!C42),"",Refined_progress!C42)</f>
        <v/>
      </c>
      <c r="D43" s="25" t="str">
        <f>IFERROR(Refined_progress!T42,"")</f>
        <v/>
      </c>
      <c r="E43" s="25" t="str">
        <f>IFERROR(Refined_progress!U42,"")</f>
        <v/>
      </c>
      <c r="F43" s="25" t="str">
        <f>IFERROR(Refined_progress!V42,"")</f>
        <v/>
      </c>
      <c r="G43" s="25" t="str">
        <f>IFERROR(Refined_progress!W42,"")</f>
        <v/>
      </c>
      <c r="H43" s="72"/>
      <c r="I43" s="25" t="str">
        <f>IF(ISBLANK('Diagramme de Gantt'!H43),"",'Diagramme de Gantt'!H43)</f>
        <v/>
      </c>
      <c r="J43" s="25" t="str">
        <f>IF(ISBLANK('Diagramme de Gantt'!I43),"",'Diagramme de Gantt'!I43)</f>
        <v/>
      </c>
      <c r="K43" s="25" t="str">
        <f>IF(ISBLANK('Diagramme de Gantt'!J43),"",'Diagramme de Gantt'!J43)</f>
        <v/>
      </c>
      <c r="L43" s="25" t="str">
        <f>IF(ISBLANK('Diagramme de Gantt'!K43),"",'Diagramme de Gantt'!K43)</f>
        <v/>
      </c>
      <c r="M43" s="25" t="str">
        <f>IF(ISBLANK('Diagramme de Gantt'!L43),"",'Diagramme de Gantt'!L43)</f>
        <v/>
      </c>
      <c r="N43" s="25" t="str">
        <f>IF(ISBLANK('Diagramme de Gantt'!M43),"",'Diagramme de Gantt'!M43)</f>
        <v/>
      </c>
      <c r="O43" s="72"/>
      <c r="P43" s="25" t="str">
        <f>IF(ISBLANK('Diagramme de Gantt'!N43),"",'Diagramme de Gantt'!N43)</f>
        <v/>
      </c>
      <c r="Q43" s="25" t="str">
        <f>IF(ISBLANK('Diagramme de Gantt'!O43),"",'Diagramme de Gantt'!O43)</f>
        <v/>
      </c>
      <c r="R43" s="25" t="str">
        <f>IF(ISBLANK('Diagramme de Gantt'!P43),"",'Diagramme de Gantt'!P43)</f>
        <v/>
      </c>
      <c r="S43" s="25" t="str">
        <f>IF(ISBLANK('Diagramme de Gantt'!Q43),"",'Diagramme de Gantt'!Q43)</f>
        <v/>
      </c>
      <c r="T43" s="25" t="str">
        <f>IF(ISBLANK('Diagramme de Gantt'!R43),"",'Diagramme de Gantt'!R43)</f>
        <v/>
      </c>
      <c r="U43" s="25" t="str">
        <f>IF(ISBLANK('Diagramme de Gantt'!S43),"",'Diagramme de Gantt'!S43)</f>
        <v/>
      </c>
      <c r="V43" s="72"/>
      <c r="W43" s="25" t="str">
        <f>IF(ISBLANK('Diagramme de Gantt'!T43),"",'Diagramme de Gantt'!T43)</f>
        <v/>
      </c>
      <c r="X43" s="25" t="str">
        <f>IF(ISBLANK('Diagramme de Gantt'!U43),"",'Diagramme de Gantt'!U43)</f>
        <v/>
      </c>
      <c r="Y43" s="25" t="str">
        <f>IF(ISBLANK('Diagramme de Gantt'!V43),"",'Diagramme de Gantt'!V43)</f>
        <v/>
      </c>
      <c r="Z43" s="72"/>
      <c r="AA43" s="152"/>
      <c r="AB43" s="152"/>
      <c r="AC43" s="6" t="str">
        <f>Refined_progress!D41</f>
        <v/>
      </c>
      <c r="AD43" s="6" t="str">
        <f>Refined_progress!E41</f>
        <v/>
      </c>
      <c r="AE43" s="6" t="str">
        <f>Refined_progress!F41</f>
        <v/>
      </c>
      <c r="AF43" s="6" t="str">
        <f>Refined_progress!G41</f>
        <v/>
      </c>
      <c r="AG43" s="6" t="str">
        <f>Refined_progress!H41</f>
        <v/>
      </c>
      <c r="AH43" s="6" t="str">
        <f>Refined_progress!I41</f>
        <v/>
      </c>
      <c r="AI43" s="6" t="str">
        <f>Refined_progress!J41</f>
        <v/>
      </c>
      <c r="AJ43" s="6" t="str">
        <f>Refined_progress!K41</f>
        <v/>
      </c>
      <c r="AK43" s="6" t="str">
        <f>Refined_progress!L41</f>
        <v/>
      </c>
      <c r="AL43" s="6" t="str">
        <f>Refined_progress!M41</f>
        <v/>
      </c>
      <c r="AM43" s="6" t="str">
        <f>Refined_progress!N41</f>
        <v/>
      </c>
      <c r="AN43" s="6" t="str">
        <f>Refined_progress!O41</f>
        <v/>
      </c>
      <c r="AO43" s="6" t="str">
        <f>Refined_progress!P41</f>
        <v/>
      </c>
      <c r="AP43" s="6" t="str">
        <f>Refined_progress!Q41</f>
        <v/>
      </c>
      <c r="AQ43" s="6" t="str">
        <f>Refined_progress!R41</f>
        <v/>
      </c>
      <c r="AR43" s="89"/>
      <c r="AS43" s="166"/>
      <c r="AT43" s="166"/>
      <c r="AU43" s="166"/>
      <c r="AV43" s="166"/>
      <c r="AW43" s="263"/>
      <c r="AX43" s="297"/>
      <c r="AY43" s="285"/>
    </row>
    <row r="44" spans="1:51" ht="21" customHeight="1" x14ac:dyDescent="0.35">
      <c r="A44" s="82" t="str">
        <f>IF(ISBLANK(Refined_progress!A43),"",Refined_progress!A43)</f>
        <v/>
      </c>
      <c r="B44" s="25" t="str">
        <f>IF(ISBLANK(Refined_progress!B43),"",Refined_progress!B43)</f>
        <v/>
      </c>
      <c r="C44" s="25" t="str">
        <f>IF(ISBLANK(Refined_progress!C43),"",Refined_progress!C43)</f>
        <v/>
      </c>
      <c r="D44" s="25" t="str">
        <f>IFERROR(Refined_progress!T43,"")</f>
        <v/>
      </c>
      <c r="E44" s="25" t="str">
        <f>IFERROR(Refined_progress!U43,"")</f>
        <v/>
      </c>
      <c r="F44" s="25" t="str">
        <f>IFERROR(Refined_progress!V43,"")</f>
        <v/>
      </c>
      <c r="G44" s="25" t="str">
        <f>IFERROR(Refined_progress!W43,"")</f>
        <v/>
      </c>
      <c r="H44" s="72"/>
      <c r="I44" s="25" t="str">
        <f>IF(ISBLANK('Diagramme de Gantt'!H44),"",'Diagramme de Gantt'!H44)</f>
        <v/>
      </c>
      <c r="J44" s="25" t="str">
        <f>IF(ISBLANK('Diagramme de Gantt'!I44),"",'Diagramme de Gantt'!I44)</f>
        <v/>
      </c>
      <c r="K44" s="25" t="str">
        <f>IF(ISBLANK('Diagramme de Gantt'!J44),"",'Diagramme de Gantt'!J44)</f>
        <v/>
      </c>
      <c r="L44" s="25" t="str">
        <f>IF(ISBLANK('Diagramme de Gantt'!K44),"",'Diagramme de Gantt'!K44)</f>
        <v/>
      </c>
      <c r="M44" s="25" t="str">
        <f>IF(ISBLANK('Diagramme de Gantt'!L44),"",'Diagramme de Gantt'!L44)</f>
        <v/>
      </c>
      <c r="N44" s="25" t="str">
        <f>IF(ISBLANK('Diagramme de Gantt'!M44),"",'Diagramme de Gantt'!M44)</f>
        <v/>
      </c>
      <c r="O44" s="72"/>
      <c r="P44" s="25" t="str">
        <f>IF(ISBLANK('Diagramme de Gantt'!N44),"",'Diagramme de Gantt'!N44)</f>
        <v/>
      </c>
      <c r="Q44" s="25" t="str">
        <f>IF(ISBLANK('Diagramme de Gantt'!O44),"",'Diagramme de Gantt'!O44)</f>
        <v/>
      </c>
      <c r="R44" s="25" t="str">
        <f>IF(ISBLANK('Diagramme de Gantt'!P44),"",'Diagramme de Gantt'!P44)</f>
        <v/>
      </c>
      <c r="S44" s="25" t="str">
        <f>IF(ISBLANK('Diagramme de Gantt'!Q44),"",'Diagramme de Gantt'!Q44)</f>
        <v/>
      </c>
      <c r="T44" s="25" t="str">
        <f>IF(ISBLANK('Diagramme de Gantt'!R44),"",'Diagramme de Gantt'!R44)</f>
        <v/>
      </c>
      <c r="U44" s="25" t="str">
        <f>IF(ISBLANK('Diagramme de Gantt'!S44),"",'Diagramme de Gantt'!S44)</f>
        <v/>
      </c>
      <c r="V44" s="72"/>
      <c r="W44" s="25" t="str">
        <f>IF(ISBLANK('Diagramme de Gantt'!T44),"",'Diagramme de Gantt'!T44)</f>
        <v/>
      </c>
      <c r="X44" s="25" t="str">
        <f>IF(ISBLANK('Diagramme de Gantt'!U44),"",'Diagramme de Gantt'!U44)</f>
        <v/>
      </c>
      <c r="Y44" s="25" t="str">
        <f>IF(ISBLANK('Diagramme de Gantt'!V44),"",'Diagramme de Gantt'!V44)</f>
        <v/>
      </c>
      <c r="Z44" s="72"/>
      <c r="AA44" s="152"/>
      <c r="AB44" s="152"/>
      <c r="AC44" s="6" t="str">
        <f>Refined_progress!D42</f>
        <v/>
      </c>
      <c r="AD44" s="6" t="str">
        <f>Refined_progress!E42</f>
        <v/>
      </c>
      <c r="AE44" s="6" t="str">
        <f>Refined_progress!F42</f>
        <v/>
      </c>
      <c r="AF44" s="6" t="str">
        <f>Refined_progress!G42</f>
        <v/>
      </c>
      <c r="AG44" s="6" t="str">
        <f>Refined_progress!H42</f>
        <v/>
      </c>
      <c r="AH44" s="6" t="str">
        <f>Refined_progress!I42</f>
        <v/>
      </c>
      <c r="AI44" s="6" t="str">
        <f>Refined_progress!J42</f>
        <v/>
      </c>
      <c r="AJ44" s="6" t="str">
        <f>Refined_progress!K42</f>
        <v/>
      </c>
      <c r="AK44" s="6" t="str">
        <f>Refined_progress!L42</f>
        <v/>
      </c>
      <c r="AL44" s="6" t="str">
        <f>Refined_progress!M42</f>
        <v/>
      </c>
      <c r="AM44" s="6" t="str">
        <f>Refined_progress!N42</f>
        <v/>
      </c>
      <c r="AN44" s="6" t="str">
        <f>Refined_progress!O42</f>
        <v/>
      </c>
      <c r="AO44" s="6" t="str">
        <f>Refined_progress!P42</f>
        <v/>
      </c>
      <c r="AP44" s="6" t="str">
        <f>Refined_progress!Q42</f>
        <v/>
      </c>
      <c r="AQ44" s="6" t="str">
        <f>Refined_progress!R42</f>
        <v/>
      </c>
      <c r="AR44" s="89"/>
      <c r="AS44" s="166"/>
      <c r="AT44" s="166"/>
      <c r="AU44" s="166"/>
      <c r="AV44" s="166"/>
      <c r="AW44" s="263"/>
      <c r="AX44" s="297"/>
      <c r="AY44" s="285"/>
    </row>
    <row r="45" spans="1:51" ht="21" customHeight="1" x14ac:dyDescent="0.35">
      <c r="A45" s="82" t="str">
        <f>IF(ISBLANK(Refined_progress!A44),"",Refined_progress!A44)</f>
        <v/>
      </c>
      <c r="B45" s="25" t="str">
        <f>IF(ISBLANK(Refined_progress!B44),"",Refined_progress!B44)</f>
        <v/>
      </c>
      <c r="C45" s="25" t="str">
        <f>IF(ISBLANK(Refined_progress!C44),"",Refined_progress!C44)</f>
        <v/>
      </c>
      <c r="D45" s="25" t="str">
        <f>IFERROR(Refined_progress!T44,"")</f>
        <v/>
      </c>
      <c r="E45" s="25" t="str">
        <f>IFERROR(Refined_progress!U44,"")</f>
        <v/>
      </c>
      <c r="F45" s="25" t="str">
        <f>IFERROR(Refined_progress!V44,"")</f>
        <v/>
      </c>
      <c r="G45" s="25" t="str">
        <f>IFERROR(Refined_progress!W44,"")</f>
        <v/>
      </c>
      <c r="H45" s="72"/>
      <c r="I45" s="25" t="str">
        <f>IF(ISBLANK('Diagramme de Gantt'!H45),"",'Diagramme de Gantt'!H45)</f>
        <v/>
      </c>
      <c r="J45" s="25" t="str">
        <f>IF(ISBLANK('Diagramme de Gantt'!I45),"",'Diagramme de Gantt'!I45)</f>
        <v/>
      </c>
      <c r="K45" s="25" t="str">
        <f>IF(ISBLANK('Diagramme de Gantt'!J45),"",'Diagramme de Gantt'!J45)</f>
        <v/>
      </c>
      <c r="L45" s="25" t="str">
        <f>IF(ISBLANK('Diagramme de Gantt'!K45),"",'Diagramme de Gantt'!K45)</f>
        <v/>
      </c>
      <c r="M45" s="25" t="str">
        <f>IF(ISBLANK('Diagramme de Gantt'!L45),"",'Diagramme de Gantt'!L45)</f>
        <v/>
      </c>
      <c r="N45" s="25" t="str">
        <f>IF(ISBLANK('Diagramme de Gantt'!M45),"",'Diagramme de Gantt'!M45)</f>
        <v/>
      </c>
      <c r="O45" s="72"/>
      <c r="P45" s="25" t="str">
        <f>IF(ISBLANK('Diagramme de Gantt'!N45),"",'Diagramme de Gantt'!N45)</f>
        <v/>
      </c>
      <c r="Q45" s="25" t="str">
        <f>IF(ISBLANK('Diagramme de Gantt'!O45),"",'Diagramme de Gantt'!O45)</f>
        <v/>
      </c>
      <c r="R45" s="25" t="str">
        <f>IF(ISBLANK('Diagramme de Gantt'!P45),"",'Diagramme de Gantt'!P45)</f>
        <v/>
      </c>
      <c r="S45" s="25" t="str">
        <f>IF(ISBLANK('Diagramme de Gantt'!Q45),"",'Diagramme de Gantt'!Q45)</f>
        <v/>
      </c>
      <c r="T45" s="25" t="str">
        <f>IF(ISBLANK('Diagramme de Gantt'!R45),"",'Diagramme de Gantt'!R45)</f>
        <v/>
      </c>
      <c r="U45" s="25" t="str">
        <f>IF(ISBLANK('Diagramme de Gantt'!S45),"",'Diagramme de Gantt'!S45)</f>
        <v/>
      </c>
      <c r="V45" s="72"/>
      <c r="W45" s="25" t="str">
        <f>IF(ISBLANK('Diagramme de Gantt'!T45),"",'Diagramme de Gantt'!T45)</f>
        <v/>
      </c>
      <c r="X45" s="25" t="str">
        <f>IF(ISBLANK('Diagramme de Gantt'!U45),"",'Diagramme de Gantt'!U45)</f>
        <v/>
      </c>
      <c r="Y45" s="25" t="str">
        <f>IF(ISBLANK('Diagramme de Gantt'!V45),"",'Diagramme de Gantt'!V45)</f>
        <v/>
      </c>
      <c r="Z45" s="72"/>
      <c r="AA45" s="152"/>
      <c r="AB45" s="152"/>
      <c r="AC45" s="6" t="str">
        <f>Refined_progress!D43</f>
        <v/>
      </c>
      <c r="AD45" s="6" t="str">
        <f>Refined_progress!E43</f>
        <v/>
      </c>
      <c r="AE45" s="6" t="str">
        <f>Refined_progress!F43</f>
        <v/>
      </c>
      <c r="AF45" s="6" t="str">
        <f>Refined_progress!G43</f>
        <v/>
      </c>
      <c r="AG45" s="6" t="str">
        <f>Refined_progress!H43</f>
        <v/>
      </c>
      <c r="AH45" s="6" t="str">
        <f>Refined_progress!I43</f>
        <v/>
      </c>
      <c r="AI45" s="6" t="str">
        <f>Refined_progress!J43</f>
        <v/>
      </c>
      <c r="AJ45" s="6" t="str">
        <f>Refined_progress!K43</f>
        <v/>
      </c>
      <c r="AK45" s="6" t="str">
        <f>Refined_progress!L43</f>
        <v/>
      </c>
      <c r="AL45" s="6" t="str">
        <f>Refined_progress!M43</f>
        <v/>
      </c>
      <c r="AM45" s="6" t="str">
        <f>Refined_progress!N43</f>
        <v/>
      </c>
      <c r="AN45" s="6" t="str">
        <f>Refined_progress!O43</f>
        <v/>
      </c>
      <c r="AO45" s="6" t="str">
        <f>Refined_progress!P43</f>
        <v/>
      </c>
      <c r="AP45" s="6" t="str">
        <f>Refined_progress!Q43</f>
        <v/>
      </c>
      <c r="AQ45" s="6" t="str">
        <f>Refined_progress!R43</f>
        <v/>
      </c>
      <c r="AR45" s="89"/>
      <c r="AS45" s="167"/>
      <c r="AT45" s="167"/>
      <c r="AU45" s="167"/>
      <c r="AV45" s="167"/>
      <c r="AW45" s="264"/>
      <c r="AX45" s="295"/>
      <c r="AY45" s="285"/>
    </row>
    <row r="46" spans="1:51" ht="21" customHeight="1" x14ac:dyDescent="0.35">
      <c r="A46" s="82" t="str">
        <f>IF(ISBLANK(Refined_progress!A45),"",Refined_progress!A45)</f>
        <v/>
      </c>
      <c r="B46" s="25" t="str">
        <f>IF(ISBLANK(Refined_progress!B45),"",Refined_progress!B45)</f>
        <v/>
      </c>
      <c r="C46" s="25" t="str">
        <f>IF(ISBLANK(Refined_progress!C45),"",Refined_progress!C45)</f>
        <v/>
      </c>
      <c r="D46" s="25" t="str">
        <f>IFERROR(Refined_progress!T45,"")</f>
        <v/>
      </c>
      <c r="E46" s="25" t="str">
        <f>IFERROR(Refined_progress!U45,"")</f>
        <v/>
      </c>
      <c r="F46" s="25" t="str">
        <f>IFERROR(Refined_progress!V45,"")</f>
        <v/>
      </c>
      <c r="G46" s="25" t="str">
        <f>IFERROR(Refined_progress!W45,"")</f>
        <v/>
      </c>
      <c r="H46" s="72"/>
      <c r="I46" s="25" t="str">
        <f>IF(ISBLANK('Diagramme de Gantt'!H46),"",'Diagramme de Gantt'!H46)</f>
        <v/>
      </c>
      <c r="J46" s="25" t="str">
        <f>IF(ISBLANK('Diagramme de Gantt'!I46),"",'Diagramme de Gantt'!I46)</f>
        <v/>
      </c>
      <c r="K46" s="25" t="str">
        <f>IF(ISBLANK('Diagramme de Gantt'!J46),"",'Diagramme de Gantt'!J46)</f>
        <v/>
      </c>
      <c r="L46" s="25" t="str">
        <f>IF(ISBLANK('Diagramme de Gantt'!K46),"",'Diagramme de Gantt'!K46)</f>
        <v/>
      </c>
      <c r="M46" s="25" t="str">
        <f>IF(ISBLANK('Diagramme de Gantt'!L46),"",'Diagramme de Gantt'!L46)</f>
        <v/>
      </c>
      <c r="N46" s="25" t="str">
        <f>IF(ISBLANK('Diagramme de Gantt'!M46),"",'Diagramme de Gantt'!M46)</f>
        <v/>
      </c>
      <c r="O46" s="72"/>
      <c r="P46" s="25" t="str">
        <f>IF(ISBLANK('Diagramme de Gantt'!N46),"",'Diagramme de Gantt'!N46)</f>
        <v/>
      </c>
      <c r="Q46" s="25" t="str">
        <f>IF(ISBLANK('Diagramme de Gantt'!O46),"",'Diagramme de Gantt'!O46)</f>
        <v/>
      </c>
      <c r="R46" s="25" t="str">
        <f>IF(ISBLANK('Diagramme de Gantt'!P46),"",'Diagramme de Gantt'!P46)</f>
        <v/>
      </c>
      <c r="S46" s="25" t="str">
        <f>IF(ISBLANK('Diagramme de Gantt'!Q46),"",'Diagramme de Gantt'!Q46)</f>
        <v/>
      </c>
      <c r="T46" s="25" t="str">
        <f>IF(ISBLANK('Diagramme de Gantt'!R46),"",'Diagramme de Gantt'!R46)</f>
        <v/>
      </c>
      <c r="U46" s="25" t="str">
        <f>IF(ISBLANK('Diagramme de Gantt'!S46),"",'Diagramme de Gantt'!S46)</f>
        <v/>
      </c>
      <c r="V46" s="72"/>
      <c r="W46" s="25" t="str">
        <f>IF(ISBLANK('Diagramme de Gantt'!T46),"",'Diagramme de Gantt'!T46)</f>
        <v/>
      </c>
      <c r="X46" s="25" t="str">
        <f>IF(ISBLANK('Diagramme de Gantt'!U46),"",'Diagramme de Gantt'!U46)</f>
        <v/>
      </c>
      <c r="Y46" s="25" t="str">
        <f>IF(ISBLANK('Diagramme de Gantt'!V46),"",'Diagramme de Gantt'!V46)</f>
        <v/>
      </c>
      <c r="Z46" s="72"/>
      <c r="AA46" s="152"/>
      <c r="AB46" s="152"/>
      <c r="AC46" s="6" t="str">
        <f>Refined_progress!D44</f>
        <v/>
      </c>
      <c r="AD46" s="6" t="str">
        <f>Refined_progress!E44</f>
        <v/>
      </c>
      <c r="AE46" s="6" t="str">
        <f>Refined_progress!F44</f>
        <v/>
      </c>
      <c r="AF46" s="6" t="str">
        <f>Refined_progress!G44</f>
        <v/>
      </c>
      <c r="AG46" s="6" t="str">
        <f>Refined_progress!H44</f>
        <v/>
      </c>
      <c r="AH46" s="6" t="str">
        <f>Refined_progress!I44</f>
        <v/>
      </c>
      <c r="AI46" s="6" t="str">
        <f>Refined_progress!J44</f>
        <v/>
      </c>
      <c r="AJ46" s="6" t="str">
        <f>Refined_progress!K44</f>
        <v/>
      </c>
      <c r="AK46" s="6" t="str">
        <f>Refined_progress!L44</f>
        <v/>
      </c>
      <c r="AL46" s="6" t="str">
        <f>Refined_progress!M44</f>
        <v/>
      </c>
      <c r="AM46" s="6" t="str">
        <f>Refined_progress!N44</f>
        <v/>
      </c>
      <c r="AN46" s="6" t="str">
        <f>Refined_progress!O44</f>
        <v/>
      </c>
      <c r="AO46" s="6" t="str">
        <f>Refined_progress!P44</f>
        <v/>
      </c>
      <c r="AP46" s="6" t="str">
        <f>Refined_progress!Q44</f>
        <v/>
      </c>
      <c r="AQ46" s="6" t="str">
        <f>Refined_progress!R44</f>
        <v/>
      </c>
      <c r="AR46" s="89"/>
      <c r="AS46" s="165"/>
      <c r="AT46" s="165"/>
      <c r="AU46" s="165"/>
      <c r="AV46" s="165"/>
      <c r="AW46" s="262">
        <f>'Suivi résultats_priorité'!R46:R60</f>
        <v>0</v>
      </c>
      <c r="AX46" s="296" t="s">
        <v>48</v>
      </c>
      <c r="AY46" s="285" t="str">
        <f>CONCATENATE('Suivi résultats_priorité'!$T$46,CHAR(10),'Suivi résultats_priorité'!$U$46,CHAR(10),'Suivi résultats_priorité'!$V$46,CHAR(10),'Suivi résultats_priorité'!$W$46,CHAR(10),'Suivi résultats_priorité'!$X$46,CHAR(10),'Suivi résultats_priorité'!$Y$46,CHAR(10),'Suivi résultats_priorité'!$Z$46,CHAR(10),'Suivi résultats_priorité'!$AA$46,CHAR(10),'Suivi résultats_priorité'!$AB$46,CHAR(10),'Suivi résultats_priorité'!$AC$46,CHAR(10),'Suivi résultats_priorité'!$AD$46,CHAR(10),'Suivi résultats_priorité'!$AE$46,CHAR(10),'Suivi résultats_priorité'!$AF$46,CHAR(10),'Suivi résultats_priorité'!$AG$46,CHAR(10),'Suivi résultats_priorité'!$AH$46,CHAR(10))</f>
        <v xml:space="preserve">
</v>
      </c>
    </row>
    <row r="47" spans="1:51" ht="21" customHeight="1" x14ac:dyDescent="0.35">
      <c r="A47" s="82" t="str">
        <f>IF(ISBLANK(Refined_progress!A46),"",Refined_progress!A46)</f>
        <v/>
      </c>
      <c r="B47" s="25" t="str">
        <f>IF(ISBLANK(Refined_progress!B46),"",Refined_progress!B46)</f>
        <v/>
      </c>
      <c r="C47" s="25" t="str">
        <f>IF(ISBLANK(Refined_progress!C46),"",Refined_progress!C46)</f>
        <v/>
      </c>
      <c r="D47" s="25" t="str">
        <f>IFERROR(Refined_progress!T46,"")</f>
        <v/>
      </c>
      <c r="E47" s="25" t="str">
        <f>IFERROR(Refined_progress!U46,"")</f>
        <v/>
      </c>
      <c r="F47" s="25" t="str">
        <f>IFERROR(Refined_progress!V46,"")</f>
        <v/>
      </c>
      <c r="G47" s="25" t="str">
        <f>IFERROR(Refined_progress!W46,"")</f>
        <v/>
      </c>
      <c r="H47" s="72"/>
      <c r="I47" s="25" t="str">
        <f>IF(ISBLANK('Diagramme de Gantt'!H47),"",'Diagramme de Gantt'!H47)</f>
        <v/>
      </c>
      <c r="J47" s="25" t="str">
        <f>IF(ISBLANK('Diagramme de Gantt'!I47),"",'Diagramme de Gantt'!I47)</f>
        <v/>
      </c>
      <c r="K47" s="25" t="str">
        <f>IF(ISBLANK('Diagramme de Gantt'!J47),"",'Diagramme de Gantt'!J47)</f>
        <v/>
      </c>
      <c r="L47" s="25" t="str">
        <f>IF(ISBLANK('Diagramme de Gantt'!K47),"",'Diagramme de Gantt'!K47)</f>
        <v/>
      </c>
      <c r="M47" s="25" t="str">
        <f>IF(ISBLANK('Diagramme de Gantt'!L47),"",'Diagramme de Gantt'!L47)</f>
        <v/>
      </c>
      <c r="N47" s="25" t="str">
        <f>IF(ISBLANK('Diagramme de Gantt'!M47),"",'Diagramme de Gantt'!M47)</f>
        <v/>
      </c>
      <c r="O47" s="72"/>
      <c r="P47" s="25" t="str">
        <f>IF(ISBLANK('Diagramme de Gantt'!N47),"",'Diagramme de Gantt'!N47)</f>
        <v/>
      </c>
      <c r="Q47" s="25" t="str">
        <f>IF(ISBLANK('Diagramme de Gantt'!O47),"",'Diagramme de Gantt'!O47)</f>
        <v/>
      </c>
      <c r="R47" s="25" t="str">
        <f>IF(ISBLANK('Diagramme de Gantt'!P47),"",'Diagramme de Gantt'!P47)</f>
        <v/>
      </c>
      <c r="S47" s="25" t="str">
        <f>IF(ISBLANK('Diagramme de Gantt'!Q47),"",'Diagramme de Gantt'!Q47)</f>
        <v/>
      </c>
      <c r="T47" s="25" t="str">
        <f>IF(ISBLANK('Diagramme de Gantt'!R47),"",'Diagramme de Gantt'!R47)</f>
        <v/>
      </c>
      <c r="U47" s="25" t="str">
        <f>IF(ISBLANK('Diagramme de Gantt'!S47),"",'Diagramme de Gantt'!S47)</f>
        <v/>
      </c>
      <c r="V47" s="72"/>
      <c r="W47" s="25" t="str">
        <f>IF(ISBLANK('Diagramme de Gantt'!T47),"",'Diagramme de Gantt'!T47)</f>
        <v/>
      </c>
      <c r="X47" s="25" t="str">
        <f>IF(ISBLANK('Diagramme de Gantt'!U47),"",'Diagramme de Gantt'!U47)</f>
        <v/>
      </c>
      <c r="Y47" s="25" t="str">
        <f>IF(ISBLANK('Diagramme de Gantt'!V47),"",'Diagramme de Gantt'!V47)</f>
        <v/>
      </c>
      <c r="Z47" s="72"/>
      <c r="AA47" s="152"/>
      <c r="AB47" s="152"/>
      <c r="AC47" s="6" t="str">
        <f>Refined_progress!D45</f>
        <v/>
      </c>
      <c r="AD47" s="6" t="str">
        <f>Refined_progress!E45</f>
        <v/>
      </c>
      <c r="AE47" s="6" t="str">
        <f>Refined_progress!F45</f>
        <v/>
      </c>
      <c r="AF47" s="6" t="str">
        <f>Refined_progress!G45</f>
        <v/>
      </c>
      <c r="AG47" s="6" t="str">
        <f>Refined_progress!H45</f>
        <v/>
      </c>
      <c r="AH47" s="6" t="str">
        <f>Refined_progress!I45</f>
        <v/>
      </c>
      <c r="AI47" s="6" t="str">
        <f>Refined_progress!J45</f>
        <v/>
      </c>
      <c r="AJ47" s="6" t="str">
        <f>Refined_progress!K45</f>
        <v/>
      </c>
      <c r="AK47" s="6" t="str">
        <f>Refined_progress!L45</f>
        <v/>
      </c>
      <c r="AL47" s="6" t="str">
        <f>Refined_progress!M45</f>
        <v/>
      </c>
      <c r="AM47" s="6" t="str">
        <f>Refined_progress!N45</f>
        <v/>
      </c>
      <c r="AN47" s="6" t="str">
        <f>Refined_progress!O45</f>
        <v/>
      </c>
      <c r="AO47" s="6" t="str">
        <f>Refined_progress!P45</f>
        <v/>
      </c>
      <c r="AP47" s="6" t="str">
        <f>Refined_progress!Q45</f>
        <v/>
      </c>
      <c r="AQ47" s="6" t="str">
        <f>Refined_progress!R45</f>
        <v/>
      </c>
      <c r="AR47" s="89"/>
      <c r="AS47" s="166"/>
      <c r="AT47" s="166"/>
      <c r="AU47" s="166"/>
      <c r="AV47" s="166"/>
      <c r="AW47" s="263"/>
      <c r="AX47" s="297"/>
      <c r="AY47" s="285"/>
    </row>
    <row r="48" spans="1:51" ht="21" customHeight="1" x14ac:dyDescent="0.35">
      <c r="A48" s="82" t="str">
        <f>IF(ISBLANK(Refined_progress!A47),"",Refined_progress!A47)</f>
        <v/>
      </c>
      <c r="B48" s="25" t="str">
        <f>IF(ISBLANK(Refined_progress!B47),"",Refined_progress!B47)</f>
        <v/>
      </c>
      <c r="C48" s="25" t="str">
        <f>IF(ISBLANK(Refined_progress!C47),"",Refined_progress!C47)</f>
        <v/>
      </c>
      <c r="D48" s="25" t="str">
        <f>IFERROR(Refined_progress!T47,"")</f>
        <v/>
      </c>
      <c r="E48" s="25" t="str">
        <f>IFERROR(Refined_progress!U47,"")</f>
        <v/>
      </c>
      <c r="F48" s="25" t="str">
        <f>IFERROR(Refined_progress!V47,"")</f>
        <v/>
      </c>
      <c r="G48" s="25" t="str">
        <f>IFERROR(Refined_progress!W47,"")</f>
        <v/>
      </c>
      <c r="H48" s="72"/>
      <c r="I48" s="25" t="str">
        <f>IF(ISBLANK('Diagramme de Gantt'!H48),"",'Diagramme de Gantt'!H48)</f>
        <v/>
      </c>
      <c r="J48" s="25" t="str">
        <f>IF(ISBLANK('Diagramme de Gantt'!I48),"",'Diagramme de Gantt'!I48)</f>
        <v/>
      </c>
      <c r="K48" s="25" t="str">
        <f>IF(ISBLANK('Diagramme de Gantt'!J48),"",'Diagramme de Gantt'!J48)</f>
        <v/>
      </c>
      <c r="L48" s="25" t="str">
        <f>IF(ISBLANK('Diagramme de Gantt'!K48),"",'Diagramme de Gantt'!K48)</f>
        <v/>
      </c>
      <c r="M48" s="25" t="str">
        <f>IF(ISBLANK('Diagramme de Gantt'!L48),"",'Diagramme de Gantt'!L48)</f>
        <v/>
      </c>
      <c r="N48" s="25" t="str">
        <f>IF(ISBLANK('Diagramme de Gantt'!M48),"",'Diagramme de Gantt'!M48)</f>
        <v/>
      </c>
      <c r="O48" s="72"/>
      <c r="P48" s="25" t="str">
        <f>IF(ISBLANK('Diagramme de Gantt'!N48),"",'Diagramme de Gantt'!N48)</f>
        <v/>
      </c>
      <c r="Q48" s="25" t="str">
        <f>IF(ISBLANK('Diagramme de Gantt'!O48),"",'Diagramme de Gantt'!O48)</f>
        <v/>
      </c>
      <c r="R48" s="25" t="str">
        <f>IF(ISBLANK('Diagramme de Gantt'!P48),"",'Diagramme de Gantt'!P48)</f>
        <v/>
      </c>
      <c r="S48" s="25" t="str">
        <f>IF(ISBLANK('Diagramme de Gantt'!Q48),"",'Diagramme de Gantt'!Q48)</f>
        <v/>
      </c>
      <c r="T48" s="25" t="str">
        <f>IF(ISBLANK('Diagramme de Gantt'!R48),"",'Diagramme de Gantt'!R48)</f>
        <v/>
      </c>
      <c r="U48" s="25" t="str">
        <f>IF(ISBLANK('Diagramme de Gantt'!S48),"",'Diagramme de Gantt'!S48)</f>
        <v/>
      </c>
      <c r="V48" s="72"/>
      <c r="W48" s="25" t="str">
        <f>IF(ISBLANK('Diagramme de Gantt'!T48),"",'Diagramme de Gantt'!T48)</f>
        <v/>
      </c>
      <c r="X48" s="25" t="str">
        <f>IF(ISBLANK('Diagramme de Gantt'!U48),"",'Diagramme de Gantt'!U48)</f>
        <v/>
      </c>
      <c r="Y48" s="25" t="str">
        <f>IF(ISBLANK('Diagramme de Gantt'!V48),"",'Diagramme de Gantt'!V48)</f>
        <v/>
      </c>
      <c r="Z48" s="72"/>
      <c r="AA48" s="152"/>
      <c r="AB48" s="152"/>
      <c r="AC48" s="6" t="str">
        <f>Refined_progress!D46</f>
        <v/>
      </c>
      <c r="AD48" s="6" t="str">
        <f>Refined_progress!E46</f>
        <v/>
      </c>
      <c r="AE48" s="6" t="str">
        <f>Refined_progress!F46</f>
        <v/>
      </c>
      <c r="AF48" s="6" t="str">
        <f>Refined_progress!G46</f>
        <v/>
      </c>
      <c r="AG48" s="6" t="str">
        <f>Refined_progress!H46</f>
        <v/>
      </c>
      <c r="AH48" s="6" t="str">
        <f>Refined_progress!I46</f>
        <v/>
      </c>
      <c r="AI48" s="6" t="str">
        <f>Refined_progress!J46</f>
        <v/>
      </c>
      <c r="AJ48" s="6" t="str">
        <f>Refined_progress!K46</f>
        <v/>
      </c>
      <c r="AK48" s="6" t="str">
        <f>Refined_progress!L46</f>
        <v/>
      </c>
      <c r="AL48" s="6" t="str">
        <f>Refined_progress!M46</f>
        <v/>
      </c>
      <c r="AM48" s="6" t="str">
        <f>Refined_progress!N46</f>
        <v/>
      </c>
      <c r="AN48" s="6" t="str">
        <f>Refined_progress!O46</f>
        <v/>
      </c>
      <c r="AO48" s="6" t="str">
        <f>Refined_progress!P46</f>
        <v/>
      </c>
      <c r="AP48" s="6" t="str">
        <f>Refined_progress!Q46</f>
        <v/>
      </c>
      <c r="AQ48" s="6" t="str">
        <f>Refined_progress!R46</f>
        <v/>
      </c>
      <c r="AR48" s="89"/>
      <c r="AS48" s="166"/>
      <c r="AT48" s="166"/>
      <c r="AU48" s="166"/>
      <c r="AV48" s="166"/>
      <c r="AW48" s="263"/>
      <c r="AX48" s="297"/>
      <c r="AY48" s="285"/>
    </row>
    <row r="49" spans="1:51" ht="21" customHeight="1" x14ac:dyDescent="0.35">
      <c r="A49" s="82" t="str">
        <f>IF(ISBLANK(Refined_progress!A48),"",Refined_progress!A48)</f>
        <v/>
      </c>
      <c r="B49" s="25" t="str">
        <f>IF(ISBLANK(Refined_progress!B48),"",Refined_progress!B48)</f>
        <v/>
      </c>
      <c r="C49" s="25" t="str">
        <f>IF(ISBLANK(Refined_progress!C48),"",Refined_progress!C48)</f>
        <v/>
      </c>
      <c r="D49" s="25" t="str">
        <f>IFERROR(Refined_progress!T48,"")</f>
        <v/>
      </c>
      <c r="E49" s="25" t="str">
        <f>IFERROR(Refined_progress!U48,"")</f>
        <v/>
      </c>
      <c r="F49" s="25" t="str">
        <f>IFERROR(Refined_progress!V48,"")</f>
        <v/>
      </c>
      <c r="G49" s="25" t="str">
        <f>IFERROR(Refined_progress!W48,"")</f>
        <v/>
      </c>
      <c r="H49" s="72"/>
      <c r="I49" s="25" t="str">
        <f>IF(ISBLANK('Diagramme de Gantt'!H49),"",'Diagramme de Gantt'!H49)</f>
        <v/>
      </c>
      <c r="J49" s="25" t="str">
        <f>IF(ISBLANK('Diagramme de Gantt'!I49),"",'Diagramme de Gantt'!I49)</f>
        <v/>
      </c>
      <c r="K49" s="25" t="str">
        <f>IF(ISBLANK('Diagramme de Gantt'!J49),"",'Diagramme de Gantt'!J49)</f>
        <v/>
      </c>
      <c r="L49" s="25" t="str">
        <f>IF(ISBLANK('Diagramme de Gantt'!K49),"",'Diagramme de Gantt'!K49)</f>
        <v/>
      </c>
      <c r="M49" s="25" t="str">
        <f>IF(ISBLANK('Diagramme de Gantt'!L49),"",'Diagramme de Gantt'!L49)</f>
        <v/>
      </c>
      <c r="N49" s="25" t="str">
        <f>IF(ISBLANK('Diagramme de Gantt'!M49),"",'Diagramme de Gantt'!M49)</f>
        <v/>
      </c>
      <c r="O49" s="72"/>
      <c r="P49" s="25" t="str">
        <f>IF(ISBLANK('Diagramme de Gantt'!N49),"",'Diagramme de Gantt'!N49)</f>
        <v/>
      </c>
      <c r="Q49" s="25" t="str">
        <f>IF(ISBLANK('Diagramme de Gantt'!O49),"",'Diagramme de Gantt'!O49)</f>
        <v/>
      </c>
      <c r="R49" s="25" t="str">
        <f>IF(ISBLANK('Diagramme de Gantt'!P49),"",'Diagramme de Gantt'!P49)</f>
        <v/>
      </c>
      <c r="S49" s="25" t="str">
        <f>IF(ISBLANK('Diagramme de Gantt'!Q49),"",'Diagramme de Gantt'!Q49)</f>
        <v/>
      </c>
      <c r="T49" s="25" t="str">
        <f>IF(ISBLANK('Diagramme de Gantt'!R49),"",'Diagramme de Gantt'!R49)</f>
        <v/>
      </c>
      <c r="U49" s="25" t="str">
        <f>IF(ISBLANK('Diagramme de Gantt'!S49),"",'Diagramme de Gantt'!S49)</f>
        <v/>
      </c>
      <c r="V49" s="72"/>
      <c r="W49" s="25" t="str">
        <f>IF(ISBLANK('Diagramme de Gantt'!T49),"",'Diagramme de Gantt'!T49)</f>
        <v/>
      </c>
      <c r="X49" s="25" t="str">
        <f>IF(ISBLANK('Diagramme de Gantt'!U49),"",'Diagramme de Gantt'!U49)</f>
        <v/>
      </c>
      <c r="Y49" s="25" t="str">
        <f>IF(ISBLANK('Diagramme de Gantt'!V49),"",'Diagramme de Gantt'!V49)</f>
        <v/>
      </c>
      <c r="Z49" s="72"/>
      <c r="AA49" s="152"/>
      <c r="AB49" s="152"/>
      <c r="AC49" s="6" t="str">
        <f>Refined_progress!D47</f>
        <v/>
      </c>
      <c r="AD49" s="6" t="str">
        <f>Refined_progress!E47</f>
        <v/>
      </c>
      <c r="AE49" s="6" t="str">
        <f>Refined_progress!F47</f>
        <v/>
      </c>
      <c r="AF49" s="6" t="str">
        <f>Refined_progress!G47</f>
        <v/>
      </c>
      <c r="AG49" s="6" t="str">
        <f>Refined_progress!H47</f>
        <v/>
      </c>
      <c r="AH49" s="6" t="str">
        <f>Refined_progress!I47</f>
        <v/>
      </c>
      <c r="AI49" s="6" t="str">
        <f>Refined_progress!J47</f>
        <v/>
      </c>
      <c r="AJ49" s="6" t="str">
        <f>Refined_progress!K47</f>
        <v/>
      </c>
      <c r="AK49" s="6" t="str">
        <f>Refined_progress!L47</f>
        <v/>
      </c>
      <c r="AL49" s="6" t="str">
        <f>Refined_progress!M47</f>
        <v/>
      </c>
      <c r="AM49" s="6" t="str">
        <f>Refined_progress!N47</f>
        <v/>
      </c>
      <c r="AN49" s="6" t="str">
        <f>Refined_progress!O47</f>
        <v/>
      </c>
      <c r="AO49" s="6" t="str">
        <f>Refined_progress!P47</f>
        <v/>
      </c>
      <c r="AP49" s="6" t="str">
        <f>Refined_progress!Q47</f>
        <v/>
      </c>
      <c r="AQ49" s="6" t="str">
        <f>Refined_progress!R47</f>
        <v/>
      </c>
      <c r="AR49" s="89"/>
      <c r="AS49" s="166"/>
      <c r="AT49" s="166"/>
      <c r="AU49" s="166"/>
      <c r="AV49" s="166"/>
      <c r="AW49" s="263"/>
      <c r="AX49" s="297"/>
      <c r="AY49" s="285"/>
    </row>
    <row r="50" spans="1:51" ht="21" customHeight="1" x14ac:dyDescent="0.35">
      <c r="A50" s="82" t="str">
        <f>IF(ISBLANK(Refined_progress!A49),"",Refined_progress!A49)</f>
        <v/>
      </c>
      <c r="B50" s="25" t="str">
        <f>IF(ISBLANK(Refined_progress!B49),"",Refined_progress!B49)</f>
        <v/>
      </c>
      <c r="C50" s="25" t="str">
        <f>IF(ISBLANK(Refined_progress!C49),"",Refined_progress!C49)</f>
        <v/>
      </c>
      <c r="D50" s="25" t="str">
        <f>IFERROR(Refined_progress!T49,"")</f>
        <v/>
      </c>
      <c r="E50" s="25" t="str">
        <f>IFERROR(Refined_progress!U49,"")</f>
        <v/>
      </c>
      <c r="F50" s="25" t="str">
        <f>IFERROR(Refined_progress!V49,"")</f>
        <v/>
      </c>
      <c r="G50" s="25" t="str">
        <f>IFERROR(Refined_progress!W49,"")</f>
        <v/>
      </c>
      <c r="H50" s="72"/>
      <c r="I50" s="25" t="str">
        <f>IF(ISBLANK('Diagramme de Gantt'!H50),"",'Diagramme de Gantt'!H50)</f>
        <v/>
      </c>
      <c r="J50" s="25" t="str">
        <f>IF(ISBLANK('Diagramme de Gantt'!I50),"",'Diagramme de Gantt'!I50)</f>
        <v/>
      </c>
      <c r="K50" s="25" t="str">
        <f>IF(ISBLANK('Diagramme de Gantt'!J50),"",'Diagramme de Gantt'!J50)</f>
        <v/>
      </c>
      <c r="L50" s="25" t="str">
        <f>IF(ISBLANK('Diagramme de Gantt'!K50),"",'Diagramme de Gantt'!K50)</f>
        <v/>
      </c>
      <c r="M50" s="25" t="str">
        <f>IF(ISBLANK('Diagramme de Gantt'!L50),"",'Diagramme de Gantt'!L50)</f>
        <v/>
      </c>
      <c r="N50" s="25" t="str">
        <f>IF(ISBLANK('Diagramme de Gantt'!M50),"",'Diagramme de Gantt'!M50)</f>
        <v/>
      </c>
      <c r="O50" s="72"/>
      <c r="P50" s="25" t="str">
        <f>IF(ISBLANK('Diagramme de Gantt'!N50),"",'Diagramme de Gantt'!N50)</f>
        <v/>
      </c>
      <c r="Q50" s="25" t="str">
        <f>IF(ISBLANK('Diagramme de Gantt'!O50),"",'Diagramme de Gantt'!O50)</f>
        <v/>
      </c>
      <c r="R50" s="25" t="str">
        <f>IF(ISBLANK('Diagramme de Gantt'!P50),"",'Diagramme de Gantt'!P50)</f>
        <v/>
      </c>
      <c r="S50" s="25" t="str">
        <f>IF(ISBLANK('Diagramme de Gantt'!Q50),"",'Diagramme de Gantt'!Q50)</f>
        <v/>
      </c>
      <c r="T50" s="25" t="str">
        <f>IF(ISBLANK('Diagramme de Gantt'!R50),"",'Diagramme de Gantt'!R50)</f>
        <v/>
      </c>
      <c r="U50" s="25" t="str">
        <f>IF(ISBLANK('Diagramme de Gantt'!S50),"",'Diagramme de Gantt'!S50)</f>
        <v/>
      </c>
      <c r="V50" s="72"/>
      <c r="W50" s="25" t="str">
        <f>IF(ISBLANK('Diagramme de Gantt'!T50),"",'Diagramme de Gantt'!T50)</f>
        <v/>
      </c>
      <c r="X50" s="25" t="str">
        <f>IF(ISBLANK('Diagramme de Gantt'!U50),"",'Diagramme de Gantt'!U50)</f>
        <v/>
      </c>
      <c r="Y50" s="25" t="str">
        <f>IF(ISBLANK('Diagramme de Gantt'!V50),"",'Diagramme de Gantt'!V50)</f>
        <v/>
      </c>
      <c r="Z50" s="72"/>
      <c r="AA50" s="152"/>
      <c r="AB50" s="152"/>
      <c r="AC50" s="6" t="str">
        <f>Refined_progress!D48</f>
        <v/>
      </c>
      <c r="AD50" s="6" t="str">
        <f>Refined_progress!E48</f>
        <v/>
      </c>
      <c r="AE50" s="6" t="str">
        <f>Refined_progress!F48</f>
        <v/>
      </c>
      <c r="AF50" s="6" t="str">
        <f>Refined_progress!G48</f>
        <v/>
      </c>
      <c r="AG50" s="6" t="str">
        <f>Refined_progress!H48</f>
        <v/>
      </c>
      <c r="AH50" s="6" t="str">
        <f>Refined_progress!I48</f>
        <v/>
      </c>
      <c r="AI50" s="6" t="str">
        <f>Refined_progress!J48</f>
        <v/>
      </c>
      <c r="AJ50" s="6" t="str">
        <f>Refined_progress!K48</f>
        <v/>
      </c>
      <c r="AK50" s="6" t="str">
        <f>Refined_progress!L48</f>
        <v/>
      </c>
      <c r="AL50" s="6" t="str">
        <f>Refined_progress!M48</f>
        <v/>
      </c>
      <c r="AM50" s="6" t="str">
        <f>Refined_progress!N48</f>
        <v/>
      </c>
      <c r="AN50" s="6" t="str">
        <f>Refined_progress!O48</f>
        <v/>
      </c>
      <c r="AO50" s="6" t="str">
        <f>Refined_progress!P48</f>
        <v/>
      </c>
      <c r="AP50" s="6" t="str">
        <f>Refined_progress!Q48</f>
        <v/>
      </c>
      <c r="AQ50" s="6" t="str">
        <f>Refined_progress!R48</f>
        <v/>
      </c>
      <c r="AR50" s="89"/>
      <c r="AS50" s="166"/>
      <c r="AT50" s="166"/>
      <c r="AU50" s="166"/>
      <c r="AV50" s="166"/>
      <c r="AW50" s="263"/>
      <c r="AX50" s="297"/>
      <c r="AY50" s="285"/>
    </row>
    <row r="51" spans="1:51" ht="21" customHeight="1" x14ac:dyDescent="0.35">
      <c r="A51" s="82" t="str">
        <f>IF(ISBLANK(Refined_progress!A50),"",Refined_progress!A50)</f>
        <v/>
      </c>
      <c r="B51" s="25" t="str">
        <f>IF(ISBLANK(Refined_progress!B50),"",Refined_progress!B50)</f>
        <v/>
      </c>
      <c r="C51" s="25" t="str">
        <f>IF(ISBLANK(Refined_progress!C50),"",Refined_progress!C50)</f>
        <v/>
      </c>
      <c r="D51" s="25" t="str">
        <f>IFERROR(Refined_progress!T50,"")</f>
        <v/>
      </c>
      <c r="E51" s="25" t="str">
        <f>IFERROR(Refined_progress!U50,"")</f>
        <v/>
      </c>
      <c r="F51" s="25" t="str">
        <f>IFERROR(Refined_progress!V50,"")</f>
        <v/>
      </c>
      <c r="G51" s="25" t="str">
        <f>IFERROR(Refined_progress!W50,"")</f>
        <v/>
      </c>
      <c r="H51" s="72"/>
      <c r="I51" s="25" t="str">
        <f>IF(ISBLANK('Diagramme de Gantt'!H51),"",'Diagramme de Gantt'!H51)</f>
        <v/>
      </c>
      <c r="J51" s="25" t="str">
        <f>IF(ISBLANK('Diagramme de Gantt'!I51),"",'Diagramme de Gantt'!I51)</f>
        <v/>
      </c>
      <c r="K51" s="25" t="str">
        <f>IF(ISBLANK('Diagramme de Gantt'!J51),"",'Diagramme de Gantt'!J51)</f>
        <v/>
      </c>
      <c r="L51" s="25" t="str">
        <f>IF(ISBLANK('Diagramme de Gantt'!K51),"",'Diagramme de Gantt'!K51)</f>
        <v/>
      </c>
      <c r="M51" s="25" t="str">
        <f>IF(ISBLANK('Diagramme de Gantt'!L51),"",'Diagramme de Gantt'!L51)</f>
        <v/>
      </c>
      <c r="N51" s="25" t="str">
        <f>IF(ISBLANK('Diagramme de Gantt'!M51),"",'Diagramme de Gantt'!M51)</f>
        <v/>
      </c>
      <c r="O51" s="72"/>
      <c r="P51" s="25" t="str">
        <f>IF(ISBLANK('Diagramme de Gantt'!N51),"",'Diagramme de Gantt'!N51)</f>
        <v/>
      </c>
      <c r="Q51" s="25" t="str">
        <f>IF(ISBLANK('Diagramme de Gantt'!O51),"",'Diagramme de Gantt'!O51)</f>
        <v/>
      </c>
      <c r="R51" s="25" t="str">
        <f>IF(ISBLANK('Diagramme de Gantt'!P51),"",'Diagramme de Gantt'!P51)</f>
        <v/>
      </c>
      <c r="S51" s="25" t="str">
        <f>IF(ISBLANK('Diagramme de Gantt'!Q51),"",'Diagramme de Gantt'!Q51)</f>
        <v/>
      </c>
      <c r="T51" s="25" t="str">
        <f>IF(ISBLANK('Diagramme de Gantt'!R51),"",'Diagramme de Gantt'!R51)</f>
        <v/>
      </c>
      <c r="U51" s="25" t="str">
        <f>IF(ISBLANK('Diagramme de Gantt'!S51),"",'Diagramme de Gantt'!S51)</f>
        <v/>
      </c>
      <c r="V51" s="72"/>
      <c r="W51" s="25" t="str">
        <f>IF(ISBLANK('Diagramme de Gantt'!T51),"",'Diagramme de Gantt'!T51)</f>
        <v/>
      </c>
      <c r="X51" s="25" t="str">
        <f>IF(ISBLANK('Diagramme de Gantt'!U51),"",'Diagramme de Gantt'!U51)</f>
        <v/>
      </c>
      <c r="Y51" s="25" t="str">
        <f>IF(ISBLANK('Diagramme de Gantt'!V51),"",'Diagramme de Gantt'!V51)</f>
        <v/>
      </c>
      <c r="Z51" s="72"/>
      <c r="AA51" s="152"/>
      <c r="AB51" s="152"/>
      <c r="AC51" s="6" t="str">
        <f>Refined_progress!D49</f>
        <v/>
      </c>
      <c r="AD51" s="6" t="str">
        <f>Refined_progress!E49</f>
        <v/>
      </c>
      <c r="AE51" s="6" t="str">
        <f>Refined_progress!F49</f>
        <v/>
      </c>
      <c r="AF51" s="6" t="str">
        <f>Refined_progress!G49</f>
        <v/>
      </c>
      <c r="AG51" s="6" t="str">
        <f>Refined_progress!H49</f>
        <v/>
      </c>
      <c r="AH51" s="6" t="str">
        <f>Refined_progress!I49</f>
        <v/>
      </c>
      <c r="AI51" s="6" t="str">
        <f>Refined_progress!J49</f>
        <v/>
      </c>
      <c r="AJ51" s="6" t="str">
        <f>Refined_progress!K49</f>
        <v/>
      </c>
      <c r="AK51" s="6" t="str">
        <f>Refined_progress!L49</f>
        <v/>
      </c>
      <c r="AL51" s="6" t="str">
        <f>Refined_progress!M49</f>
        <v/>
      </c>
      <c r="AM51" s="6" t="str">
        <f>Refined_progress!N49</f>
        <v/>
      </c>
      <c r="AN51" s="6" t="str">
        <f>Refined_progress!O49</f>
        <v/>
      </c>
      <c r="AO51" s="6" t="str">
        <f>Refined_progress!P49</f>
        <v/>
      </c>
      <c r="AP51" s="6" t="str">
        <f>Refined_progress!Q49</f>
        <v/>
      </c>
      <c r="AQ51" s="6" t="str">
        <f>Refined_progress!R49</f>
        <v/>
      </c>
      <c r="AR51" s="89"/>
      <c r="AS51" s="166"/>
      <c r="AT51" s="166"/>
      <c r="AU51" s="166"/>
      <c r="AV51" s="166"/>
      <c r="AW51" s="263"/>
      <c r="AX51" s="297"/>
      <c r="AY51" s="285"/>
    </row>
    <row r="52" spans="1:51" ht="21" customHeight="1" x14ac:dyDescent="0.35">
      <c r="A52" s="82" t="str">
        <f>IF(ISBLANK(Refined_progress!A51),"",Refined_progress!A51)</f>
        <v/>
      </c>
      <c r="B52" s="25" t="str">
        <f>IF(ISBLANK(Refined_progress!B51),"",Refined_progress!B51)</f>
        <v/>
      </c>
      <c r="C52" s="25" t="str">
        <f>IF(ISBLANK(Refined_progress!C51),"",Refined_progress!C51)</f>
        <v/>
      </c>
      <c r="D52" s="25" t="str">
        <f>IFERROR(Refined_progress!T51,"")</f>
        <v/>
      </c>
      <c r="E52" s="25" t="str">
        <f>IFERROR(Refined_progress!U51,"")</f>
        <v/>
      </c>
      <c r="F52" s="25" t="str">
        <f>IFERROR(Refined_progress!V51,"")</f>
        <v/>
      </c>
      <c r="G52" s="25" t="str">
        <f>IFERROR(Refined_progress!W51,"")</f>
        <v/>
      </c>
      <c r="H52" s="72"/>
      <c r="I52" s="25" t="str">
        <f>IF(ISBLANK('Diagramme de Gantt'!H52),"",'Diagramme de Gantt'!H52)</f>
        <v/>
      </c>
      <c r="J52" s="25" t="str">
        <f>IF(ISBLANK('Diagramme de Gantt'!I52),"",'Diagramme de Gantt'!I52)</f>
        <v/>
      </c>
      <c r="K52" s="25" t="str">
        <f>IF(ISBLANK('Diagramme de Gantt'!J52),"",'Diagramme de Gantt'!J52)</f>
        <v/>
      </c>
      <c r="L52" s="25" t="str">
        <f>IF(ISBLANK('Diagramme de Gantt'!K52),"",'Diagramme de Gantt'!K52)</f>
        <v/>
      </c>
      <c r="M52" s="25" t="str">
        <f>IF(ISBLANK('Diagramme de Gantt'!L52),"",'Diagramme de Gantt'!L52)</f>
        <v/>
      </c>
      <c r="N52" s="25" t="str">
        <f>IF(ISBLANK('Diagramme de Gantt'!M52),"",'Diagramme de Gantt'!M52)</f>
        <v/>
      </c>
      <c r="O52" s="72"/>
      <c r="P52" s="25" t="str">
        <f>IF(ISBLANK('Diagramme de Gantt'!N52),"",'Diagramme de Gantt'!N52)</f>
        <v/>
      </c>
      <c r="Q52" s="25" t="str">
        <f>IF(ISBLANK('Diagramme de Gantt'!O52),"",'Diagramme de Gantt'!O52)</f>
        <v/>
      </c>
      <c r="R52" s="25" t="str">
        <f>IF(ISBLANK('Diagramme de Gantt'!P52),"",'Diagramme de Gantt'!P52)</f>
        <v/>
      </c>
      <c r="S52" s="25" t="str">
        <f>IF(ISBLANK('Diagramme de Gantt'!Q52),"",'Diagramme de Gantt'!Q52)</f>
        <v/>
      </c>
      <c r="T52" s="25" t="str">
        <f>IF(ISBLANK('Diagramme de Gantt'!R52),"",'Diagramme de Gantt'!R52)</f>
        <v/>
      </c>
      <c r="U52" s="25" t="str">
        <f>IF(ISBLANK('Diagramme de Gantt'!S52),"",'Diagramme de Gantt'!S52)</f>
        <v/>
      </c>
      <c r="V52" s="72"/>
      <c r="W52" s="25" t="str">
        <f>IF(ISBLANK('Diagramme de Gantt'!T52),"",'Diagramme de Gantt'!T52)</f>
        <v/>
      </c>
      <c r="X52" s="25" t="str">
        <f>IF(ISBLANK('Diagramme de Gantt'!U52),"",'Diagramme de Gantt'!U52)</f>
        <v/>
      </c>
      <c r="Y52" s="25" t="str">
        <f>IF(ISBLANK('Diagramme de Gantt'!V52),"",'Diagramme de Gantt'!V52)</f>
        <v/>
      </c>
      <c r="Z52" s="72"/>
      <c r="AA52" s="152"/>
      <c r="AB52" s="152"/>
      <c r="AC52" s="6" t="str">
        <f>Refined_progress!D50</f>
        <v/>
      </c>
      <c r="AD52" s="6" t="str">
        <f>Refined_progress!E50</f>
        <v/>
      </c>
      <c r="AE52" s="6" t="str">
        <f>Refined_progress!F50</f>
        <v/>
      </c>
      <c r="AF52" s="6" t="str">
        <f>Refined_progress!G50</f>
        <v/>
      </c>
      <c r="AG52" s="6" t="str">
        <f>Refined_progress!H50</f>
        <v/>
      </c>
      <c r="AH52" s="6" t="str">
        <f>Refined_progress!I50</f>
        <v/>
      </c>
      <c r="AI52" s="6" t="str">
        <f>Refined_progress!J50</f>
        <v/>
      </c>
      <c r="AJ52" s="6" t="str">
        <f>Refined_progress!K50</f>
        <v/>
      </c>
      <c r="AK52" s="6" t="str">
        <f>Refined_progress!L50</f>
        <v/>
      </c>
      <c r="AL52" s="6" t="str">
        <f>Refined_progress!M50</f>
        <v/>
      </c>
      <c r="AM52" s="6" t="str">
        <f>Refined_progress!N50</f>
        <v/>
      </c>
      <c r="AN52" s="6" t="str">
        <f>Refined_progress!O50</f>
        <v/>
      </c>
      <c r="AO52" s="6" t="str">
        <f>Refined_progress!P50</f>
        <v/>
      </c>
      <c r="AP52" s="6" t="str">
        <f>Refined_progress!Q50</f>
        <v/>
      </c>
      <c r="AQ52" s="6" t="str">
        <f>Refined_progress!R50</f>
        <v/>
      </c>
      <c r="AR52" s="89"/>
      <c r="AS52" s="166"/>
      <c r="AT52" s="166"/>
      <c r="AU52" s="166"/>
      <c r="AV52" s="166"/>
      <c r="AW52" s="263"/>
      <c r="AX52" s="297"/>
      <c r="AY52" s="285"/>
    </row>
    <row r="53" spans="1:51" ht="21" customHeight="1" x14ac:dyDescent="0.35">
      <c r="A53" s="82" t="str">
        <f>IF(ISBLANK(Refined_progress!A52),"",Refined_progress!A52)</f>
        <v/>
      </c>
      <c r="B53" s="25" t="str">
        <f>IF(ISBLANK(Refined_progress!B52),"",Refined_progress!B52)</f>
        <v/>
      </c>
      <c r="C53" s="25" t="str">
        <f>IF(ISBLANK(Refined_progress!C52),"",Refined_progress!C52)</f>
        <v/>
      </c>
      <c r="D53" s="25" t="str">
        <f>IFERROR(Refined_progress!T52,"")</f>
        <v/>
      </c>
      <c r="E53" s="25" t="str">
        <f>IFERROR(Refined_progress!U52,"")</f>
        <v/>
      </c>
      <c r="F53" s="25" t="str">
        <f>IFERROR(Refined_progress!V52,"")</f>
        <v/>
      </c>
      <c r="G53" s="25" t="str">
        <f>IFERROR(Refined_progress!W52,"")</f>
        <v/>
      </c>
      <c r="H53" s="72"/>
      <c r="I53" s="25" t="str">
        <f>IF(ISBLANK('Diagramme de Gantt'!H53),"",'Diagramme de Gantt'!H53)</f>
        <v/>
      </c>
      <c r="J53" s="25" t="str">
        <f>IF(ISBLANK('Diagramme de Gantt'!I53),"",'Diagramme de Gantt'!I53)</f>
        <v/>
      </c>
      <c r="K53" s="25" t="str">
        <f>IF(ISBLANK('Diagramme de Gantt'!J53),"",'Diagramme de Gantt'!J53)</f>
        <v/>
      </c>
      <c r="L53" s="25" t="str">
        <f>IF(ISBLANK('Diagramme de Gantt'!K53),"",'Diagramme de Gantt'!K53)</f>
        <v/>
      </c>
      <c r="M53" s="25" t="str">
        <f>IF(ISBLANK('Diagramme de Gantt'!L53),"",'Diagramme de Gantt'!L53)</f>
        <v/>
      </c>
      <c r="N53" s="25" t="str">
        <f>IF(ISBLANK('Diagramme de Gantt'!M53),"",'Diagramme de Gantt'!M53)</f>
        <v/>
      </c>
      <c r="O53" s="72"/>
      <c r="P53" s="25" t="str">
        <f>IF(ISBLANK('Diagramme de Gantt'!N53),"",'Diagramme de Gantt'!N53)</f>
        <v/>
      </c>
      <c r="Q53" s="25" t="str">
        <f>IF(ISBLANK('Diagramme de Gantt'!O53),"",'Diagramme de Gantt'!O53)</f>
        <v/>
      </c>
      <c r="R53" s="25" t="str">
        <f>IF(ISBLANK('Diagramme de Gantt'!P53),"",'Diagramme de Gantt'!P53)</f>
        <v/>
      </c>
      <c r="S53" s="25" t="str">
        <f>IF(ISBLANK('Diagramme de Gantt'!Q53),"",'Diagramme de Gantt'!Q53)</f>
        <v/>
      </c>
      <c r="T53" s="25" t="str">
        <f>IF(ISBLANK('Diagramme de Gantt'!R53),"",'Diagramme de Gantt'!R53)</f>
        <v/>
      </c>
      <c r="U53" s="25" t="str">
        <f>IF(ISBLANK('Diagramme de Gantt'!S53),"",'Diagramme de Gantt'!S53)</f>
        <v/>
      </c>
      <c r="V53" s="72"/>
      <c r="W53" s="25" t="str">
        <f>IF(ISBLANK('Diagramme de Gantt'!T53),"",'Diagramme de Gantt'!T53)</f>
        <v/>
      </c>
      <c r="X53" s="25" t="str">
        <f>IF(ISBLANK('Diagramme de Gantt'!U53),"",'Diagramme de Gantt'!U53)</f>
        <v/>
      </c>
      <c r="Y53" s="25" t="str">
        <f>IF(ISBLANK('Diagramme de Gantt'!V53),"",'Diagramme de Gantt'!V53)</f>
        <v/>
      </c>
      <c r="Z53" s="72"/>
      <c r="AA53" s="152"/>
      <c r="AB53" s="152"/>
      <c r="AC53" s="6" t="str">
        <f>Refined_progress!D51</f>
        <v/>
      </c>
      <c r="AD53" s="6" t="str">
        <f>Refined_progress!E51</f>
        <v/>
      </c>
      <c r="AE53" s="6" t="str">
        <f>Refined_progress!F51</f>
        <v/>
      </c>
      <c r="AF53" s="6" t="str">
        <f>Refined_progress!G51</f>
        <v/>
      </c>
      <c r="AG53" s="6" t="str">
        <f>Refined_progress!H51</f>
        <v/>
      </c>
      <c r="AH53" s="6" t="str">
        <f>Refined_progress!I51</f>
        <v/>
      </c>
      <c r="AI53" s="6" t="str">
        <f>Refined_progress!J51</f>
        <v/>
      </c>
      <c r="AJ53" s="6" t="str">
        <f>Refined_progress!K51</f>
        <v/>
      </c>
      <c r="AK53" s="6" t="str">
        <f>Refined_progress!L51</f>
        <v/>
      </c>
      <c r="AL53" s="6" t="str">
        <f>Refined_progress!M51</f>
        <v/>
      </c>
      <c r="AM53" s="6" t="str">
        <f>Refined_progress!N51</f>
        <v/>
      </c>
      <c r="AN53" s="6" t="str">
        <f>Refined_progress!O51</f>
        <v/>
      </c>
      <c r="AO53" s="6" t="str">
        <f>Refined_progress!P51</f>
        <v/>
      </c>
      <c r="AP53" s="6" t="str">
        <f>Refined_progress!Q51</f>
        <v/>
      </c>
      <c r="AQ53" s="6" t="str">
        <f>Refined_progress!R51</f>
        <v/>
      </c>
      <c r="AR53" s="89"/>
      <c r="AS53" s="166"/>
      <c r="AT53" s="166"/>
      <c r="AU53" s="166"/>
      <c r="AV53" s="166"/>
      <c r="AW53" s="263"/>
      <c r="AX53" s="297"/>
      <c r="AY53" s="285"/>
    </row>
    <row r="54" spans="1:51" ht="21" customHeight="1" x14ac:dyDescent="0.35">
      <c r="A54" s="82" t="str">
        <f>IF(ISBLANK(Refined_progress!A53),"",Refined_progress!A53)</f>
        <v/>
      </c>
      <c r="B54" s="25" t="str">
        <f>IF(ISBLANK(Refined_progress!B53),"",Refined_progress!B53)</f>
        <v/>
      </c>
      <c r="C54" s="25" t="str">
        <f>IF(ISBLANK(Refined_progress!C53),"",Refined_progress!C53)</f>
        <v/>
      </c>
      <c r="D54" s="25" t="str">
        <f>IFERROR(Refined_progress!T53,"")</f>
        <v/>
      </c>
      <c r="E54" s="25" t="str">
        <f>IFERROR(Refined_progress!U53,"")</f>
        <v/>
      </c>
      <c r="F54" s="25" t="str">
        <f>IFERROR(Refined_progress!V53,"")</f>
        <v/>
      </c>
      <c r="G54" s="25" t="str">
        <f>IFERROR(Refined_progress!W53,"")</f>
        <v/>
      </c>
      <c r="H54" s="72"/>
      <c r="I54" s="25" t="str">
        <f>IF(ISBLANK('Diagramme de Gantt'!H54),"",'Diagramme de Gantt'!H54)</f>
        <v/>
      </c>
      <c r="J54" s="25" t="str">
        <f>IF(ISBLANK('Diagramme de Gantt'!I54),"",'Diagramme de Gantt'!I54)</f>
        <v/>
      </c>
      <c r="K54" s="25" t="str">
        <f>IF(ISBLANK('Diagramme de Gantt'!J54),"",'Diagramme de Gantt'!J54)</f>
        <v/>
      </c>
      <c r="L54" s="25" t="str">
        <f>IF(ISBLANK('Diagramme de Gantt'!K54),"",'Diagramme de Gantt'!K54)</f>
        <v/>
      </c>
      <c r="M54" s="25" t="str">
        <f>IF(ISBLANK('Diagramme de Gantt'!L54),"",'Diagramme de Gantt'!L54)</f>
        <v/>
      </c>
      <c r="N54" s="25" t="str">
        <f>IF(ISBLANK('Diagramme de Gantt'!M54),"",'Diagramme de Gantt'!M54)</f>
        <v/>
      </c>
      <c r="O54" s="72"/>
      <c r="P54" s="25" t="str">
        <f>IF(ISBLANK('Diagramme de Gantt'!N54),"",'Diagramme de Gantt'!N54)</f>
        <v/>
      </c>
      <c r="Q54" s="25" t="str">
        <f>IF(ISBLANK('Diagramme de Gantt'!O54),"",'Diagramme de Gantt'!O54)</f>
        <v/>
      </c>
      <c r="R54" s="25" t="str">
        <f>IF(ISBLANK('Diagramme de Gantt'!P54),"",'Diagramme de Gantt'!P54)</f>
        <v/>
      </c>
      <c r="S54" s="25" t="str">
        <f>IF(ISBLANK('Diagramme de Gantt'!Q54),"",'Diagramme de Gantt'!Q54)</f>
        <v/>
      </c>
      <c r="T54" s="25" t="str">
        <f>IF(ISBLANK('Diagramme de Gantt'!R54),"",'Diagramme de Gantt'!R54)</f>
        <v/>
      </c>
      <c r="U54" s="25" t="str">
        <f>IF(ISBLANK('Diagramme de Gantt'!S54),"",'Diagramme de Gantt'!S54)</f>
        <v/>
      </c>
      <c r="V54" s="72"/>
      <c r="W54" s="25" t="str">
        <f>IF(ISBLANK('Diagramme de Gantt'!T54),"",'Diagramme de Gantt'!T54)</f>
        <v/>
      </c>
      <c r="X54" s="25" t="str">
        <f>IF(ISBLANK('Diagramme de Gantt'!U54),"",'Diagramme de Gantt'!U54)</f>
        <v/>
      </c>
      <c r="Y54" s="25" t="str">
        <f>IF(ISBLANK('Diagramme de Gantt'!V54),"",'Diagramme de Gantt'!V54)</f>
        <v/>
      </c>
      <c r="Z54" s="72"/>
      <c r="AA54" s="152"/>
      <c r="AB54" s="152"/>
      <c r="AC54" s="6" t="str">
        <f>Refined_progress!D52</f>
        <v/>
      </c>
      <c r="AD54" s="6" t="str">
        <f>Refined_progress!E52</f>
        <v/>
      </c>
      <c r="AE54" s="6" t="str">
        <f>Refined_progress!F52</f>
        <v/>
      </c>
      <c r="AF54" s="6" t="str">
        <f>Refined_progress!G52</f>
        <v/>
      </c>
      <c r="AG54" s="6" t="str">
        <f>Refined_progress!H52</f>
        <v/>
      </c>
      <c r="AH54" s="6" t="str">
        <f>Refined_progress!I52</f>
        <v/>
      </c>
      <c r="AI54" s="6" t="str">
        <f>Refined_progress!J52</f>
        <v/>
      </c>
      <c r="AJ54" s="6" t="str">
        <f>Refined_progress!K52</f>
        <v/>
      </c>
      <c r="AK54" s="6" t="str">
        <f>Refined_progress!L52</f>
        <v/>
      </c>
      <c r="AL54" s="6" t="str">
        <f>Refined_progress!M52</f>
        <v/>
      </c>
      <c r="AM54" s="6" t="str">
        <f>Refined_progress!N52</f>
        <v/>
      </c>
      <c r="AN54" s="6" t="str">
        <f>Refined_progress!O52</f>
        <v/>
      </c>
      <c r="AO54" s="6" t="str">
        <f>Refined_progress!P52</f>
        <v/>
      </c>
      <c r="AP54" s="6" t="str">
        <f>Refined_progress!Q52</f>
        <v/>
      </c>
      <c r="AQ54" s="6" t="str">
        <f>Refined_progress!R52</f>
        <v/>
      </c>
      <c r="AR54" s="89"/>
      <c r="AS54" s="166"/>
      <c r="AT54" s="166"/>
      <c r="AU54" s="166"/>
      <c r="AV54" s="166"/>
      <c r="AW54" s="263"/>
      <c r="AX54" s="297"/>
      <c r="AY54" s="285"/>
    </row>
    <row r="55" spans="1:51" ht="21" customHeight="1" x14ac:dyDescent="0.35">
      <c r="A55" s="82" t="str">
        <f>IF(ISBLANK(Refined_progress!A54),"",Refined_progress!A54)</f>
        <v/>
      </c>
      <c r="B55" s="25" t="str">
        <f>IF(ISBLANK(Refined_progress!B54),"",Refined_progress!B54)</f>
        <v/>
      </c>
      <c r="C55" s="25" t="str">
        <f>IF(ISBLANK(Refined_progress!C54),"",Refined_progress!C54)</f>
        <v/>
      </c>
      <c r="D55" s="25" t="str">
        <f>IFERROR(Refined_progress!T54,"")</f>
        <v/>
      </c>
      <c r="E55" s="25" t="str">
        <f>IFERROR(Refined_progress!U54,"")</f>
        <v/>
      </c>
      <c r="F55" s="25" t="str">
        <f>IFERROR(Refined_progress!V54,"")</f>
        <v/>
      </c>
      <c r="G55" s="25" t="str">
        <f>IFERROR(Refined_progress!W54,"")</f>
        <v/>
      </c>
      <c r="H55" s="72"/>
      <c r="I55" s="25" t="str">
        <f>IF(ISBLANK('Diagramme de Gantt'!H55),"",'Diagramme de Gantt'!H55)</f>
        <v/>
      </c>
      <c r="J55" s="25" t="str">
        <f>IF(ISBLANK('Diagramme de Gantt'!I55),"",'Diagramme de Gantt'!I55)</f>
        <v/>
      </c>
      <c r="K55" s="25" t="str">
        <f>IF(ISBLANK('Diagramme de Gantt'!J55),"",'Diagramme de Gantt'!J55)</f>
        <v/>
      </c>
      <c r="L55" s="25" t="str">
        <f>IF(ISBLANK('Diagramme de Gantt'!K55),"",'Diagramme de Gantt'!K55)</f>
        <v/>
      </c>
      <c r="M55" s="25" t="str">
        <f>IF(ISBLANK('Diagramme de Gantt'!L55),"",'Diagramme de Gantt'!L55)</f>
        <v/>
      </c>
      <c r="N55" s="25" t="str">
        <f>IF(ISBLANK('Diagramme de Gantt'!M55),"",'Diagramme de Gantt'!M55)</f>
        <v/>
      </c>
      <c r="O55" s="72"/>
      <c r="P55" s="25" t="str">
        <f>IF(ISBLANK('Diagramme de Gantt'!N55),"",'Diagramme de Gantt'!N55)</f>
        <v/>
      </c>
      <c r="Q55" s="25" t="str">
        <f>IF(ISBLANK('Diagramme de Gantt'!O55),"",'Diagramme de Gantt'!O55)</f>
        <v/>
      </c>
      <c r="R55" s="25" t="str">
        <f>IF(ISBLANK('Diagramme de Gantt'!P55),"",'Diagramme de Gantt'!P55)</f>
        <v/>
      </c>
      <c r="S55" s="25" t="str">
        <f>IF(ISBLANK('Diagramme de Gantt'!Q55),"",'Diagramme de Gantt'!Q55)</f>
        <v/>
      </c>
      <c r="T55" s="25" t="str">
        <f>IF(ISBLANK('Diagramme de Gantt'!R55),"",'Diagramme de Gantt'!R55)</f>
        <v/>
      </c>
      <c r="U55" s="25" t="str">
        <f>IF(ISBLANK('Diagramme de Gantt'!S55),"",'Diagramme de Gantt'!S55)</f>
        <v/>
      </c>
      <c r="V55" s="72"/>
      <c r="W55" s="25" t="str">
        <f>IF(ISBLANK('Diagramme de Gantt'!T55),"",'Diagramme de Gantt'!T55)</f>
        <v/>
      </c>
      <c r="X55" s="25" t="str">
        <f>IF(ISBLANK('Diagramme de Gantt'!U55),"",'Diagramme de Gantt'!U55)</f>
        <v/>
      </c>
      <c r="Y55" s="25" t="str">
        <f>IF(ISBLANK('Diagramme de Gantt'!V55),"",'Diagramme de Gantt'!V55)</f>
        <v/>
      </c>
      <c r="Z55" s="72"/>
      <c r="AA55" s="152"/>
      <c r="AB55" s="152"/>
      <c r="AC55" s="6" t="str">
        <f>Refined_progress!D53</f>
        <v/>
      </c>
      <c r="AD55" s="6" t="str">
        <f>Refined_progress!E53</f>
        <v/>
      </c>
      <c r="AE55" s="6" t="str">
        <f>Refined_progress!F53</f>
        <v/>
      </c>
      <c r="AF55" s="6" t="str">
        <f>Refined_progress!G53</f>
        <v/>
      </c>
      <c r="AG55" s="6" t="str">
        <f>Refined_progress!H53</f>
        <v/>
      </c>
      <c r="AH55" s="6" t="str">
        <f>Refined_progress!I53</f>
        <v/>
      </c>
      <c r="AI55" s="6" t="str">
        <f>Refined_progress!J53</f>
        <v/>
      </c>
      <c r="AJ55" s="6" t="str">
        <f>Refined_progress!K53</f>
        <v/>
      </c>
      <c r="AK55" s="6" t="str">
        <f>Refined_progress!L53</f>
        <v/>
      </c>
      <c r="AL55" s="6" t="str">
        <f>Refined_progress!M53</f>
        <v/>
      </c>
      <c r="AM55" s="6" t="str">
        <f>Refined_progress!N53</f>
        <v/>
      </c>
      <c r="AN55" s="6" t="str">
        <f>Refined_progress!O53</f>
        <v/>
      </c>
      <c r="AO55" s="6" t="str">
        <f>Refined_progress!P53</f>
        <v/>
      </c>
      <c r="AP55" s="6" t="str">
        <f>Refined_progress!Q53</f>
        <v/>
      </c>
      <c r="AQ55" s="6" t="str">
        <f>Refined_progress!R53</f>
        <v/>
      </c>
      <c r="AR55" s="89"/>
      <c r="AS55" s="166"/>
      <c r="AT55" s="166"/>
      <c r="AU55" s="166"/>
      <c r="AV55" s="166"/>
      <c r="AW55" s="263"/>
      <c r="AX55" s="297"/>
      <c r="AY55" s="285"/>
    </row>
    <row r="56" spans="1:51" ht="21" customHeight="1" x14ac:dyDescent="0.35">
      <c r="A56" s="82" t="str">
        <f>IF(ISBLANK(Refined_progress!A55),"",Refined_progress!A55)</f>
        <v/>
      </c>
      <c r="B56" s="25" t="str">
        <f>IF(ISBLANK(Refined_progress!B55),"",Refined_progress!B55)</f>
        <v/>
      </c>
      <c r="C56" s="25" t="str">
        <f>IF(ISBLANK(Refined_progress!C55),"",Refined_progress!C55)</f>
        <v/>
      </c>
      <c r="D56" s="25" t="str">
        <f>IFERROR(Refined_progress!T55,"")</f>
        <v/>
      </c>
      <c r="E56" s="25" t="str">
        <f>IFERROR(Refined_progress!U55,"")</f>
        <v/>
      </c>
      <c r="F56" s="25" t="str">
        <f>IFERROR(Refined_progress!V55,"")</f>
        <v/>
      </c>
      <c r="G56" s="25" t="str">
        <f>IFERROR(Refined_progress!W55,"")</f>
        <v/>
      </c>
      <c r="H56" s="72"/>
      <c r="I56" s="25" t="str">
        <f>IF(ISBLANK('Diagramme de Gantt'!H56),"",'Diagramme de Gantt'!H56)</f>
        <v/>
      </c>
      <c r="J56" s="25" t="str">
        <f>IF(ISBLANK('Diagramme de Gantt'!I56),"",'Diagramme de Gantt'!I56)</f>
        <v/>
      </c>
      <c r="K56" s="25" t="str">
        <f>IF(ISBLANK('Diagramme de Gantt'!J56),"",'Diagramme de Gantt'!J56)</f>
        <v/>
      </c>
      <c r="L56" s="25" t="str">
        <f>IF(ISBLANK('Diagramme de Gantt'!K56),"",'Diagramme de Gantt'!K56)</f>
        <v/>
      </c>
      <c r="M56" s="25" t="str">
        <f>IF(ISBLANK('Diagramme de Gantt'!L56),"",'Diagramme de Gantt'!L56)</f>
        <v/>
      </c>
      <c r="N56" s="25" t="str">
        <f>IF(ISBLANK('Diagramme de Gantt'!M56),"",'Diagramme de Gantt'!M56)</f>
        <v/>
      </c>
      <c r="O56" s="72"/>
      <c r="P56" s="25" t="str">
        <f>IF(ISBLANK('Diagramme de Gantt'!N56),"",'Diagramme de Gantt'!N56)</f>
        <v/>
      </c>
      <c r="Q56" s="25" t="str">
        <f>IF(ISBLANK('Diagramme de Gantt'!O56),"",'Diagramme de Gantt'!O56)</f>
        <v/>
      </c>
      <c r="R56" s="25" t="str">
        <f>IF(ISBLANK('Diagramme de Gantt'!P56),"",'Diagramme de Gantt'!P56)</f>
        <v/>
      </c>
      <c r="S56" s="25" t="str">
        <f>IF(ISBLANK('Diagramme de Gantt'!Q56),"",'Diagramme de Gantt'!Q56)</f>
        <v/>
      </c>
      <c r="T56" s="25" t="str">
        <f>IF(ISBLANK('Diagramme de Gantt'!R56),"",'Diagramme de Gantt'!R56)</f>
        <v/>
      </c>
      <c r="U56" s="25" t="str">
        <f>IF(ISBLANK('Diagramme de Gantt'!S56),"",'Diagramme de Gantt'!S56)</f>
        <v/>
      </c>
      <c r="V56" s="72"/>
      <c r="W56" s="25" t="str">
        <f>IF(ISBLANK('Diagramme de Gantt'!T56),"",'Diagramme de Gantt'!T56)</f>
        <v/>
      </c>
      <c r="X56" s="25" t="str">
        <f>IF(ISBLANK('Diagramme de Gantt'!U56),"",'Diagramme de Gantt'!U56)</f>
        <v/>
      </c>
      <c r="Y56" s="25" t="str">
        <f>IF(ISBLANK('Diagramme de Gantt'!V56),"",'Diagramme de Gantt'!V56)</f>
        <v/>
      </c>
      <c r="Z56" s="72"/>
      <c r="AA56" s="152"/>
      <c r="AB56" s="152"/>
      <c r="AC56" s="6" t="str">
        <f>Refined_progress!D54</f>
        <v/>
      </c>
      <c r="AD56" s="6" t="str">
        <f>Refined_progress!E54</f>
        <v/>
      </c>
      <c r="AE56" s="6" t="str">
        <f>Refined_progress!F54</f>
        <v/>
      </c>
      <c r="AF56" s="6" t="str">
        <f>Refined_progress!G54</f>
        <v/>
      </c>
      <c r="AG56" s="6" t="str">
        <f>Refined_progress!H54</f>
        <v/>
      </c>
      <c r="AH56" s="6" t="str">
        <f>Refined_progress!I54</f>
        <v/>
      </c>
      <c r="AI56" s="6" t="str">
        <f>Refined_progress!J54</f>
        <v/>
      </c>
      <c r="AJ56" s="6" t="str">
        <f>Refined_progress!K54</f>
        <v/>
      </c>
      <c r="AK56" s="6" t="str">
        <f>Refined_progress!L54</f>
        <v/>
      </c>
      <c r="AL56" s="6" t="str">
        <f>Refined_progress!M54</f>
        <v/>
      </c>
      <c r="AM56" s="6" t="str">
        <f>Refined_progress!N54</f>
        <v/>
      </c>
      <c r="AN56" s="6" t="str">
        <f>Refined_progress!O54</f>
        <v/>
      </c>
      <c r="AO56" s="6" t="str">
        <f>Refined_progress!P54</f>
        <v/>
      </c>
      <c r="AP56" s="6" t="str">
        <f>Refined_progress!Q54</f>
        <v/>
      </c>
      <c r="AQ56" s="6" t="str">
        <f>Refined_progress!R54</f>
        <v/>
      </c>
      <c r="AR56" s="89"/>
      <c r="AS56" s="166"/>
      <c r="AT56" s="166"/>
      <c r="AU56" s="166"/>
      <c r="AV56" s="166"/>
      <c r="AW56" s="263"/>
      <c r="AX56" s="297"/>
      <c r="AY56" s="285"/>
    </row>
    <row r="57" spans="1:51" ht="21" customHeight="1" x14ac:dyDescent="0.35">
      <c r="A57" s="82" t="str">
        <f>IF(ISBLANK(Refined_progress!A56),"",Refined_progress!A56)</f>
        <v/>
      </c>
      <c r="B57" s="25" t="str">
        <f>IF(ISBLANK(Refined_progress!B56),"",Refined_progress!B56)</f>
        <v/>
      </c>
      <c r="C57" s="25" t="str">
        <f>IF(ISBLANK(Refined_progress!C56),"",Refined_progress!C56)</f>
        <v/>
      </c>
      <c r="D57" s="25" t="str">
        <f>IFERROR(Refined_progress!T56,"")</f>
        <v/>
      </c>
      <c r="E57" s="25" t="str">
        <f>IFERROR(Refined_progress!U56,"")</f>
        <v/>
      </c>
      <c r="F57" s="25" t="str">
        <f>IFERROR(Refined_progress!V56,"")</f>
        <v/>
      </c>
      <c r="G57" s="25" t="str">
        <f>IFERROR(Refined_progress!W56,"")</f>
        <v/>
      </c>
      <c r="H57" s="72"/>
      <c r="I57" s="25" t="str">
        <f>IF(ISBLANK('Diagramme de Gantt'!H57),"",'Diagramme de Gantt'!H57)</f>
        <v/>
      </c>
      <c r="J57" s="25" t="str">
        <f>IF(ISBLANK('Diagramme de Gantt'!I57),"",'Diagramme de Gantt'!I57)</f>
        <v/>
      </c>
      <c r="K57" s="25" t="str">
        <f>IF(ISBLANK('Diagramme de Gantt'!J57),"",'Diagramme de Gantt'!J57)</f>
        <v/>
      </c>
      <c r="L57" s="25" t="str">
        <f>IF(ISBLANK('Diagramme de Gantt'!K57),"",'Diagramme de Gantt'!K57)</f>
        <v/>
      </c>
      <c r="M57" s="25" t="str">
        <f>IF(ISBLANK('Diagramme de Gantt'!L57),"",'Diagramme de Gantt'!L57)</f>
        <v/>
      </c>
      <c r="N57" s="25" t="str">
        <f>IF(ISBLANK('Diagramme de Gantt'!M57),"",'Diagramme de Gantt'!M57)</f>
        <v/>
      </c>
      <c r="O57" s="72"/>
      <c r="P57" s="25" t="str">
        <f>IF(ISBLANK('Diagramme de Gantt'!N57),"",'Diagramme de Gantt'!N57)</f>
        <v/>
      </c>
      <c r="Q57" s="25" t="str">
        <f>IF(ISBLANK('Diagramme de Gantt'!O57),"",'Diagramme de Gantt'!O57)</f>
        <v/>
      </c>
      <c r="R57" s="25" t="str">
        <f>IF(ISBLANK('Diagramme de Gantt'!P57),"",'Diagramme de Gantt'!P57)</f>
        <v/>
      </c>
      <c r="S57" s="25" t="str">
        <f>IF(ISBLANK('Diagramme de Gantt'!Q57),"",'Diagramme de Gantt'!Q57)</f>
        <v/>
      </c>
      <c r="T57" s="25" t="str">
        <f>IF(ISBLANK('Diagramme de Gantt'!R57),"",'Diagramme de Gantt'!R57)</f>
        <v/>
      </c>
      <c r="U57" s="25" t="str">
        <f>IF(ISBLANK('Diagramme de Gantt'!S57),"",'Diagramme de Gantt'!S57)</f>
        <v/>
      </c>
      <c r="V57" s="72"/>
      <c r="W57" s="25" t="str">
        <f>IF(ISBLANK('Diagramme de Gantt'!T57),"",'Diagramme de Gantt'!T57)</f>
        <v/>
      </c>
      <c r="X57" s="25" t="str">
        <f>IF(ISBLANK('Diagramme de Gantt'!U57),"",'Diagramme de Gantt'!U57)</f>
        <v/>
      </c>
      <c r="Y57" s="25" t="str">
        <f>IF(ISBLANK('Diagramme de Gantt'!V57),"",'Diagramme de Gantt'!V57)</f>
        <v/>
      </c>
      <c r="Z57" s="72"/>
      <c r="AA57" s="152"/>
      <c r="AB57" s="152"/>
      <c r="AC57" s="6" t="str">
        <f>Refined_progress!D55</f>
        <v/>
      </c>
      <c r="AD57" s="6" t="str">
        <f>Refined_progress!E55</f>
        <v/>
      </c>
      <c r="AE57" s="6" t="str">
        <f>Refined_progress!F55</f>
        <v/>
      </c>
      <c r="AF57" s="6" t="str">
        <f>Refined_progress!G55</f>
        <v/>
      </c>
      <c r="AG57" s="6" t="str">
        <f>Refined_progress!H55</f>
        <v/>
      </c>
      <c r="AH57" s="6" t="str">
        <f>Refined_progress!I55</f>
        <v/>
      </c>
      <c r="AI57" s="6" t="str">
        <f>Refined_progress!J55</f>
        <v/>
      </c>
      <c r="AJ57" s="6" t="str">
        <f>Refined_progress!K55</f>
        <v/>
      </c>
      <c r="AK57" s="6" t="str">
        <f>Refined_progress!L55</f>
        <v/>
      </c>
      <c r="AL57" s="6" t="str">
        <f>Refined_progress!M55</f>
        <v/>
      </c>
      <c r="AM57" s="6" t="str">
        <f>Refined_progress!N55</f>
        <v/>
      </c>
      <c r="AN57" s="6" t="str">
        <f>Refined_progress!O55</f>
        <v/>
      </c>
      <c r="AO57" s="6" t="str">
        <f>Refined_progress!P55</f>
        <v/>
      </c>
      <c r="AP57" s="6" t="str">
        <f>Refined_progress!Q55</f>
        <v/>
      </c>
      <c r="AQ57" s="6" t="str">
        <f>Refined_progress!R55</f>
        <v/>
      </c>
      <c r="AR57" s="89"/>
      <c r="AS57" s="166"/>
      <c r="AT57" s="166"/>
      <c r="AU57" s="166"/>
      <c r="AV57" s="166"/>
      <c r="AW57" s="263"/>
      <c r="AX57" s="297"/>
      <c r="AY57" s="285"/>
    </row>
    <row r="58" spans="1:51" ht="21" customHeight="1" x14ac:dyDescent="0.35">
      <c r="A58" s="82" t="str">
        <f>IF(ISBLANK(Refined_progress!A57),"",Refined_progress!A57)</f>
        <v/>
      </c>
      <c r="B58" s="25" t="str">
        <f>IF(ISBLANK(Refined_progress!B57),"",Refined_progress!B57)</f>
        <v/>
      </c>
      <c r="C58" s="25" t="str">
        <f>IF(ISBLANK(Refined_progress!C57),"",Refined_progress!C57)</f>
        <v/>
      </c>
      <c r="D58" s="25" t="str">
        <f>IFERROR(Refined_progress!T57,"")</f>
        <v/>
      </c>
      <c r="E58" s="25" t="str">
        <f>IFERROR(Refined_progress!U57,"")</f>
        <v/>
      </c>
      <c r="F58" s="25" t="str">
        <f>IFERROR(Refined_progress!V57,"")</f>
        <v/>
      </c>
      <c r="G58" s="25" t="str">
        <f>IFERROR(Refined_progress!W57,"")</f>
        <v/>
      </c>
      <c r="H58" s="72"/>
      <c r="I58" s="25" t="str">
        <f>IF(ISBLANK('Diagramme de Gantt'!H58),"",'Diagramme de Gantt'!H58)</f>
        <v/>
      </c>
      <c r="J58" s="25" t="str">
        <f>IF(ISBLANK('Diagramme de Gantt'!I58),"",'Diagramme de Gantt'!I58)</f>
        <v/>
      </c>
      <c r="K58" s="25" t="str">
        <f>IF(ISBLANK('Diagramme de Gantt'!J58),"",'Diagramme de Gantt'!J58)</f>
        <v/>
      </c>
      <c r="L58" s="25" t="str">
        <f>IF(ISBLANK('Diagramme de Gantt'!K58),"",'Diagramme de Gantt'!K58)</f>
        <v/>
      </c>
      <c r="M58" s="25" t="str">
        <f>IF(ISBLANK('Diagramme de Gantt'!L58),"",'Diagramme de Gantt'!L58)</f>
        <v/>
      </c>
      <c r="N58" s="25" t="str">
        <f>IF(ISBLANK('Diagramme de Gantt'!M58),"",'Diagramme de Gantt'!M58)</f>
        <v/>
      </c>
      <c r="O58" s="72"/>
      <c r="P58" s="25" t="str">
        <f>IF(ISBLANK('Diagramme de Gantt'!N58),"",'Diagramme de Gantt'!N58)</f>
        <v/>
      </c>
      <c r="Q58" s="25" t="str">
        <f>IF(ISBLANK('Diagramme de Gantt'!O58),"",'Diagramme de Gantt'!O58)</f>
        <v/>
      </c>
      <c r="R58" s="25" t="str">
        <f>IF(ISBLANK('Diagramme de Gantt'!P58),"",'Diagramme de Gantt'!P58)</f>
        <v/>
      </c>
      <c r="S58" s="25" t="str">
        <f>IF(ISBLANK('Diagramme de Gantt'!Q58),"",'Diagramme de Gantt'!Q58)</f>
        <v/>
      </c>
      <c r="T58" s="25" t="str">
        <f>IF(ISBLANK('Diagramme de Gantt'!R58),"",'Diagramme de Gantt'!R58)</f>
        <v/>
      </c>
      <c r="U58" s="25" t="str">
        <f>IF(ISBLANK('Diagramme de Gantt'!S58),"",'Diagramme de Gantt'!S58)</f>
        <v/>
      </c>
      <c r="V58" s="72"/>
      <c r="W58" s="25" t="str">
        <f>IF(ISBLANK('Diagramme de Gantt'!T58),"",'Diagramme de Gantt'!T58)</f>
        <v/>
      </c>
      <c r="X58" s="25" t="str">
        <f>IF(ISBLANK('Diagramme de Gantt'!U58),"",'Diagramme de Gantt'!U58)</f>
        <v/>
      </c>
      <c r="Y58" s="25" t="str">
        <f>IF(ISBLANK('Diagramme de Gantt'!V58),"",'Diagramme de Gantt'!V58)</f>
        <v/>
      </c>
      <c r="Z58" s="72"/>
      <c r="AA58" s="152"/>
      <c r="AB58" s="152"/>
      <c r="AC58" s="6" t="str">
        <f>Refined_progress!D56</f>
        <v/>
      </c>
      <c r="AD58" s="6" t="str">
        <f>Refined_progress!E56</f>
        <v/>
      </c>
      <c r="AE58" s="6" t="str">
        <f>Refined_progress!F56</f>
        <v/>
      </c>
      <c r="AF58" s="6" t="str">
        <f>Refined_progress!G56</f>
        <v/>
      </c>
      <c r="AG58" s="6" t="str">
        <f>Refined_progress!H56</f>
        <v/>
      </c>
      <c r="AH58" s="6" t="str">
        <f>Refined_progress!I56</f>
        <v/>
      </c>
      <c r="AI58" s="6" t="str">
        <f>Refined_progress!J56</f>
        <v/>
      </c>
      <c r="AJ58" s="6" t="str">
        <f>Refined_progress!K56</f>
        <v/>
      </c>
      <c r="AK58" s="6" t="str">
        <f>Refined_progress!L56</f>
        <v/>
      </c>
      <c r="AL58" s="6" t="str">
        <f>Refined_progress!M56</f>
        <v/>
      </c>
      <c r="AM58" s="6" t="str">
        <f>Refined_progress!N56</f>
        <v/>
      </c>
      <c r="AN58" s="6" t="str">
        <f>Refined_progress!O56</f>
        <v/>
      </c>
      <c r="AO58" s="6" t="str">
        <f>Refined_progress!P56</f>
        <v/>
      </c>
      <c r="AP58" s="6" t="str">
        <f>Refined_progress!Q56</f>
        <v/>
      </c>
      <c r="AQ58" s="6" t="str">
        <f>Refined_progress!R56</f>
        <v/>
      </c>
      <c r="AR58" s="89"/>
      <c r="AS58" s="166"/>
      <c r="AT58" s="166"/>
      <c r="AU58" s="166"/>
      <c r="AV58" s="166"/>
      <c r="AW58" s="263"/>
      <c r="AX58" s="297"/>
      <c r="AY58" s="285"/>
    </row>
    <row r="59" spans="1:51" ht="21" customHeight="1" x14ac:dyDescent="0.35">
      <c r="A59" s="82" t="str">
        <f>IF(ISBLANK(Refined_progress!A58),"",Refined_progress!A58)</f>
        <v/>
      </c>
      <c r="B59" s="25" t="str">
        <f>IF(ISBLANK(Refined_progress!B58),"",Refined_progress!B58)</f>
        <v/>
      </c>
      <c r="C59" s="25" t="str">
        <f>IF(ISBLANK(Refined_progress!C58),"",Refined_progress!C58)</f>
        <v/>
      </c>
      <c r="D59" s="25" t="str">
        <f>IFERROR(Refined_progress!T58,"")</f>
        <v/>
      </c>
      <c r="E59" s="25" t="str">
        <f>IFERROR(Refined_progress!U58,"")</f>
        <v/>
      </c>
      <c r="F59" s="25" t="str">
        <f>IFERROR(Refined_progress!V58,"")</f>
        <v/>
      </c>
      <c r="G59" s="25" t="str">
        <f>IFERROR(Refined_progress!W58,"")</f>
        <v/>
      </c>
      <c r="H59" s="72"/>
      <c r="I59" s="25" t="str">
        <f>IF(ISBLANK('Diagramme de Gantt'!H59),"",'Diagramme de Gantt'!H59)</f>
        <v/>
      </c>
      <c r="J59" s="25" t="str">
        <f>IF(ISBLANK('Diagramme de Gantt'!I59),"",'Diagramme de Gantt'!I59)</f>
        <v/>
      </c>
      <c r="K59" s="25" t="str">
        <f>IF(ISBLANK('Diagramme de Gantt'!J59),"",'Diagramme de Gantt'!J59)</f>
        <v/>
      </c>
      <c r="L59" s="25" t="str">
        <f>IF(ISBLANK('Diagramme de Gantt'!K59),"",'Diagramme de Gantt'!K59)</f>
        <v/>
      </c>
      <c r="M59" s="25" t="str">
        <f>IF(ISBLANK('Diagramme de Gantt'!L59),"",'Diagramme de Gantt'!L59)</f>
        <v/>
      </c>
      <c r="N59" s="25" t="str">
        <f>IF(ISBLANK('Diagramme de Gantt'!M59),"",'Diagramme de Gantt'!M59)</f>
        <v/>
      </c>
      <c r="O59" s="72"/>
      <c r="P59" s="25" t="str">
        <f>IF(ISBLANK('Diagramme de Gantt'!N59),"",'Diagramme de Gantt'!N59)</f>
        <v/>
      </c>
      <c r="Q59" s="25" t="str">
        <f>IF(ISBLANK('Diagramme de Gantt'!O59),"",'Diagramme de Gantt'!O59)</f>
        <v/>
      </c>
      <c r="R59" s="25" t="str">
        <f>IF(ISBLANK('Diagramme de Gantt'!P59),"",'Diagramme de Gantt'!P59)</f>
        <v/>
      </c>
      <c r="S59" s="25" t="str">
        <f>IF(ISBLANK('Diagramme de Gantt'!Q59),"",'Diagramme de Gantt'!Q59)</f>
        <v/>
      </c>
      <c r="T59" s="25" t="str">
        <f>IF(ISBLANK('Diagramme de Gantt'!R59),"",'Diagramme de Gantt'!R59)</f>
        <v/>
      </c>
      <c r="U59" s="25" t="str">
        <f>IF(ISBLANK('Diagramme de Gantt'!S59),"",'Diagramme de Gantt'!S59)</f>
        <v/>
      </c>
      <c r="V59" s="72"/>
      <c r="W59" s="25" t="str">
        <f>IF(ISBLANK('Diagramme de Gantt'!T59),"",'Diagramme de Gantt'!T59)</f>
        <v/>
      </c>
      <c r="X59" s="25" t="str">
        <f>IF(ISBLANK('Diagramme de Gantt'!U59),"",'Diagramme de Gantt'!U59)</f>
        <v/>
      </c>
      <c r="Y59" s="25" t="str">
        <f>IF(ISBLANK('Diagramme de Gantt'!V59),"",'Diagramme de Gantt'!V59)</f>
        <v/>
      </c>
      <c r="Z59" s="72"/>
      <c r="AA59" s="152"/>
      <c r="AB59" s="152"/>
      <c r="AC59" s="6" t="str">
        <f>Refined_progress!D57</f>
        <v/>
      </c>
      <c r="AD59" s="6" t="str">
        <f>Refined_progress!E57</f>
        <v/>
      </c>
      <c r="AE59" s="6" t="str">
        <f>Refined_progress!F57</f>
        <v/>
      </c>
      <c r="AF59" s="6" t="str">
        <f>Refined_progress!G57</f>
        <v/>
      </c>
      <c r="AG59" s="6" t="str">
        <f>Refined_progress!H57</f>
        <v/>
      </c>
      <c r="AH59" s="6" t="str">
        <f>Refined_progress!I57</f>
        <v/>
      </c>
      <c r="AI59" s="6" t="str">
        <f>Refined_progress!J57</f>
        <v/>
      </c>
      <c r="AJ59" s="6" t="str">
        <f>Refined_progress!K57</f>
        <v/>
      </c>
      <c r="AK59" s="6" t="str">
        <f>Refined_progress!L57</f>
        <v/>
      </c>
      <c r="AL59" s="6" t="str">
        <f>Refined_progress!M57</f>
        <v/>
      </c>
      <c r="AM59" s="6" t="str">
        <f>Refined_progress!N57</f>
        <v/>
      </c>
      <c r="AN59" s="6" t="str">
        <f>Refined_progress!O57</f>
        <v/>
      </c>
      <c r="AO59" s="6" t="str">
        <f>Refined_progress!P57</f>
        <v/>
      </c>
      <c r="AP59" s="6" t="str">
        <f>Refined_progress!Q57</f>
        <v/>
      </c>
      <c r="AQ59" s="6" t="str">
        <f>Refined_progress!R57</f>
        <v/>
      </c>
      <c r="AR59" s="89"/>
      <c r="AS59" s="166"/>
      <c r="AT59" s="166"/>
      <c r="AU59" s="166"/>
      <c r="AV59" s="166"/>
      <c r="AW59" s="263"/>
      <c r="AX59" s="297"/>
      <c r="AY59" s="285"/>
    </row>
    <row r="60" spans="1:51" ht="21" customHeight="1" x14ac:dyDescent="0.35">
      <c r="A60" s="82" t="str">
        <f>IF(ISBLANK(Refined_progress!A59),"",Refined_progress!A59)</f>
        <v/>
      </c>
      <c r="B60" s="25" t="str">
        <f>IF(ISBLANK(Refined_progress!B59),"",Refined_progress!B59)</f>
        <v/>
      </c>
      <c r="C60" s="25" t="str">
        <f>IF(ISBLANK(Refined_progress!C59),"",Refined_progress!C59)</f>
        <v/>
      </c>
      <c r="D60" s="25" t="str">
        <f>IFERROR(Refined_progress!T59,"")</f>
        <v/>
      </c>
      <c r="E60" s="25" t="str">
        <f>IFERROR(Refined_progress!U59,"")</f>
        <v/>
      </c>
      <c r="F60" s="25" t="str">
        <f>IFERROR(Refined_progress!V59,"")</f>
        <v/>
      </c>
      <c r="G60" s="25" t="str">
        <f>IFERROR(Refined_progress!W59,"")</f>
        <v/>
      </c>
      <c r="H60" s="72"/>
      <c r="I60" s="25" t="str">
        <f>IF(ISBLANK('Diagramme de Gantt'!H60),"",'Diagramme de Gantt'!H60)</f>
        <v/>
      </c>
      <c r="J60" s="25" t="str">
        <f>IF(ISBLANK('Diagramme de Gantt'!I60),"",'Diagramme de Gantt'!I60)</f>
        <v/>
      </c>
      <c r="K60" s="25" t="str">
        <f>IF(ISBLANK('Diagramme de Gantt'!J60),"",'Diagramme de Gantt'!J60)</f>
        <v/>
      </c>
      <c r="L60" s="25" t="str">
        <f>IF(ISBLANK('Diagramme de Gantt'!K60),"",'Diagramme de Gantt'!K60)</f>
        <v/>
      </c>
      <c r="M60" s="25" t="str">
        <f>IF(ISBLANK('Diagramme de Gantt'!L60),"",'Diagramme de Gantt'!L60)</f>
        <v/>
      </c>
      <c r="N60" s="25" t="str">
        <f>IF(ISBLANK('Diagramme de Gantt'!M60),"",'Diagramme de Gantt'!M60)</f>
        <v/>
      </c>
      <c r="O60" s="72"/>
      <c r="P60" s="25" t="str">
        <f>IF(ISBLANK('Diagramme de Gantt'!N60),"",'Diagramme de Gantt'!N60)</f>
        <v/>
      </c>
      <c r="Q60" s="25" t="str">
        <f>IF(ISBLANK('Diagramme de Gantt'!O60),"",'Diagramme de Gantt'!O60)</f>
        <v/>
      </c>
      <c r="R60" s="25" t="str">
        <f>IF(ISBLANK('Diagramme de Gantt'!P60),"",'Diagramme de Gantt'!P60)</f>
        <v/>
      </c>
      <c r="S60" s="25" t="str">
        <f>IF(ISBLANK('Diagramme de Gantt'!Q60),"",'Diagramme de Gantt'!Q60)</f>
        <v/>
      </c>
      <c r="T60" s="25" t="str">
        <f>IF(ISBLANK('Diagramme de Gantt'!R60),"",'Diagramme de Gantt'!R60)</f>
        <v/>
      </c>
      <c r="U60" s="25" t="str">
        <f>IF(ISBLANK('Diagramme de Gantt'!S60),"",'Diagramme de Gantt'!S60)</f>
        <v/>
      </c>
      <c r="V60" s="72"/>
      <c r="W60" s="25" t="str">
        <f>IF(ISBLANK('Diagramme de Gantt'!T60),"",'Diagramme de Gantt'!T60)</f>
        <v/>
      </c>
      <c r="X60" s="25" t="str">
        <f>IF(ISBLANK('Diagramme de Gantt'!U60),"",'Diagramme de Gantt'!U60)</f>
        <v/>
      </c>
      <c r="Y60" s="25" t="str">
        <f>IF(ISBLANK('Diagramme de Gantt'!V60),"",'Diagramme de Gantt'!V60)</f>
        <v/>
      </c>
      <c r="Z60" s="72"/>
      <c r="AA60" s="152"/>
      <c r="AB60" s="152"/>
      <c r="AC60" s="6" t="str">
        <f>Refined_progress!D58</f>
        <v/>
      </c>
      <c r="AD60" s="6" t="str">
        <f>Refined_progress!E58</f>
        <v/>
      </c>
      <c r="AE60" s="6" t="str">
        <f>Refined_progress!F58</f>
        <v/>
      </c>
      <c r="AF60" s="6" t="str">
        <f>Refined_progress!G58</f>
        <v/>
      </c>
      <c r="AG60" s="6" t="str">
        <f>Refined_progress!H58</f>
        <v/>
      </c>
      <c r="AH60" s="6" t="str">
        <f>Refined_progress!I58</f>
        <v/>
      </c>
      <c r="AI60" s="6" t="str">
        <f>Refined_progress!J58</f>
        <v/>
      </c>
      <c r="AJ60" s="6" t="str">
        <f>Refined_progress!K58</f>
        <v/>
      </c>
      <c r="AK60" s="6" t="str">
        <f>Refined_progress!L58</f>
        <v/>
      </c>
      <c r="AL60" s="6" t="str">
        <f>Refined_progress!M58</f>
        <v/>
      </c>
      <c r="AM60" s="6" t="str">
        <f>Refined_progress!N58</f>
        <v/>
      </c>
      <c r="AN60" s="6" t="str">
        <f>Refined_progress!O58</f>
        <v/>
      </c>
      <c r="AO60" s="6" t="str">
        <f>Refined_progress!P58</f>
        <v/>
      </c>
      <c r="AP60" s="6" t="str">
        <f>Refined_progress!Q58</f>
        <v/>
      </c>
      <c r="AQ60" s="6" t="str">
        <f>Refined_progress!R58</f>
        <v/>
      </c>
      <c r="AR60" s="89"/>
      <c r="AS60" s="167"/>
      <c r="AT60" s="167"/>
      <c r="AU60" s="167"/>
      <c r="AV60" s="167"/>
      <c r="AW60" s="264"/>
      <c r="AX60" s="295"/>
      <c r="AY60" s="285"/>
    </row>
    <row r="61" spans="1:51" ht="21" customHeight="1" x14ac:dyDescent="0.35">
      <c r="A61" s="82" t="str">
        <f>IF(ISBLANK(Refined_progress!A60),"",Refined_progress!A60)</f>
        <v/>
      </c>
      <c r="B61" s="25" t="str">
        <f>IF(ISBLANK(Refined_progress!B60),"",Refined_progress!B60)</f>
        <v/>
      </c>
      <c r="C61" s="25" t="str">
        <f>IF(ISBLANK(Refined_progress!C60),"",Refined_progress!C60)</f>
        <v/>
      </c>
      <c r="D61" s="25" t="str">
        <f>IFERROR(Refined_progress!T60,"")</f>
        <v/>
      </c>
      <c r="E61" s="25" t="str">
        <f>IFERROR(Refined_progress!U60,"")</f>
        <v/>
      </c>
      <c r="F61" s="25" t="str">
        <f>IFERROR(Refined_progress!V60,"")</f>
        <v/>
      </c>
      <c r="G61" s="25" t="str">
        <f>IFERROR(Refined_progress!W60,"")</f>
        <v/>
      </c>
      <c r="H61" s="72"/>
      <c r="I61" s="25" t="str">
        <f>IF(ISBLANK('Diagramme de Gantt'!H61),"",'Diagramme de Gantt'!H61)</f>
        <v/>
      </c>
      <c r="J61" s="25" t="str">
        <f>IF(ISBLANK('Diagramme de Gantt'!I61),"",'Diagramme de Gantt'!I61)</f>
        <v/>
      </c>
      <c r="K61" s="25" t="str">
        <f>IF(ISBLANK('Diagramme de Gantt'!J61),"",'Diagramme de Gantt'!J61)</f>
        <v/>
      </c>
      <c r="L61" s="25" t="str">
        <f>IF(ISBLANK('Diagramme de Gantt'!K61),"",'Diagramme de Gantt'!K61)</f>
        <v/>
      </c>
      <c r="M61" s="25" t="str">
        <f>IF(ISBLANK('Diagramme de Gantt'!L61),"",'Diagramme de Gantt'!L61)</f>
        <v/>
      </c>
      <c r="N61" s="25" t="str">
        <f>IF(ISBLANK('Diagramme de Gantt'!M61),"",'Diagramme de Gantt'!M61)</f>
        <v/>
      </c>
      <c r="O61" s="72"/>
      <c r="P61" s="25" t="str">
        <f>IF(ISBLANK('Diagramme de Gantt'!N61),"",'Diagramme de Gantt'!N61)</f>
        <v/>
      </c>
      <c r="Q61" s="25" t="str">
        <f>IF(ISBLANK('Diagramme de Gantt'!O61),"",'Diagramme de Gantt'!O61)</f>
        <v/>
      </c>
      <c r="R61" s="25" t="str">
        <f>IF(ISBLANK('Diagramme de Gantt'!P61),"",'Diagramme de Gantt'!P61)</f>
        <v/>
      </c>
      <c r="S61" s="25" t="str">
        <f>IF(ISBLANK('Diagramme de Gantt'!Q61),"",'Diagramme de Gantt'!Q61)</f>
        <v/>
      </c>
      <c r="T61" s="25" t="str">
        <f>IF(ISBLANK('Diagramme de Gantt'!R61),"",'Diagramme de Gantt'!R61)</f>
        <v/>
      </c>
      <c r="U61" s="25" t="str">
        <f>IF(ISBLANK('Diagramme de Gantt'!S61),"",'Diagramme de Gantt'!S61)</f>
        <v/>
      </c>
      <c r="V61" s="72"/>
      <c r="W61" s="25" t="str">
        <f>IF(ISBLANK('Diagramme de Gantt'!T61),"",'Diagramme de Gantt'!T61)</f>
        <v/>
      </c>
      <c r="X61" s="25" t="str">
        <f>IF(ISBLANK('Diagramme de Gantt'!U61),"",'Diagramme de Gantt'!U61)</f>
        <v/>
      </c>
      <c r="Y61" s="25" t="str">
        <f>IF(ISBLANK('Diagramme de Gantt'!V61),"",'Diagramme de Gantt'!V61)</f>
        <v/>
      </c>
      <c r="Z61" s="72"/>
      <c r="AA61" s="152"/>
      <c r="AB61" s="152"/>
      <c r="AC61" s="6" t="str">
        <f>Refined_progress!D59</f>
        <v/>
      </c>
      <c r="AD61" s="6" t="str">
        <f>Refined_progress!E59</f>
        <v/>
      </c>
      <c r="AE61" s="6" t="str">
        <f>Refined_progress!F59</f>
        <v/>
      </c>
      <c r="AF61" s="6" t="str">
        <f>Refined_progress!G59</f>
        <v/>
      </c>
      <c r="AG61" s="6" t="str">
        <f>Refined_progress!H59</f>
        <v/>
      </c>
      <c r="AH61" s="6" t="str">
        <f>Refined_progress!I59</f>
        <v/>
      </c>
      <c r="AI61" s="6" t="str">
        <f>Refined_progress!J59</f>
        <v/>
      </c>
      <c r="AJ61" s="6" t="str">
        <f>Refined_progress!K59</f>
        <v/>
      </c>
      <c r="AK61" s="6" t="str">
        <f>Refined_progress!L59</f>
        <v/>
      </c>
      <c r="AL61" s="6" t="str">
        <f>Refined_progress!M59</f>
        <v/>
      </c>
      <c r="AM61" s="6" t="str">
        <f>Refined_progress!N59</f>
        <v/>
      </c>
      <c r="AN61" s="6" t="str">
        <f>Refined_progress!O59</f>
        <v/>
      </c>
      <c r="AO61" s="6" t="str">
        <f>Refined_progress!P59</f>
        <v/>
      </c>
      <c r="AP61" s="6" t="str">
        <f>Refined_progress!Q59</f>
        <v/>
      </c>
      <c r="AQ61" s="6" t="str">
        <f>Refined_progress!R59</f>
        <v/>
      </c>
      <c r="AR61" s="89"/>
      <c r="AS61" s="165"/>
      <c r="AT61" s="165"/>
      <c r="AU61" s="165"/>
      <c r="AV61" s="165"/>
      <c r="AW61" s="262">
        <f>'Suivi résultats_priorité'!R61:R62</f>
        <v>0</v>
      </c>
      <c r="AX61" s="296" t="s">
        <v>48</v>
      </c>
      <c r="AY61" s="285" t="str">
        <f>CONCATENATE('Suivi résultats_priorité'!$T$61,CHAR(10),'Suivi résultats_priorité'!$U$61,CHAR(10),'Suivi résultats_priorité'!$V$61,CHAR(10),'Suivi résultats_priorité'!$W$61,CHAR(10),'Suivi résultats_priorité'!$X$61,CHAR(10),'Suivi résultats_priorité'!$Y$61,CHAR(10),'Suivi résultats_priorité'!$Z$61,CHAR(10),'Suivi résultats_priorité'!$AA$61,CHAR(10),'Suivi résultats_priorité'!$AB$61,CHAR(10),'Suivi résultats_priorité'!$AC$61,CHAR(10),'Suivi résultats_priorité'!$AD$61,CHAR(10),'Suivi résultats_priorité'!$AE$61,CHAR(10),'Suivi résultats_priorité'!$AF$61,CHAR(10),'Suivi résultats_priorité'!$AG$61,CHAR(10),'Suivi résultats_priorité'!$AH$61,CHAR(10))</f>
        <v xml:space="preserve">
</v>
      </c>
    </row>
    <row r="62" spans="1:51" ht="21" customHeight="1" x14ac:dyDescent="0.35">
      <c r="A62" s="82" t="str">
        <f>IF(ISBLANK(Refined_progress!A61),"",Refined_progress!A61)</f>
        <v/>
      </c>
      <c r="B62" s="25" t="str">
        <f>IF(ISBLANK(Refined_progress!B61),"",Refined_progress!B61)</f>
        <v/>
      </c>
      <c r="C62" s="25" t="str">
        <f>IF(ISBLANK(Refined_progress!C61),"",Refined_progress!C61)</f>
        <v/>
      </c>
      <c r="D62" s="25" t="str">
        <f>IFERROR(Refined_progress!T61,"")</f>
        <v/>
      </c>
      <c r="E62" s="25" t="str">
        <f>IFERROR(Refined_progress!U61,"")</f>
        <v/>
      </c>
      <c r="F62" s="25" t="str">
        <f>IFERROR(Refined_progress!V61,"")</f>
        <v/>
      </c>
      <c r="G62" s="25" t="str">
        <f>IFERROR(Refined_progress!W61,"")</f>
        <v/>
      </c>
      <c r="H62" s="72"/>
      <c r="I62" s="25" t="str">
        <f>IF(ISBLANK('Diagramme de Gantt'!H62),"",'Diagramme de Gantt'!H62)</f>
        <v/>
      </c>
      <c r="J62" s="25" t="str">
        <f>IF(ISBLANK('Diagramme de Gantt'!I62),"",'Diagramme de Gantt'!I62)</f>
        <v/>
      </c>
      <c r="K62" s="25" t="str">
        <f>IF(ISBLANK('Diagramme de Gantt'!J62),"",'Diagramme de Gantt'!J62)</f>
        <v/>
      </c>
      <c r="L62" s="25" t="str">
        <f>IF(ISBLANK('Diagramme de Gantt'!K62),"",'Diagramme de Gantt'!K62)</f>
        <v/>
      </c>
      <c r="M62" s="25" t="str">
        <f>IF(ISBLANK('Diagramme de Gantt'!L62),"",'Diagramme de Gantt'!L62)</f>
        <v/>
      </c>
      <c r="N62" s="25" t="str">
        <f>IF(ISBLANK('Diagramme de Gantt'!M62),"",'Diagramme de Gantt'!M62)</f>
        <v/>
      </c>
      <c r="O62" s="72"/>
      <c r="P62" s="25" t="str">
        <f>IF(ISBLANK('Diagramme de Gantt'!N62),"",'Diagramme de Gantt'!N62)</f>
        <v/>
      </c>
      <c r="Q62" s="25" t="str">
        <f>IF(ISBLANK('Diagramme de Gantt'!O62),"",'Diagramme de Gantt'!O62)</f>
        <v/>
      </c>
      <c r="R62" s="25" t="str">
        <f>IF(ISBLANK('Diagramme de Gantt'!P62),"",'Diagramme de Gantt'!P62)</f>
        <v/>
      </c>
      <c r="S62" s="25" t="str">
        <f>IF(ISBLANK('Diagramme de Gantt'!Q62),"",'Diagramme de Gantt'!Q62)</f>
        <v/>
      </c>
      <c r="T62" s="25" t="str">
        <f>IF(ISBLANK('Diagramme de Gantt'!R62),"",'Diagramme de Gantt'!R62)</f>
        <v/>
      </c>
      <c r="U62" s="25" t="str">
        <f>IF(ISBLANK('Diagramme de Gantt'!S62),"",'Diagramme de Gantt'!S62)</f>
        <v/>
      </c>
      <c r="V62" s="72"/>
      <c r="W62" s="25" t="str">
        <f>IF(ISBLANK('Diagramme de Gantt'!T62),"",'Diagramme de Gantt'!T62)</f>
        <v/>
      </c>
      <c r="X62" s="25" t="str">
        <f>IF(ISBLANK('Diagramme de Gantt'!U62),"",'Diagramme de Gantt'!U62)</f>
        <v/>
      </c>
      <c r="Y62" s="25" t="str">
        <f>IF(ISBLANK('Diagramme de Gantt'!V62),"",'Diagramme de Gantt'!V62)</f>
        <v/>
      </c>
      <c r="Z62" s="72"/>
      <c r="AA62" s="152"/>
      <c r="AB62" s="152"/>
      <c r="AC62" s="6" t="str">
        <f>Refined_progress!D60</f>
        <v/>
      </c>
      <c r="AD62" s="6" t="str">
        <f>Refined_progress!E60</f>
        <v/>
      </c>
      <c r="AE62" s="6" t="str">
        <f>Refined_progress!F60</f>
        <v/>
      </c>
      <c r="AF62" s="6" t="str">
        <f>Refined_progress!G60</f>
        <v/>
      </c>
      <c r="AG62" s="6" t="str">
        <f>Refined_progress!H60</f>
        <v/>
      </c>
      <c r="AH62" s="6" t="str">
        <f>Refined_progress!I60</f>
        <v/>
      </c>
      <c r="AI62" s="6" t="str">
        <f>Refined_progress!J60</f>
        <v/>
      </c>
      <c r="AJ62" s="6" t="str">
        <f>Refined_progress!K60</f>
        <v/>
      </c>
      <c r="AK62" s="6" t="str">
        <f>Refined_progress!L60</f>
        <v/>
      </c>
      <c r="AL62" s="6" t="str">
        <f>Refined_progress!M60</f>
        <v/>
      </c>
      <c r="AM62" s="6" t="str">
        <f>Refined_progress!N60</f>
        <v/>
      </c>
      <c r="AN62" s="6" t="str">
        <f>Refined_progress!O60</f>
        <v/>
      </c>
      <c r="AO62" s="6" t="str">
        <f>Refined_progress!P60</f>
        <v/>
      </c>
      <c r="AP62" s="6" t="str">
        <f>Refined_progress!Q60</f>
        <v/>
      </c>
      <c r="AQ62" s="6" t="str">
        <f>Refined_progress!R60</f>
        <v/>
      </c>
      <c r="AR62" s="89"/>
      <c r="AS62" s="167"/>
      <c r="AT62" s="167"/>
      <c r="AU62" s="167"/>
      <c r="AV62" s="167"/>
      <c r="AW62" s="264"/>
      <c r="AX62" s="295"/>
      <c r="AY62" s="285"/>
    </row>
    <row r="63" spans="1:51" ht="21" customHeight="1" x14ac:dyDescent="0.35">
      <c r="A63" s="82" t="str">
        <f>IF(ISBLANK(Refined_progress!A62),"",Refined_progress!A62)</f>
        <v/>
      </c>
      <c r="B63" s="25" t="str">
        <f>IF(ISBLANK(Refined_progress!B62),"",Refined_progress!B62)</f>
        <v/>
      </c>
      <c r="C63" s="25" t="str">
        <f>IF(ISBLANK(Refined_progress!C62),"",Refined_progress!C62)</f>
        <v/>
      </c>
      <c r="D63" s="25" t="str">
        <f>IFERROR(Refined_progress!T62,"")</f>
        <v/>
      </c>
      <c r="E63" s="25" t="str">
        <f>IFERROR(Refined_progress!U62,"")</f>
        <v/>
      </c>
      <c r="F63" s="25" t="str">
        <f>IFERROR(Refined_progress!V62,"")</f>
        <v/>
      </c>
      <c r="G63" s="25" t="str">
        <f>IFERROR(Refined_progress!W62,"")</f>
        <v/>
      </c>
      <c r="H63" s="72"/>
      <c r="I63" s="25" t="str">
        <f>IF(ISBLANK('Diagramme de Gantt'!H63),"",'Diagramme de Gantt'!H63)</f>
        <v/>
      </c>
      <c r="J63" s="25" t="str">
        <f>IF(ISBLANK('Diagramme de Gantt'!I63),"",'Diagramme de Gantt'!I63)</f>
        <v/>
      </c>
      <c r="K63" s="25" t="str">
        <f>IF(ISBLANK('Diagramme de Gantt'!J63),"",'Diagramme de Gantt'!J63)</f>
        <v/>
      </c>
      <c r="L63" s="25" t="str">
        <f>IF(ISBLANK('Diagramme de Gantt'!K63),"",'Diagramme de Gantt'!K63)</f>
        <v/>
      </c>
      <c r="M63" s="25" t="str">
        <f>IF(ISBLANK('Diagramme de Gantt'!L63),"",'Diagramme de Gantt'!L63)</f>
        <v/>
      </c>
      <c r="N63" s="25" t="str">
        <f>IF(ISBLANK('Diagramme de Gantt'!M63),"",'Diagramme de Gantt'!M63)</f>
        <v/>
      </c>
      <c r="O63" s="72"/>
      <c r="P63" s="25" t="str">
        <f>IF(ISBLANK('Diagramme de Gantt'!N63),"",'Diagramme de Gantt'!N63)</f>
        <v/>
      </c>
      <c r="Q63" s="25" t="str">
        <f>IF(ISBLANK('Diagramme de Gantt'!O63),"",'Diagramme de Gantt'!O63)</f>
        <v/>
      </c>
      <c r="R63" s="25" t="str">
        <f>IF(ISBLANK('Diagramme de Gantt'!P63),"",'Diagramme de Gantt'!P63)</f>
        <v/>
      </c>
      <c r="S63" s="25" t="str">
        <f>IF(ISBLANK('Diagramme de Gantt'!Q63),"",'Diagramme de Gantt'!Q63)</f>
        <v/>
      </c>
      <c r="T63" s="25" t="str">
        <f>IF(ISBLANK('Diagramme de Gantt'!R63),"",'Diagramme de Gantt'!R63)</f>
        <v/>
      </c>
      <c r="U63" s="25" t="str">
        <f>IF(ISBLANK('Diagramme de Gantt'!S63),"",'Diagramme de Gantt'!S63)</f>
        <v/>
      </c>
      <c r="V63" s="72"/>
      <c r="W63" s="25" t="str">
        <f>IF(ISBLANK('Diagramme de Gantt'!T63),"",'Diagramme de Gantt'!T63)</f>
        <v/>
      </c>
      <c r="X63" s="25" t="str">
        <f>IF(ISBLANK('Diagramme de Gantt'!U63),"",'Diagramme de Gantt'!U63)</f>
        <v/>
      </c>
      <c r="Y63" s="25" t="str">
        <f>IF(ISBLANK('Diagramme de Gantt'!V63),"",'Diagramme de Gantt'!V63)</f>
        <v/>
      </c>
      <c r="Z63" s="72"/>
      <c r="AA63" s="152"/>
      <c r="AB63" s="152"/>
      <c r="AC63" s="6" t="str">
        <f>Refined_progress!D61</f>
        <v/>
      </c>
      <c r="AD63" s="6" t="str">
        <f>Refined_progress!E61</f>
        <v/>
      </c>
      <c r="AE63" s="6" t="str">
        <f>Refined_progress!F61</f>
        <v/>
      </c>
      <c r="AF63" s="6" t="str">
        <f>Refined_progress!G61</f>
        <v/>
      </c>
      <c r="AG63" s="6" t="str">
        <f>Refined_progress!H61</f>
        <v/>
      </c>
      <c r="AH63" s="6" t="str">
        <f>Refined_progress!I61</f>
        <v/>
      </c>
      <c r="AI63" s="6" t="str">
        <f>Refined_progress!J61</f>
        <v/>
      </c>
      <c r="AJ63" s="6" t="str">
        <f>Refined_progress!K61</f>
        <v/>
      </c>
      <c r="AK63" s="6" t="str">
        <f>Refined_progress!L61</f>
        <v/>
      </c>
      <c r="AL63" s="6" t="str">
        <f>Refined_progress!M61</f>
        <v/>
      </c>
      <c r="AM63" s="6" t="str">
        <f>Refined_progress!N61</f>
        <v/>
      </c>
      <c r="AN63" s="6" t="str">
        <f>Refined_progress!O61</f>
        <v/>
      </c>
      <c r="AO63" s="6" t="str">
        <f>Refined_progress!P61</f>
        <v/>
      </c>
      <c r="AP63" s="6" t="str">
        <f>Refined_progress!Q61</f>
        <v/>
      </c>
      <c r="AQ63" s="6" t="str">
        <f>Refined_progress!R61</f>
        <v/>
      </c>
      <c r="AR63" s="89"/>
      <c r="AS63" s="165"/>
      <c r="AT63" s="165"/>
      <c r="AU63" s="165"/>
      <c r="AV63" s="165"/>
      <c r="AW63" s="262">
        <f>'Suivi résultats_priorité'!R63:R64</f>
        <v>0</v>
      </c>
      <c r="AX63" s="296" t="s">
        <v>48</v>
      </c>
      <c r="AY63" s="285" t="str">
        <f>CONCATENATE('Suivi résultats_priorité'!$T$63,CHAR(10),'Suivi résultats_priorité'!$U$63,CHAR(10),'Suivi résultats_priorité'!$V$63,CHAR(10),'Suivi résultats_priorité'!$W$63,CHAR(10),'Suivi résultats_priorité'!$X$63,CHAR(10),'Suivi résultats_priorité'!$Y$63,CHAR(10),'Suivi résultats_priorité'!$Z$63,CHAR(10),'Suivi résultats_priorité'!$AA$63,CHAR(10),'Suivi résultats_priorité'!$AB$63,CHAR(10),'Suivi résultats_priorité'!$AC$63,CHAR(10),'Suivi résultats_priorité'!$AD$63,CHAR(10),'Suivi résultats_priorité'!$AE$63,CHAR(10),'Suivi résultats_priorité'!$AF$63,CHAR(10),'Suivi résultats_priorité'!$AG$63,CHAR(10),'Suivi résultats_priorité'!$AH$63,CHAR(10))</f>
        <v xml:space="preserve">
</v>
      </c>
    </row>
    <row r="64" spans="1:51" ht="21" customHeight="1" x14ac:dyDescent="0.35">
      <c r="A64" s="82" t="str">
        <f>IF(ISBLANK(Refined_progress!A63),"",Refined_progress!A63)</f>
        <v/>
      </c>
      <c r="B64" s="25" t="str">
        <f>IF(ISBLANK(Refined_progress!B63),"",Refined_progress!B63)</f>
        <v/>
      </c>
      <c r="C64" s="25" t="str">
        <f>IF(ISBLANK(Refined_progress!C63),"",Refined_progress!C63)</f>
        <v/>
      </c>
      <c r="D64" s="25" t="str">
        <f>IFERROR(Refined_progress!T63,"")</f>
        <v/>
      </c>
      <c r="E64" s="25" t="str">
        <f>IFERROR(Refined_progress!U63,"")</f>
        <v/>
      </c>
      <c r="F64" s="25" t="str">
        <f>IFERROR(Refined_progress!V63,"")</f>
        <v/>
      </c>
      <c r="G64" s="25" t="str">
        <f>IFERROR(Refined_progress!W63,"")</f>
        <v/>
      </c>
      <c r="H64" s="72"/>
      <c r="I64" s="25" t="str">
        <f>IF(ISBLANK('Diagramme de Gantt'!H64),"",'Diagramme de Gantt'!H64)</f>
        <v/>
      </c>
      <c r="J64" s="25" t="str">
        <f>IF(ISBLANK('Diagramme de Gantt'!I64),"",'Diagramme de Gantt'!I64)</f>
        <v/>
      </c>
      <c r="K64" s="25" t="str">
        <f>IF(ISBLANK('Diagramme de Gantt'!J64),"",'Diagramme de Gantt'!J64)</f>
        <v/>
      </c>
      <c r="L64" s="25" t="str">
        <f>IF(ISBLANK('Diagramme de Gantt'!K64),"",'Diagramme de Gantt'!K64)</f>
        <v/>
      </c>
      <c r="M64" s="25" t="str">
        <f>IF(ISBLANK('Diagramme de Gantt'!L64),"",'Diagramme de Gantt'!L64)</f>
        <v/>
      </c>
      <c r="N64" s="25" t="str">
        <f>IF(ISBLANK('Diagramme de Gantt'!M64),"",'Diagramme de Gantt'!M64)</f>
        <v/>
      </c>
      <c r="O64" s="72"/>
      <c r="P64" s="25" t="str">
        <f>IF(ISBLANK('Diagramme de Gantt'!N64),"",'Diagramme de Gantt'!N64)</f>
        <v/>
      </c>
      <c r="Q64" s="25" t="str">
        <f>IF(ISBLANK('Diagramme de Gantt'!O64),"",'Diagramme de Gantt'!O64)</f>
        <v/>
      </c>
      <c r="R64" s="25" t="str">
        <f>IF(ISBLANK('Diagramme de Gantt'!P64),"",'Diagramme de Gantt'!P64)</f>
        <v/>
      </c>
      <c r="S64" s="25" t="str">
        <f>IF(ISBLANK('Diagramme de Gantt'!Q64),"",'Diagramme de Gantt'!Q64)</f>
        <v/>
      </c>
      <c r="T64" s="25" t="str">
        <f>IF(ISBLANK('Diagramme de Gantt'!R64),"",'Diagramme de Gantt'!R64)</f>
        <v/>
      </c>
      <c r="U64" s="25" t="str">
        <f>IF(ISBLANK('Diagramme de Gantt'!S64),"",'Diagramme de Gantt'!S64)</f>
        <v/>
      </c>
      <c r="V64" s="72"/>
      <c r="W64" s="25" t="str">
        <f>IF(ISBLANK('Diagramme de Gantt'!T64),"",'Diagramme de Gantt'!T64)</f>
        <v/>
      </c>
      <c r="X64" s="25" t="str">
        <f>IF(ISBLANK('Diagramme de Gantt'!U64),"",'Diagramme de Gantt'!U64)</f>
        <v/>
      </c>
      <c r="Y64" s="25" t="str">
        <f>IF(ISBLANK('Diagramme de Gantt'!V64),"",'Diagramme de Gantt'!V64)</f>
        <v/>
      </c>
      <c r="Z64" s="72"/>
      <c r="AA64" s="152"/>
      <c r="AB64" s="152"/>
      <c r="AC64" s="6" t="str">
        <f>Refined_progress!D62</f>
        <v/>
      </c>
      <c r="AD64" s="6" t="str">
        <f>Refined_progress!E62</f>
        <v/>
      </c>
      <c r="AE64" s="6" t="str">
        <f>Refined_progress!F62</f>
        <v/>
      </c>
      <c r="AF64" s="6" t="str">
        <f>Refined_progress!G62</f>
        <v/>
      </c>
      <c r="AG64" s="6" t="str">
        <f>Refined_progress!H62</f>
        <v/>
      </c>
      <c r="AH64" s="6" t="str">
        <f>Refined_progress!I62</f>
        <v/>
      </c>
      <c r="AI64" s="6" t="str">
        <f>Refined_progress!J62</f>
        <v/>
      </c>
      <c r="AJ64" s="6" t="str">
        <f>Refined_progress!K62</f>
        <v/>
      </c>
      <c r="AK64" s="6" t="str">
        <f>Refined_progress!L62</f>
        <v/>
      </c>
      <c r="AL64" s="6" t="str">
        <f>Refined_progress!M62</f>
        <v/>
      </c>
      <c r="AM64" s="6" t="str">
        <f>Refined_progress!N62</f>
        <v/>
      </c>
      <c r="AN64" s="6" t="str">
        <f>Refined_progress!O62</f>
        <v/>
      </c>
      <c r="AO64" s="6" t="str">
        <f>Refined_progress!P62</f>
        <v/>
      </c>
      <c r="AP64" s="6" t="str">
        <f>Refined_progress!Q62</f>
        <v/>
      </c>
      <c r="AQ64" s="6" t="str">
        <f>Refined_progress!R62</f>
        <v/>
      </c>
      <c r="AR64" s="89"/>
      <c r="AS64" s="167"/>
      <c r="AT64" s="167"/>
      <c r="AU64" s="167"/>
      <c r="AV64" s="167"/>
      <c r="AW64" s="264"/>
      <c r="AX64" s="295"/>
      <c r="AY64" s="285"/>
    </row>
    <row r="65" spans="1:51" ht="21" customHeight="1" x14ac:dyDescent="0.35">
      <c r="A65" s="82" t="str">
        <f>IF(ISBLANK(Refined_progress!A64),"",Refined_progress!A64)</f>
        <v/>
      </c>
      <c r="B65" s="25" t="str">
        <f>IF(ISBLANK(Refined_progress!B64),"",Refined_progress!B64)</f>
        <v/>
      </c>
      <c r="C65" s="25" t="str">
        <f>IF(ISBLANK(Refined_progress!C64),"",Refined_progress!C64)</f>
        <v/>
      </c>
      <c r="D65" s="25" t="str">
        <f>IFERROR(Refined_progress!T64,"")</f>
        <v/>
      </c>
      <c r="E65" s="25" t="str">
        <f>IFERROR(Refined_progress!U64,"")</f>
        <v/>
      </c>
      <c r="F65" s="25" t="str">
        <f>IFERROR(Refined_progress!V64,"")</f>
        <v/>
      </c>
      <c r="G65" s="25" t="str">
        <f>IFERROR(Refined_progress!W64,"")</f>
        <v/>
      </c>
      <c r="H65" s="72"/>
      <c r="I65" s="25" t="str">
        <f>IF(ISBLANK('Diagramme de Gantt'!H65),"",'Diagramme de Gantt'!H65)</f>
        <v/>
      </c>
      <c r="J65" s="25" t="str">
        <f>IF(ISBLANK('Diagramme de Gantt'!I65),"",'Diagramme de Gantt'!I65)</f>
        <v/>
      </c>
      <c r="K65" s="25" t="str">
        <f>IF(ISBLANK('Diagramme de Gantt'!J65),"",'Diagramme de Gantt'!J65)</f>
        <v/>
      </c>
      <c r="L65" s="25" t="str">
        <f>IF(ISBLANK('Diagramme de Gantt'!K65),"",'Diagramme de Gantt'!K65)</f>
        <v/>
      </c>
      <c r="M65" s="25" t="str">
        <f>IF(ISBLANK('Diagramme de Gantt'!L65),"",'Diagramme de Gantt'!L65)</f>
        <v/>
      </c>
      <c r="N65" s="25" t="str">
        <f>IF(ISBLANK('Diagramme de Gantt'!M65),"",'Diagramme de Gantt'!M65)</f>
        <v/>
      </c>
      <c r="O65" s="72"/>
      <c r="P65" s="25" t="str">
        <f>IF(ISBLANK('Diagramme de Gantt'!N65),"",'Diagramme de Gantt'!N65)</f>
        <v/>
      </c>
      <c r="Q65" s="25" t="str">
        <f>IF(ISBLANK('Diagramme de Gantt'!O65),"",'Diagramme de Gantt'!O65)</f>
        <v/>
      </c>
      <c r="R65" s="25" t="str">
        <f>IF(ISBLANK('Diagramme de Gantt'!P65),"",'Diagramme de Gantt'!P65)</f>
        <v/>
      </c>
      <c r="S65" s="25" t="str">
        <f>IF(ISBLANK('Diagramme de Gantt'!Q65),"",'Diagramme de Gantt'!Q65)</f>
        <v/>
      </c>
      <c r="T65" s="25" t="str">
        <f>IF(ISBLANK('Diagramme de Gantt'!R65),"",'Diagramme de Gantt'!R65)</f>
        <v/>
      </c>
      <c r="U65" s="25" t="str">
        <f>IF(ISBLANK('Diagramme de Gantt'!S65),"",'Diagramme de Gantt'!S65)</f>
        <v/>
      </c>
      <c r="V65" s="72"/>
      <c r="W65" s="25" t="str">
        <f>IF(ISBLANK('Diagramme de Gantt'!T65),"",'Diagramme de Gantt'!T65)</f>
        <v/>
      </c>
      <c r="X65" s="25" t="str">
        <f>IF(ISBLANK('Diagramme de Gantt'!U65),"",'Diagramme de Gantt'!U65)</f>
        <v/>
      </c>
      <c r="Y65" s="25" t="str">
        <f>IF(ISBLANK('Diagramme de Gantt'!V65),"",'Diagramme de Gantt'!V65)</f>
        <v/>
      </c>
      <c r="Z65" s="72"/>
      <c r="AA65" s="152"/>
      <c r="AB65" s="152"/>
      <c r="AC65" s="6" t="str">
        <f>Refined_progress!D63</f>
        <v/>
      </c>
      <c r="AD65" s="6" t="str">
        <f>Refined_progress!E63</f>
        <v/>
      </c>
      <c r="AE65" s="6" t="str">
        <f>Refined_progress!F63</f>
        <v/>
      </c>
      <c r="AF65" s="6" t="str">
        <f>Refined_progress!G63</f>
        <v/>
      </c>
      <c r="AG65" s="6" t="str">
        <f>Refined_progress!H63</f>
        <v/>
      </c>
      <c r="AH65" s="6" t="str">
        <f>Refined_progress!I63</f>
        <v/>
      </c>
      <c r="AI65" s="6" t="str">
        <f>Refined_progress!J63</f>
        <v/>
      </c>
      <c r="AJ65" s="6" t="str">
        <f>Refined_progress!K63</f>
        <v/>
      </c>
      <c r="AK65" s="6" t="str">
        <f>Refined_progress!L63</f>
        <v/>
      </c>
      <c r="AL65" s="6" t="str">
        <f>Refined_progress!M63</f>
        <v/>
      </c>
      <c r="AM65" s="6" t="str">
        <f>Refined_progress!N63</f>
        <v/>
      </c>
      <c r="AN65" s="6" t="str">
        <f>Refined_progress!O63</f>
        <v/>
      </c>
      <c r="AO65" s="6" t="str">
        <f>Refined_progress!P63</f>
        <v/>
      </c>
      <c r="AP65" s="6" t="str">
        <f>Refined_progress!Q63</f>
        <v/>
      </c>
      <c r="AQ65" s="6" t="str">
        <f>Refined_progress!R63</f>
        <v/>
      </c>
      <c r="AR65" s="89"/>
      <c r="AS65" s="165"/>
      <c r="AT65" s="165"/>
      <c r="AU65" s="165"/>
      <c r="AV65" s="165"/>
      <c r="AW65" s="262">
        <f>'Suivi résultats_priorité'!R65:R66</f>
        <v>0</v>
      </c>
      <c r="AX65" s="296" t="s">
        <v>48</v>
      </c>
      <c r="AY65" s="285" t="str">
        <f>CONCATENATE('Suivi résultats_priorité'!$T$65,CHAR(10),'Suivi résultats_priorité'!$U$65,CHAR(10),'Suivi résultats_priorité'!$V$65,CHAR(10),'Suivi résultats_priorité'!$W$65,CHAR(10),'Suivi résultats_priorité'!$X$65,CHAR(10),'Suivi résultats_priorité'!$Y$65,CHAR(10),'Suivi résultats_priorité'!$Z$65,CHAR(10),'Suivi résultats_priorité'!$AA$65,CHAR(10),'Suivi résultats_priorité'!$AB$65,CHAR(10),'Suivi résultats_priorité'!$AC$65,CHAR(10),'Suivi résultats_priorité'!$AD$65,CHAR(10),'Suivi résultats_priorité'!$AE$65,CHAR(10),'Suivi résultats_priorité'!$AF$65,CHAR(10),'Suivi résultats_priorité'!$AG$65,CHAR(10),'Suivi résultats_priorité'!$AH$65,CHAR(10))</f>
        <v xml:space="preserve">
</v>
      </c>
    </row>
    <row r="66" spans="1:51" ht="21" customHeight="1" thickBot="1" x14ac:dyDescent="0.4">
      <c r="A66" s="82" t="str">
        <f>IF(ISBLANK(Refined_progress!A65),"",Refined_progress!A65)</f>
        <v/>
      </c>
      <c r="B66" s="25" t="str">
        <f>IF(ISBLANK(Refined_progress!B65),"",Refined_progress!B65)</f>
        <v/>
      </c>
      <c r="C66" s="25" t="str">
        <f>IF(ISBLANK(Refined_progress!C65),"",Refined_progress!C65)</f>
        <v/>
      </c>
      <c r="D66" s="25" t="str">
        <f>IFERROR(Refined_progress!T65,"")</f>
        <v/>
      </c>
      <c r="E66" s="25" t="str">
        <f>IFERROR(Refined_progress!U65,"")</f>
        <v/>
      </c>
      <c r="F66" s="25" t="str">
        <f>IFERROR(Refined_progress!V65,"")</f>
        <v/>
      </c>
      <c r="G66" s="25" t="str">
        <f>IFERROR(Refined_progress!W65,"")</f>
        <v/>
      </c>
      <c r="H66" s="72"/>
      <c r="I66" s="25" t="str">
        <f>IF(ISBLANK('Diagramme de Gantt'!H66),"",'Diagramme de Gantt'!H66)</f>
        <v/>
      </c>
      <c r="J66" s="25" t="str">
        <f>IF(ISBLANK('Diagramme de Gantt'!I66),"",'Diagramme de Gantt'!I66)</f>
        <v/>
      </c>
      <c r="K66" s="25" t="str">
        <f>IF(ISBLANK('Diagramme de Gantt'!J66),"",'Diagramme de Gantt'!J66)</f>
        <v/>
      </c>
      <c r="L66" s="25" t="str">
        <f>IF(ISBLANK('Diagramme de Gantt'!K66),"",'Diagramme de Gantt'!K66)</f>
        <v/>
      </c>
      <c r="M66" s="25" t="str">
        <f>IF(ISBLANK('Diagramme de Gantt'!L66),"",'Diagramme de Gantt'!L66)</f>
        <v/>
      </c>
      <c r="N66" s="25" t="str">
        <f>IF(ISBLANK('Diagramme de Gantt'!M66),"",'Diagramme de Gantt'!M66)</f>
        <v/>
      </c>
      <c r="O66" s="72"/>
      <c r="P66" s="25" t="str">
        <f>IF(ISBLANK('Diagramme de Gantt'!N66),"",'Diagramme de Gantt'!N66)</f>
        <v/>
      </c>
      <c r="Q66" s="25" t="str">
        <f>IF(ISBLANK('Diagramme de Gantt'!O66),"",'Diagramme de Gantt'!O66)</f>
        <v/>
      </c>
      <c r="R66" s="25" t="str">
        <f>IF(ISBLANK('Diagramme de Gantt'!P66),"",'Diagramme de Gantt'!P66)</f>
        <v/>
      </c>
      <c r="S66" s="25" t="str">
        <f>IF(ISBLANK('Diagramme de Gantt'!Q66),"",'Diagramme de Gantt'!Q66)</f>
        <v/>
      </c>
      <c r="T66" s="25" t="str">
        <f>IF(ISBLANK('Diagramme de Gantt'!R66),"",'Diagramme de Gantt'!R66)</f>
        <v/>
      </c>
      <c r="U66" s="25" t="str">
        <f>IF(ISBLANK('Diagramme de Gantt'!S66),"",'Diagramme de Gantt'!S66)</f>
        <v/>
      </c>
      <c r="V66" s="72"/>
      <c r="W66" s="25" t="str">
        <f>IF(ISBLANK('Diagramme de Gantt'!T66),"",'Diagramme de Gantt'!T66)</f>
        <v/>
      </c>
      <c r="X66" s="25" t="str">
        <f>IF(ISBLANK('Diagramme de Gantt'!U66),"",'Diagramme de Gantt'!U66)</f>
        <v/>
      </c>
      <c r="Y66" s="25" t="str">
        <f>IF(ISBLANK('Diagramme de Gantt'!V66),"",'Diagramme de Gantt'!V66)</f>
        <v/>
      </c>
      <c r="Z66" s="72"/>
      <c r="AA66" s="152"/>
      <c r="AB66" s="152"/>
      <c r="AC66" s="6" t="str">
        <f>Refined_progress!D64</f>
        <v/>
      </c>
      <c r="AD66" s="6" t="str">
        <f>Refined_progress!E64</f>
        <v/>
      </c>
      <c r="AE66" s="6" t="str">
        <f>Refined_progress!F64</f>
        <v/>
      </c>
      <c r="AF66" s="6" t="str">
        <f>Refined_progress!G64</f>
        <v/>
      </c>
      <c r="AG66" s="6" t="str">
        <f>Refined_progress!H64</f>
        <v/>
      </c>
      <c r="AH66" s="6" t="str">
        <f>Refined_progress!I64</f>
        <v/>
      </c>
      <c r="AI66" s="6" t="str">
        <f>Refined_progress!J64</f>
        <v/>
      </c>
      <c r="AJ66" s="6" t="str">
        <f>Refined_progress!K64</f>
        <v/>
      </c>
      <c r="AK66" s="6" t="str">
        <f>Refined_progress!L64</f>
        <v/>
      </c>
      <c r="AL66" s="6" t="str">
        <f>Refined_progress!M64</f>
        <v/>
      </c>
      <c r="AM66" s="6" t="str">
        <f>Refined_progress!N64</f>
        <v/>
      </c>
      <c r="AN66" s="6" t="str">
        <f>Refined_progress!O64</f>
        <v/>
      </c>
      <c r="AO66" s="6" t="str">
        <f>Refined_progress!P64</f>
        <v/>
      </c>
      <c r="AP66" s="6" t="str">
        <f>Refined_progress!Q64</f>
        <v/>
      </c>
      <c r="AQ66" s="6" t="str">
        <f>Refined_progress!R64</f>
        <v/>
      </c>
      <c r="AR66" s="89"/>
      <c r="AS66" s="198"/>
      <c r="AT66" s="198"/>
      <c r="AU66" s="198"/>
      <c r="AV66" s="198"/>
      <c r="AW66" s="276"/>
      <c r="AX66" s="298"/>
      <c r="AY66" s="285"/>
    </row>
    <row r="67" spans="1:51" ht="21" customHeight="1" x14ac:dyDescent="0.35">
      <c r="A67" s="82" t="str">
        <f>IF(ISBLANK(Refined_progress!A66),"",Refined_progress!A66)</f>
        <v/>
      </c>
      <c r="B67" s="25" t="str">
        <f>IF(ISBLANK(Refined_progress!B66),"",Refined_progress!B66)</f>
        <v/>
      </c>
      <c r="C67" s="25" t="str">
        <f>IF(ISBLANK(Refined_progress!C66),"",Refined_progress!C66)</f>
        <v/>
      </c>
      <c r="D67" s="25" t="str">
        <f>IFERROR(Refined_progress!T66,"")</f>
        <v/>
      </c>
      <c r="E67" s="25" t="str">
        <f>IFERROR(Refined_progress!U66,"")</f>
        <v/>
      </c>
      <c r="F67" s="25" t="str">
        <f>IFERROR(Refined_progress!V66,"")</f>
        <v/>
      </c>
      <c r="G67" s="25" t="str">
        <f>IFERROR(Refined_progress!W66,"")</f>
        <v/>
      </c>
      <c r="H67" s="72"/>
      <c r="I67" s="25" t="str">
        <f>IF(ISBLANK('Diagramme de Gantt'!H67),"",'Diagramme de Gantt'!H67)</f>
        <v/>
      </c>
      <c r="J67" s="25" t="str">
        <f>IF(ISBLANK('Diagramme de Gantt'!I67),"",'Diagramme de Gantt'!I67)</f>
        <v/>
      </c>
      <c r="K67" s="25" t="str">
        <f>IF(ISBLANK('Diagramme de Gantt'!J67),"",'Diagramme de Gantt'!J67)</f>
        <v/>
      </c>
      <c r="L67" s="25" t="str">
        <f>IF(ISBLANK('Diagramme de Gantt'!K67),"",'Diagramme de Gantt'!K67)</f>
        <v/>
      </c>
      <c r="M67" s="25" t="str">
        <f>IF(ISBLANK('Diagramme de Gantt'!L67),"",'Diagramme de Gantt'!L67)</f>
        <v/>
      </c>
      <c r="N67" s="25" t="str">
        <f>IF(ISBLANK('Diagramme de Gantt'!M67),"",'Diagramme de Gantt'!M67)</f>
        <v/>
      </c>
      <c r="O67" s="72"/>
      <c r="P67" s="25" t="str">
        <f>IF(ISBLANK('Diagramme de Gantt'!N67),"",'Diagramme de Gantt'!N67)</f>
        <v/>
      </c>
      <c r="Q67" s="25" t="str">
        <f>IF(ISBLANK('Diagramme de Gantt'!O67),"",'Diagramme de Gantt'!O67)</f>
        <v/>
      </c>
      <c r="R67" s="25" t="str">
        <f>IF(ISBLANK('Diagramme de Gantt'!P67),"",'Diagramme de Gantt'!P67)</f>
        <v/>
      </c>
      <c r="S67" s="25" t="str">
        <f>IF(ISBLANK('Diagramme de Gantt'!Q67),"",'Diagramme de Gantt'!Q67)</f>
        <v/>
      </c>
      <c r="T67" s="25" t="str">
        <f>IF(ISBLANK('Diagramme de Gantt'!R67),"",'Diagramme de Gantt'!R67)</f>
        <v/>
      </c>
      <c r="U67" s="25" t="str">
        <f>IF(ISBLANK('Diagramme de Gantt'!S67),"",'Diagramme de Gantt'!S67)</f>
        <v/>
      </c>
      <c r="V67" s="72"/>
      <c r="W67" s="25" t="str">
        <f>IF(ISBLANK('Diagramme de Gantt'!T67),"",'Diagramme de Gantt'!T67)</f>
        <v/>
      </c>
      <c r="X67" s="25" t="str">
        <f>IF(ISBLANK('Diagramme de Gantt'!U67),"",'Diagramme de Gantt'!U67)</f>
        <v/>
      </c>
      <c r="Y67" s="25" t="str">
        <f>IF(ISBLANK('Diagramme de Gantt'!V67),"",'Diagramme de Gantt'!V67)</f>
        <v/>
      </c>
      <c r="Z67" s="72"/>
      <c r="AA67" s="152"/>
      <c r="AB67" s="152"/>
      <c r="AC67" s="6" t="str">
        <f>Refined_progress!D65</f>
        <v/>
      </c>
      <c r="AD67" s="6" t="str">
        <f>Refined_progress!E65</f>
        <v/>
      </c>
      <c r="AE67" s="6" t="str">
        <f>Refined_progress!F65</f>
        <v/>
      </c>
      <c r="AF67" s="6" t="str">
        <f>Refined_progress!G65</f>
        <v/>
      </c>
      <c r="AG67" s="6" t="str">
        <f>Refined_progress!H65</f>
        <v/>
      </c>
      <c r="AH67" s="6" t="str">
        <f>Refined_progress!I65</f>
        <v/>
      </c>
      <c r="AI67" s="6" t="str">
        <f>Refined_progress!J65</f>
        <v/>
      </c>
      <c r="AJ67" s="6" t="str">
        <f>Refined_progress!K65</f>
        <v/>
      </c>
      <c r="AK67" s="6" t="str">
        <f>Refined_progress!L65</f>
        <v/>
      </c>
      <c r="AL67" s="6" t="str">
        <f>Refined_progress!M65</f>
        <v/>
      </c>
      <c r="AM67" s="6" t="str">
        <f>Refined_progress!N65</f>
        <v/>
      </c>
      <c r="AN67" s="6" t="str">
        <f>Refined_progress!O65</f>
        <v/>
      </c>
      <c r="AO67" s="6" t="str">
        <f>Refined_progress!P65</f>
        <v/>
      </c>
      <c r="AP67" s="6" t="str">
        <f>Refined_progress!Q65</f>
        <v/>
      </c>
      <c r="AQ67" s="6" t="str">
        <f>Refined_progress!R65</f>
        <v/>
      </c>
      <c r="AR67" s="89"/>
      <c r="AS67" s="203"/>
      <c r="AT67" s="203"/>
      <c r="AU67" s="203"/>
      <c r="AV67" s="203"/>
      <c r="AW67" s="274">
        <f>'Suivi résultats_priorité'!R67:R68</f>
        <v>0</v>
      </c>
      <c r="AX67" s="294" t="s">
        <v>48</v>
      </c>
      <c r="AY67" s="285" t="str">
        <f>CONCATENATE('Suivi résultats_priorité'!$T$67,CHAR(10),'Suivi résultats_priorité'!$U$67,CHAR(10),'Suivi résultats_priorité'!$V$67,CHAR(10),'Suivi résultats_priorité'!$W$67,CHAR(10),'Suivi résultats_priorité'!$X$67,CHAR(10),'Suivi résultats_priorité'!$Y$67,CHAR(10),'Suivi résultats_priorité'!$Z$67,CHAR(10),'Suivi résultats_priorité'!$AA$67,CHAR(10),'Suivi résultats_priorité'!$AB$67,CHAR(10),'Suivi résultats_priorité'!$AC$67,CHAR(10),'Suivi résultats_priorité'!$AD$67,CHAR(10),'Suivi résultats_priorité'!$AE$67,CHAR(10),'Suivi résultats_priorité'!$AF$67,CHAR(10),'Suivi résultats_priorité'!$AG$67,CHAR(10),'Suivi résultats_priorité'!$AH$67,CHAR(10))</f>
        <v xml:space="preserve">
</v>
      </c>
    </row>
    <row r="68" spans="1:51" ht="21" customHeight="1" x14ac:dyDescent="0.35">
      <c r="A68" s="82" t="str">
        <f>IF(ISBLANK(Refined_progress!A67),"",Refined_progress!A67)</f>
        <v/>
      </c>
      <c r="B68" s="25" t="str">
        <f>IF(ISBLANK(Refined_progress!B67),"",Refined_progress!B67)</f>
        <v/>
      </c>
      <c r="C68" s="25" t="str">
        <f>IF(ISBLANK(Refined_progress!C67),"",Refined_progress!C67)</f>
        <v/>
      </c>
      <c r="D68" s="25" t="str">
        <f>IFERROR(Refined_progress!T67,"")</f>
        <v/>
      </c>
      <c r="E68" s="25" t="str">
        <f>IFERROR(Refined_progress!U67,"")</f>
        <v/>
      </c>
      <c r="F68" s="25" t="str">
        <f>IFERROR(Refined_progress!V67,"")</f>
        <v/>
      </c>
      <c r="G68" s="25" t="str">
        <f>IFERROR(Refined_progress!W67,"")</f>
        <v/>
      </c>
      <c r="H68" s="72"/>
      <c r="I68" s="25" t="str">
        <f>IF(ISBLANK('Diagramme de Gantt'!H68),"",'Diagramme de Gantt'!H68)</f>
        <v/>
      </c>
      <c r="J68" s="25" t="str">
        <f>IF(ISBLANK('Diagramme de Gantt'!I68),"",'Diagramme de Gantt'!I68)</f>
        <v/>
      </c>
      <c r="K68" s="25" t="str">
        <f>IF(ISBLANK('Diagramme de Gantt'!J68),"",'Diagramme de Gantt'!J68)</f>
        <v/>
      </c>
      <c r="L68" s="25" t="str">
        <f>IF(ISBLANK('Diagramme de Gantt'!K68),"",'Diagramme de Gantt'!K68)</f>
        <v/>
      </c>
      <c r="M68" s="25" t="str">
        <f>IF(ISBLANK('Diagramme de Gantt'!L68),"",'Diagramme de Gantt'!L68)</f>
        <v/>
      </c>
      <c r="N68" s="25" t="str">
        <f>IF(ISBLANK('Diagramme de Gantt'!M68),"",'Diagramme de Gantt'!M68)</f>
        <v/>
      </c>
      <c r="O68" s="72"/>
      <c r="P68" s="25" t="str">
        <f>IF(ISBLANK('Diagramme de Gantt'!N68),"",'Diagramme de Gantt'!N68)</f>
        <v/>
      </c>
      <c r="Q68" s="25" t="str">
        <f>IF(ISBLANK('Diagramme de Gantt'!O68),"",'Diagramme de Gantt'!O68)</f>
        <v/>
      </c>
      <c r="R68" s="25" t="str">
        <f>IF(ISBLANK('Diagramme de Gantt'!P68),"",'Diagramme de Gantt'!P68)</f>
        <v/>
      </c>
      <c r="S68" s="25" t="str">
        <f>IF(ISBLANK('Diagramme de Gantt'!Q68),"",'Diagramme de Gantt'!Q68)</f>
        <v/>
      </c>
      <c r="T68" s="25" t="str">
        <f>IF(ISBLANK('Diagramme de Gantt'!R68),"",'Diagramme de Gantt'!R68)</f>
        <v/>
      </c>
      <c r="U68" s="25" t="str">
        <f>IF(ISBLANK('Diagramme de Gantt'!S68),"",'Diagramme de Gantt'!S68)</f>
        <v/>
      </c>
      <c r="V68" s="72"/>
      <c r="W68" s="25" t="str">
        <f>IF(ISBLANK('Diagramme de Gantt'!T68),"",'Diagramme de Gantt'!T68)</f>
        <v/>
      </c>
      <c r="X68" s="25" t="str">
        <f>IF(ISBLANK('Diagramme de Gantt'!U68),"",'Diagramme de Gantt'!U68)</f>
        <v/>
      </c>
      <c r="Y68" s="25" t="str">
        <f>IF(ISBLANK('Diagramme de Gantt'!V68),"",'Diagramme de Gantt'!V68)</f>
        <v/>
      </c>
      <c r="Z68" s="72"/>
      <c r="AA68" s="152"/>
      <c r="AB68" s="152"/>
      <c r="AC68" s="6" t="str">
        <f>Refined_progress!D66</f>
        <v/>
      </c>
      <c r="AD68" s="6" t="str">
        <f>Refined_progress!E66</f>
        <v/>
      </c>
      <c r="AE68" s="6" t="str">
        <f>Refined_progress!F66</f>
        <v/>
      </c>
      <c r="AF68" s="6" t="str">
        <f>Refined_progress!G66</f>
        <v/>
      </c>
      <c r="AG68" s="6" t="str">
        <f>Refined_progress!H66</f>
        <v/>
      </c>
      <c r="AH68" s="6" t="str">
        <f>Refined_progress!I66</f>
        <v/>
      </c>
      <c r="AI68" s="6" t="str">
        <f>Refined_progress!J66</f>
        <v/>
      </c>
      <c r="AJ68" s="6" t="str">
        <f>Refined_progress!K66</f>
        <v/>
      </c>
      <c r="AK68" s="6" t="str">
        <f>Refined_progress!L66</f>
        <v/>
      </c>
      <c r="AL68" s="6" t="str">
        <f>Refined_progress!M66</f>
        <v/>
      </c>
      <c r="AM68" s="6" t="str">
        <f>Refined_progress!N66</f>
        <v/>
      </c>
      <c r="AN68" s="6" t="str">
        <f>Refined_progress!O66</f>
        <v/>
      </c>
      <c r="AO68" s="6" t="str">
        <f>Refined_progress!P66</f>
        <v/>
      </c>
      <c r="AP68" s="6" t="str">
        <f>Refined_progress!Q66</f>
        <v/>
      </c>
      <c r="AQ68" s="6" t="str">
        <f>Refined_progress!R66</f>
        <v/>
      </c>
      <c r="AR68" s="89"/>
      <c r="AS68" s="167"/>
      <c r="AT68" s="167"/>
      <c r="AU68" s="167"/>
      <c r="AV68" s="167"/>
      <c r="AW68" s="264"/>
      <c r="AX68" s="295"/>
      <c r="AY68" s="285"/>
    </row>
    <row r="69" spans="1:51" ht="21" customHeight="1" x14ac:dyDescent="0.35">
      <c r="A69" s="82" t="str">
        <f>IF(ISBLANK(Refined_progress!A68),"",Refined_progress!A68)</f>
        <v/>
      </c>
      <c r="B69" s="25" t="str">
        <f>IF(ISBLANK(Refined_progress!B68),"",Refined_progress!B68)</f>
        <v/>
      </c>
      <c r="C69" s="25" t="str">
        <f>IF(ISBLANK(Refined_progress!C68),"",Refined_progress!C68)</f>
        <v/>
      </c>
      <c r="D69" s="25" t="str">
        <f>IFERROR(Refined_progress!T68,"")</f>
        <v/>
      </c>
      <c r="E69" s="25" t="str">
        <f>IFERROR(Refined_progress!U68,"")</f>
        <v/>
      </c>
      <c r="F69" s="25" t="str">
        <f>IFERROR(Refined_progress!V68,"")</f>
        <v/>
      </c>
      <c r="G69" s="25" t="str">
        <f>IFERROR(Refined_progress!W68,"")</f>
        <v/>
      </c>
      <c r="H69" s="72"/>
      <c r="I69" s="25" t="str">
        <f>IF(ISBLANK('Diagramme de Gantt'!H69),"",'Diagramme de Gantt'!H69)</f>
        <v/>
      </c>
      <c r="J69" s="25" t="str">
        <f>IF(ISBLANK('Diagramme de Gantt'!I69),"",'Diagramme de Gantt'!I69)</f>
        <v/>
      </c>
      <c r="K69" s="25" t="str">
        <f>IF(ISBLANK('Diagramme de Gantt'!J69),"",'Diagramme de Gantt'!J69)</f>
        <v/>
      </c>
      <c r="L69" s="25" t="str">
        <f>IF(ISBLANK('Diagramme de Gantt'!K69),"",'Diagramme de Gantt'!K69)</f>
        <v/>
      </c>
      <c r="M69" s="25" t="str">
        <f>IF(ISBLANK('Diagramme de Gantt'!L69),"",'Diagramme de Gantt'!L69)</f>
        <v/>
      </c>
      <c r="N69" s="25" t="str">
        <f>IF(ISBLANK('Diagramme de Gantt'!M69),"",'Diagramme de Gantt'!M69)</f>
        <v/>
      </c>
      <c r="O69" s="72"/>
      <c r="P69" s="25" t="str">
        <f>IF(ISBLANK('Diagramme de Gantt'!N69),"",'Diagramme de Gantt'!N69)</f>
        <v/>
      </c>
      <c r="Q69" s="25" t="str">
        <f>IF(ISBLANK('Diagramme de Gantt'!O69),"",'Diagramme de Gantt'!O69)</f>
        <v/>
      </c>
      <c r="R69" s="25" t="str">
        <f>IF(ISBLANK('Diagramme de Gantt'!P69),"",'Diagramme de Gantt'!P69)</f>
        <v/>
      </c>
      <c r="S69" s="25" t="str">
        <f>IF(ISBLANK('Diagramme de Gantt'!Q69),"",'Diagramme de Gantt'!Q69)</f>
        <v/>
      </c>
      <c r="T69" s="25" t="str">
        <f>IF(ISBLANK('Diagramme de Gantt'!R69),"",'Diagramme de Gantt'!R69)</f>
        <v/>
      </c>
      <c r="U69" s="25" t="str">
        <f>IF(ISBLANK('Diagramme de Gantt'!S69),"",'Diagramme de Gantt'!S69)</f>
        <v/>
      </c>
      <c r="V69" s="72"/>
      <c r="W69" s="25" t="str">
        <f>IF(ISBLANK('Diagramme de Gantt'!T69),"",'Diagramme de Gantt'!T69)</f>
        <v/>
      </c>
      <c r="X69" s="25" t="str">
        <f>IF(ISBLANK('Diagramme de Gantt'!U69),"",'Diagramme de Gantt'!U69)</f>
        <v/>
      </c>
      <c r="Y69" s="25" t="str">
        <f>IF(ISBLANK('Diagramme de Gantt'!V69),"",'Diagramme de Gantt'!V69)</f>
        <v/>
      </c>
      <c r="Z69" s="72"/>
      <c r="AA69" s="152"/>
      <c r="AB69" s="152"/>
      <c r="AC69" s="6" t="str">
        <f>Refined_progress!D67</f>
        <v/>
      </c>
      <c r="AD69" s="6" t="str">
        <f>Refined_progress!E67</f>
        <v/>
      </c>
      <c r="AE69" s="6" t="str">
        <f>Refined_progress!F67</f>
        <v/>
      </c>
      <c r="AF69" s="6" t="str">
        <f>Refined_progress!G67</f>
        <v/>
      </c>
      <c r="AG69" s="6" t="str">
        <f>Refined_progress!H67</f>
        <v/>
      </c>
      <c r="AH69" s="6" t="str">
        <f>Refined_progress!I67</f>
        <v/>
      </c>
      <c r="AI69" s="6" t="str">
        <f>Refined_progress!J67</f>
        <v/>
      </c>
      <c r="AJ69" s="6" t="str">
        <f>Refined_progress!K67</f>
        <v/>
      </c>
      <c r="AK69" s="6" t="str">
        <f>Refined_progress!L67</f>
        <v/>
      </c>
      <c r="AL69" s="6" t="str">
        <f>Refined_progress!M67</f>
        <v/>
      </c>
      <c r="AM69" s="6" t="str">
        <f>Refined_progress!N67</f>
        <v/>
      </c>
      <c r="AN69" s="6" t="str">
        <f>Refined_progress!O67</f>
        <v/>
      </c>
      <c r="AO69" s="6" t="str">
        <f>Refined_progress!P67</f>
        <v/>
      </c>
      <c r="AP69" s="6" t="str">
        <f>Refined_progress!Q67</f>
        <v/>
      </c>
      <c r="AQ69" s="6" t="str">
        <f>Refined_progress!R67</f>
        <v/>
      </c>
      <c r="AR69" s="89"/>
      <c r="AS69" s="165"/>
      <c r="AT69" s="165"/>
      <c r="AU69" s="165"/>
      <c r="AV69" s="165"/>
      <c r="AW69" s="262">
        <f>'Suivi résultats_priorité'!R69:R70</f>
        <v>0</v>
      </c>
      <c r="AX69" s="296" t="s">
        <v>48</v>
      </c>
      <c r="AY69" s="285" t="str">
        <f>CONCATENATE('Suivi résultats_priorité'!$T$69,CHAR(10),'Suivi résultats_priorité'!$U$69,CHAR(10),'Suivi résultats_priorité'!$V$69,CHAR(10),'Suivi résultats_priorité'!$W$69,CHAR(10),'Suivi résultats_priorité'!$X$69,CHAR(10),'Suivi résultats_priorité'!$Y$69,CHAR(10),'Suivi résultats_priorité'!$Z$69,CHAR(10),'Suivi résultats_priorité'!$AA$69,CHAR(10),'Suivi résultats_priorité'!$AB$69,CHAR(10),'Suivi résultats_priorité'!$AC$69,CHAR(10),'Suivi résultats_priorité'!$AD$69,CHAR(10),'Suivi résultats_priorité'!$AE$69,CHAR(10),'Suivi résultats_priorité'!$AF$69,CHAR(10),'Suivi résultats_priorité'!$AG$69,CHAR(10),'Suivi résultats_priorité'!$AH$69,CHAR(10))</f>
        <v xml:space="preserve">
</v>
      </c>
    </row>
    <row r="70" spans="1:51" ht="3.75" customHeight="1" x14ac:dyDescent="0.35">
      <c r="A70" s="83" t="str">
        <f>IF(ISBLANK(Refined_progress!A69),"",Refined_progress!A69)</f>
        <v/>
      </c>
      <c r="B70" s="18" t="str">
        <f>IF(ISBLANK(Refined_progress!B69),"",Refined_progress!B69)</f>
        <v/>
      </c>
      <c r="C70" s="18" t="str">
        <f>IF(ISBLANK(Refined_progress!C69),"",Refined_progress!C69)</f>
        <v/>
      </c>
      <c r="D70" s="18" t="str">
        <f>IFERROR(Refined_progress!T69,"")</f>
        <v/>
      </c>
      <c r="E70" s="18" t="str">
        <f>IFERROR(Refined_progress!U69,"")</f>
        <v/>
      </c>
      <c r="F70" s="18" t="str">
        <f>IFERROR(Refined_progress!V69,"")</f>
        <v/>
      </c>
      <c r="G70" s="18" t="str">
        <f>IFERROR(Refined_progress!W69,"")</f>
        <v/>
      </c>
      <c r="H70" s="77"/>
      <c r="I70" s="18"/>
      <c r="J70" s="18"/>
      <c r="K70" s="18"/>
      <c r="L70" s="18"/>
      <c r="M70" s="18"/>
      <c r="N70" s="18"/>
      <c r="O70" s="72"/>
      <c r="P70" s="18"/>
      <c r="Q70" s="18"/>
      <c r="R70" s="18"/>
      <c r="S70" s="18"/>
      <c r="T70" s="18"/>
      <c r="U70" s="18"/>
      <c r="V70" s="72"/>
      <c r="W70" s="18"/>
      <c r="X70" s="18"/>
      <c r="Y70" s="18"/>
      <c r="Z70" s="72"/>
      <c r="AA70" s="152"/>
      <c r="AB70" s="152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89"/>
      <c r="AS70" s="167"/>
      <c r="AT70" s="167"/>
      <c r="AU70" s="167"/>
      <c r="AV70" s="167"/>
      <c r="AW70" s="264"/>
      <c r="AX70" s="295"/>
      <c r="AY70" s="285"/>
    </row>
    <row r="71" spans="1:51" ht="3.75" customHeight="1" x14ac:dyDescent="0.35">
      <c r="A71" s="83" t="str">
        <f>IF(ISBLANK(Refined_progress!A70),"",Refined_progress!A70)</f>
        <v/>
      </c>
      <c r="B71" s="18" t="str">
        <f>IF(ISBLANK(Refined_progress!B70),"",Refined_progress!B70)</f>
        <v/>
      </c>
      <c r="C71" s="18" t="str">
        <f>IF(ISBLANK(Refined_progress!C70),"",Refined_progress!C70)</f>
        <v/>
      </c>
      <c r="D71" s="18" t="str">
        <f>IFERROR(Refined_progress!T70,"")</f>
        <v/>
      </c>
      <c r="E71" s="18" t="str">
        <f>IFERROR(Refined_progress!U70,"")</f>
        <v/>
      </c>
      <c r="F71" s="18" t="str">
        <f>IFERROR(Refined_progress!V70,"")</f>
        <v/>
      </c>
      <c r="G71" s="18" t="str">
        <f>IFERROR(Refined_progress!W70,"")</f>
        <v/>
      </c>
      <c r="H71" s="77"/>
      <c r="I71" s="18"/>
      <c r="J71" s="18"/>
      <c r="K71" s="18"/>
      <c r="L71" s="18"/>
      <c r="M71" s="18"/>
      <c r="N71" s="18"/>
      <c r="O71" s="72"/>
      <c r="P71" s="18"/>
      <c r="Q71" s="18"/>
      <c r="R71" s="18"/>
      <c r="S71" s="18"/>
      <c r="T71" s="18"/>
      <c r="U71" s="18"/>
      <c r="V71" s="72"/>
      <c r="W71" s="18"/>
      <c r="X71" s="18"/>
      <c r="Y71" s="18"/>
      <c r="Z71" s="72"/>
      <c r="AA71" s="152"/>
      <c r="AB71" s="152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89"/>
      <c r="AS71" s="18"/>
      <c r="AT71" s="18"/>
      <c r="AU71" s="18"/>
      <c r="AV71" s="18"/>
      <c r="AW71" s="7"/>
      <c r="AX71" s="108"/>
      <c r="AY71" s="285"/>
    </row>
    <row r="72" spans="1:51" ht="21" customHeight="1" x14ac:dyDescent="0.35">
      <c r="A72" s="82" t="str">
        <f>IF(ISBLANK(Refined_progress!A71),"",Refined_progress!A71)</f>
        <v/>
      </c>
      <c r="B72" s="25" t="str">
        <f>IF(ISBLANK(Refined_progress!B71),"",Refined_progress!B71)</f>
        <v/>
      </c>
      <c r="C72" s="25" t="str">
        <f>IF(ISBLANK(Refined_progress!C71),"",Refined_progress!C71)</f>
        <v/>
      </c>
      <c r="D72" s="25" t="str">
        <f>IFERROR(Refined_progress!T71,"")</f>
        <v/>
      </c>
      <c r="E72" s="25" t="str">
        <f>IFERROR(Refined_progress!U71,"")</f>
        <v/>
      </c>
      <c r="F72" s="25" t="str">
        <f>IFERROR(Refined_progress!V71,"")</f>
        <v/>
      </c>
      <c r="G72" s="25" t="str">
        <f>IFERROR(Refined_progress!W71,"")</f>
        <v/>
      </c>
      <c r="H72" s="72"/>
      <c r="I72" s="25" t="str">
        <f>IF(ISBLANK('Diagramme de Gantt'!H72),"",'Diagramme de Gantt'!H72)</f>
        <v/>
      </c>
      <c r="J72" s="25" t="str">
        <f>IF(ISBLANK('Diagramme de Gantt'!I72),"",'Diagramme de Gantt'!I72)</f>
        <v/>
      </c>
      <c r="K72" s="25" t="str">
        <f>IF(ISBLANK('Diagramme de Gantt'!J72),"",'Diagramme de Gantt'!J72)</f>
        <v/>
      </c>
      <c r="L72" s="25" t="str">
        <f>IF(ISBLANK('Diagramme de Gantt'!K72),"",'Diagramme de Gantt'!K72)</f>
        <v/>
      </c>
      <c r="M72" s="25" t="str">
        <f>IF(ISBLANK('Diagramme de Gantt'!L72),"",'Diagramme de Gantt'!L72)</f>
        <v/>
      </c>
      <c r="N72" s="25" t="str">
        <f>IF(ISBLANK('Diagramme de Gantt'!M72),"",'Diagramme de Gantt'!M72)</f>
        <v/>
      </c>
      <c r="O72" s="72"/>
      <c r="P72" s="25" t="str">
        <f>IF(ISBLANK('Diagramme de Gantt'!N72),"",'Diagramme de Gantt'!N72)</f>
        <v/>
      </c>
      <c r="Q72" s="25" t="str">
        <f>IF(ISBLANK('Diagramme de Gantt'!O72),"",'Diagramme de Gantt'!O72)</f>
        <v/>
      </c>
      <c r="R72" s="25" t="str">
        <f>IF(ISBLANK('Diagramme de Gantt'!P72),"",'Diagramme de Gantt'!P72)</f>
        <v/>
      </c>
      <c r="S72" s="25" t="str">
        <f>IF(ISBLANK('Diagramme de Gantt'!Q72),"",'Diagramme de Gantt'!Q72)</f>
        <v/>
      </c>
      <c r="T72" s="25" t="str">
        <f>IF(ISBLANK('Diagramme de Gantt'!R72),"",'Diagramme de Gantt'!R72)</f>
        <v/>
      </c>
      <c r="U72" s="25" t="str">
        <f>IF(ISBLANK('Diagramme de Gantt'!S72),"",'Diagramme de Gantt'!S72)</f>
        <v/>
      </c>
      <c r="V72" s="72"/>
      <c r="W72" s="25" t="str">
        <f>IF(ISBLANK('Diagramme de Gantt'!T72),"",'Diagramme de Gantt'!T72)</f>
        <v/>
      </c>
      <c r="X72" s="25" t="str">
        <f>IF(ISBLANK('Diagramme de Gantt'!U72),"",'Diagramme de Gantt'!U72)</f>
        <v/>
      </c>
      <c r="Y72" s="25" t="str">
        <f>IF(ISBLANK('Diagramme de Gantt'!V72),"",'Diagramme de Gantt'!V72)</f>
        <v/>
      </c>
      <c r="Z72" s="72"/>
      <c r="AA72" s="152"/>
      <c r="AB72" s="152"/>
      <c r="AC72" s="6" t="str">
        <f>Refined_progress!D69</f>
        <v/>
      </c>
      <c r="AD72" s="6" t="str">
        <f>Refined_progress!E69</f>
        <v/>
      </c>
      <c r="AE72" s="6" t="str">
        <f>Refined_progress!F69</f>
        <v/>
      </c>
      <c r="AF72" s="6" t="str">
        <f>Refined_progress!G69</f>
        <v/>
      </c>
      <c r="AG72" s="6" t="str">
        <f>Refined_progress!H69</f>
        <v/>
      </c>
      <c r="AH72" s="6" t="str">
        <f>Refined_progress!I69</f>
        <v/>
      </c>
      <c r="AI72" s="6" t="str">
        <f>Refined_progress!J69</f>
        <v/>
      </c>
      <c r="AJ72" s="6" t="str">
        <f>Refined_progress!K69</f>
        <v/>
      </c>
      <c r="AK72" s="6" t="str">
        <f>Refined_progress!L69</f>
        <v/>
      </c>
      <c r="AL72" s="6" t="str">
        <f>Refined_progress!M69</f>
        <v/>
      </c>
      <c r="AM72" s="6" t="str">
        <f>Refined_progress!N69</f>
        <v/>
      </c>
      <c r="AN72" s="6" t="str">
        <f>Refined_progress!O69</f>
        <v/>
      </c>
      <c r="AO72" s="6" t="str">
        <f>Refined_progress!P69</f>
        <v/>
      </c>
      <c r="AP72" s="6" t="str">
        <f>Refined_progress!Q69</f>
        <v/>
      </c>
      <c r="AQ72" s="6" t="str">
        <f>Refined_progress!R69</f>
        <v/>
      </c>
      <c r="AR72" s="89"/>
      <c r="AS72" s="22"/>
      <c r="AT72" s="22"/>
      <c r="AU72" s="22"/>
      <c r="AV72" s="22"/>
      <c r="AW72" s="68">
        <f>'Suivi résultats_priorité'!R72</f>
        <v>0</v>
      </c>
      <c r="AX72" s="109" t="s">
        <v>48</v>
      </c>
      <c r="AY72" s="129" t="str">
        <f>CONCATENATE('Suivi résultats_priorité'!$T$72,CHAR(10),'Suivi résultats_priorité'!$U$72,CHAR(10),'Suivi résultats_priorité'!$V$72,CHAR(10),'Suivi résultats_priorité'!$W$72,CHAR(10),'Suivi résultats_priorité'!$X$72,CHAR(10),'Suivi résultats_priorité'!$Y$72,CHAR(10),'Suivi résultats_priorité'!$Z$72,CHAR(10),'Suivi résultats_priorité'!$AA$72,CHAR(10),'Suivi résultats_priorité'!$AB$72,CHAR(10),'Suivi résultats_priorité'!$AC$72,CHAR(10),'Suivi résultats_priorité'!$AD$72,CHAR(10),'Suivi résultats_priorité'!$AE$72,CHAR(10),'Suivi résultats_priorité'!$AF$72,CHAR(10),'Suivi résultats_priorité'!$AG$72,CHAR(10),'Suivi résultats_priorité'!$AH$72,CHAR(10))</f>
        <v xml:space="preserve">
</v>
      </c>
    </row>
    <row r="73" spans="1:51" ht="21" customHeight="1" x14ac:dyDescent="0.35">
      <c r="A73" s="82" t="str">
        <f>IF(ISBLANK(Refined_progress!A72),"",Refined_progress!A72)</f>
        <v/>
      </c>
      <c r="B73" s="25" t="str">
        <f>IF(ISBLANK(Refined_progress!B72),"",Refined_progress!B72)</f>
        <v/>
      </c>
      <c r="C73" s="25" t="str">
        <f>IF(ISBLANK(Refined_progress!C72),"",Refined_progress!C72)</f>
        <v/>
      </c>
      <c r="D73" s="25" t="str">
        <f>IFERROR(Refined_progress!T72,"")</f>
        <v/>
      </c>
      <c r="E73" s="25" t="str">
        <f>IFERROR(Refined_progress!U72,"")</f>
        <v/>
      </c>
      <c r="F73" s="25" t="str">
        <f>IFERROR(Refined_progress!V72,"")</f>
        <v/>
      </c>
      <c r="G73" s="25" t="str">
        <f>IFERROR(Refined_progress!W72,"")</f>
        <v/>
      </c>
      <c r="H73" s="72"/>
      <c r="I73" s="25" t="str">
        <f>IF(ISBLANK('Diagramme de Gantt'!H73),"",'Diagramme de Gantt'!H73)</f>
        <v/>
      </c>
      <c r="J73" s="25" t="str">
        <f>IF(ISBLANK('Diagramme de Gantt'!I73),"",'Diagramme de Gantt'!I73)</f>
        <v/>
      </c>
      <c r="K73" s="25" t="str">
        <f>IF(ISBLANK('Diagramme de Gantt'!J73),"",'Diagramme de Gantt'!J73)</f>
        <v/>
      </c>
      <c r="L73" s="25" t="str">
        <f>IF(ISBLANK('Diagramme de Gantt'!K73),"",'Diagramme de Gantt'!K73)</f>
        <v/>
      </c>
      <c r="M73" s="25" t="str">
        <f>IF(ISBLANK('Diagramme de Gantt'!L73),"",'Diagramme de Gantt'!L73)</f>
        <v/>
      </c>
      <c r="N73" s="25" t="str">
        <f>IF(ISBLANK('Diagramme de Gantt'!M73),"",'Diagramme de Gantt'!M73)</f>
        <v/>
      </c>
      <c r="O73" s="72"/>
      <c r="P73" s="25" t="str">
        <f>IF(ISBLANK('Diagramme de Gantt'!N73),"",'Diagramme de Gantt'!N73)</f>
        <v/>
      </c>
      <c r="Q73" s="25" t="str">
        <f>IF(ISBLANK('Diagramme de Gantt'!O73),"",'Diagramme de Gantt'!O73)</f>
        <v/>
      </c>
      <c r="R73" s="25" t="str">
        <f>IF(ISBLANK('Diagramme de Gantt'!P73),"",'Diagramme de Gantt'!P73)</f>
        <v/>
      </c>
      <c r="S73" s="25" t="str">
        <f>IF(ISBLANK('Diagramme de Gantt'!Q73),"",'Diagramme de Gantt'!Q73)</f>
        <v/>
      </c>
      <c r="T73" s="25" t="str">
        <f>IF(ISBLANK('Diagramme de Gantt'!R73),"",'Diagramme de Gantt'!R73)</f>
        <v/>
      </c>
      <c r="U73" s="25" t="str">
        <f>IF(ISBLANK('Diagramme de Gantt'!S73),"",'Diagramme de Gantt'!S73)</f>
        <v/>
      </c>
      <c r="V73" s="72"/>
      <c r="W73" s="25" t="str">
        <f>IF(ISBLANK('Diagramme de Gantt'!T73),"",'Diagramme de Gantt'!T73)</f>
        <v/>
      </c>
      <c r="X73" s="25" t="str">
        <f>IF(ISBLANK('Diagramme de Gantt'!U73),"",'Diagramme de Gantt'!U73)</f>
        <v/>
      </c>
      <c r="Y73" s="25" t="str">
        <f>IF(ISBLANK('Diagramme de Gantt'!V73),"",'Diagramme de Gantt'!V73)</f>
        <v/>
      </c>
      <c r="Z73" s="72"/>
      <c r="AA73" s="152"/>
      <c r="AB73" s="152"/>
      <c r="AC73" s="6" t="str">
        <f>Refined_progress!D70</f>
        <v/>
      </c>
      <c r="AD73" s="6" t="str">
        <f>Refined_progress!E70</f>
        <v/>
      </c>
      <c r="AE73" s="6" t="str">
        <f>Refined_progress!F70</f>
        <v/>
      </c>
      <c r="AF73" s="6" t="str">
        <f>Refined_progress!G70</f>
        <v/>
      </c>
      <c r="AG73" s="6" t="str">
        <f>Refined_progress!H70</f>
        <v/>
      </c>
      <c r="AH73" s="6" t="str">
        <f>Refined_progress!I70</f>
        <v/>
      </c>
      <c r="AI73" s="6" t="str">
        <f>Refined_progress!J70</f>
        <v/>
      </c>
      <c r="AJ73" s="6" t="str">
        <f>Refined_progress!K70</f>
        <v/>
      </c>
      <c r="AK73" s="6" t="str">
        <f>Refined_progress!L70</f>
        <v/>
      </c>
      <c r="AL73" s="6" t="str">
        <f>Refined_progress!M70</f>
        <v/>
      </c>
      <c r="AM73" s="6" t="str">
        <f>Refined_progress!N70</f>
        <v/>
      </c>
      <c r="AN73" s="6" t="str">
        <f>Refined_progress!O70</f>
        <v/>
      </c>
      <c r="AO73" s="6" t="str">
        <f>Refined_progress!P70</f>
        <v/>
      </c>
      <c r="AP73" s="6" t="str">
        <f>Refined_progress!Q70</f>
        <v/>
      </c>
      <c r="AQ73" s="6" t="str">
        <f>Refined_progress!R70</f>
        <v/>
      </c>
      <c r="AR73" s="89"/>
      <c r="AS73" s="165"/>
      <c r="AT73" s="165"/>
      <c r="AU73" s="165"/>
      <c r="AV73" s="165"/>
      <c r="AW73" s="262">
        <f>'Suivi résultats_priorité'!R73:R77</f>
        <v>0</v>
      </c>
      <c r="AX73" s="296" t="s">
        <v>48</v>
      </c>
      <c r="AY73" s="285" t="str">
        <f>CONCATENATE('Suivi résultats_priorité'!$T$73,CHAR(10),'Suivi résultats_priorité'!$U$73,CHAR(10),'Suivi résultats_priorité'!$V$73,CHAR(10),'Suivi résultats_priorité'!$W$73,CHAR(10),'Suivi résultats_priorité'!$X$73,CHAR(10),'Suivi résultats_priorité'!$Y$73,CHAR(10),'Suivi résultats_priorité'!$Z$73,CHAR(10),'Suivi résultats_priorité'!$AA$73,CHAR(10),'Suivi résultats_priorité'!$AB$73,CHAR(10),'Suivi résultats_priorité'!$AC$73,CHAR(10),'Suivi résultats_priorité'!$AD$73,CHAR(10),'Suivi résultats_priorité'!$AE$73,CHAR(10),'Suivi résultats_priorité'!$AF$73,CHAR(10),'Suivi résultats_priorité'!$AG$73,CHAR(10),'Suivi résultats_priorité'!$AH$73,CHAR(10))</f>
        <v xml:space="preserve">
</v>
      </c>
    </row>
    <row r="74" spans="1:51" ht="21" customHeight="1" x14ac:dyDescent="0.35">
      <c r="A74" s="82" t="str">
        <f>IF(ISBLANK(Refined_progress!A73),"",Refined_progress!A73)</f>
        <v/>
      </c>
      <c r="B74" s="25" t="str">
        <f>IF(ISBLANK(Refined_progress!B73),"",Refined_progress!B73)</f>
        <v/>
      </c>
      <c r="C74" s="25" t="str">
        <f>IF(ISBLANK(Refined_progress!C73),"",Refined_progress!C73)</f>
        <v/>
      </c>
      <c r="D74" s="25" t="str">
        <f>IFERROR(Refined_progress!T73,"")</f>
        <v/>
      </c>
      <c r="E74" s="25" t="str">
        <f>IFERROR(Refined_progress!U73,"")</f>
        <v/>
      </c>
      <c r="F74" s="25" t="str">
        <f>IFERROR(Refined_progress!V73,"")</f>
        <v/>
      </c>
      <c r="G74" s="25" t="str">
        <f>IFERROR(Refined_progress!W73,"")</f>
        <v/>
      </c>
      <c r="H74" s="72"/>
      <c r="I74" s="25" t="str">
        <f>IF(ISBLANK('Diagramme de Gantt'!H74),"",'Diagramme de Gantt'!H74)</f>
        <v/>
      </c>
      <c r="J74" s="25" t="str">
        <f>IF(ISBLANK('Diagramme de Gantt'!I74),"",'Diagramme de Gantt'!I74)</f>
        <v/>
      </c>
      <c r="K74" s="25" t="str">
        <f>IF(ISBLANK('Diagramme de Gantt'!J74),"",'Diagramme de Gantt'!J74)</f>
        <v/>
      </c>
      <c r="L74" s="25" t="str">
        <f>IF(ISBLANK('Diagramme de Gantt'!K74),"",'Diagramme de Gantt'!K74)</f>
        <v/>
      </c>
      <c r="M74" s="25" t="str">
        <f>IF(ISBLANK('Diagramme de Gantt'!L74),"",'Diagramme de Gantt'!L74)</f>
        <v/>
      </c>
      <c r="N74" s="25" t="str">
        <f>IF(ISBLANK('Diagramme de Gantt'!M74),"",'Diagramme de Gantt'!M74)</f>
        <v/>
      </c>
      <c r="O74" s="72"/>
      <c r="P74" s="25" t="str">
        <f>IF(ISBLANK('Diagramme de Gantt'!N74),"",'Diagramme de Gantt'!N74)</f>
        <v/>
      </c>
      <c r="Q74" s="25" t="str">
        <f>IF(ISBLANK('Diagramme de Gantt'!O74),"",'Diagramme de Gantt'!O74)</f>
        <v/>
      </c>
      <c r="R74" s="25" t="str">
        <f>IF(ISBLANK('Diagramme de Gantt'!P74),"",'Diagramme de Gantt'!P74)</f>
        <v/>
      </c>
      <c r="S74" s="25" t="str">
        <f>IF(ISBLANK('Diagramme de Gantt'!Q74),"",'Diagramme de Gantt'!Q74)</f>
        <v/>
      </c>
      <c r="T74" s="25" t="str">
        <f>IF(ISBLANK('Diagramme de Gantt'!R74),"",'Diagramme de Gantt'!R74)</f>
        <v/>
      </c>
      <c r="U74" s="25" t="str">
        <f>IF(ISBLANK('Diagramme de Gantt'!S74),"",'Diagramme de Gantt'!S74)</f>
        <v/>
      </c>
      <c r="V74" s="72"/>
      <c r="W74" s="25" t="str">
        <f>IF(ISBLANK('Diagramme de Gantt'!T74),"",'Diagramme de Gantt'!T74)</f>
        <v/>
      </c>
      <c r="X74" s="25" t="str">
        <f>IF(ISBLANK('Diagramme de Gantt'!U74),"",'Diagramme de Gantt'!U74)</f>
        <v/>
      </c>
      <c r="Y74" s="25" t="str">
        <f>IF(ISBLANK('Diagramme de Gantt'!V74),"",'Diagramme de Gantt'!V74)</f>
        <v/>
      </c>
      <c r="Z74" s="72"/>
      <c r="AA74" s="152"/>
      <c r="AB74" s="152"/>
      <c r="AC74" s="6" t="str">
        <f>Refined_progress!D71</f>
        <v/>
      </c>
      <c r="AD74" s="6" t="str">
        <f>Refined_progress!E71</f>
        <v/>
      </c>
      <c r="AE74" s="6" t="str">
        <f>Refined_progress!F71</f>
        <v/>
      </c>
      <c r="AF74" s="6" t="str">
        <f>Refined_progress!G71</f>
        <v/>
      </c>
      <c r="AG74" s="6" t="str">
        <f>Refined_progress!H71</f>
        <v/>
      </c>
      <c r="AH74" s="6" t="str">
        <f>Refined_progress!I71</f>
        <v/>
      </c>
      <c r="AI74" s="6" t="str">
        <f>Refined_progress!J71</f>
        <v/>
      </c>
      <c r="AJ74" s="6" t="str">
        <f>Refined_progress!K71</f>
        <v/>
      </c>
      <c r="AK74" s="6" t="str">
        <f>Refined_progress!L71</f>
        <v/>
      </c>
      <c r="AL74" s="6" t="str">
        <f>Refined_progress!M71</f>
        <v/>
      </c>
      <c r="AM74" s="6" t="str">
        <f>Refined_progress!N71</f>
        <v/>
      </c>
      <c r="AN74" s="6" t="str">
        <f>Refined_progress!O71</f>
        <v/>
      </c>
      <c r="AO74" s="6" t="str">
        <f>Refined_progress!P71</f>
        <v/>
      </c>
      <c r="AP74" s="6" t="str">
        <f>Refined_progress!Q71</f>
        <v/>
      </c>
      <c r="AQ74" s="6" t="str">
        <f>Refined_progress!R71</f>
        <v/>
      </c>
      <c r="AR74" s="89"/>
      <c r="AS74" s="166"/>
      <c r="AT74" s="166"/>
      <c r="AU74" s="166"/>
      <c r="AV74" s="166"/>
      <c r="AW74" s="263"/>
      <c r="AX74" s="297"/>
      <c r="AY74" s="285"/>
    </row>
    <row r="75" spans="1:51" ht="21" customHeight="1" x14ac:dyDescent="0.35">
      <c r="A75" s="82" t="str">
        <f>IF(ISBLANK(Refined_progress!A74),"",Refined_progress!A74)</f>
        <v/>
      </c>
      <c r="B75" s="25" t="str">
        <f>IF(ISBLANK(Refined_progress!B74),"",Refined_progress!B74)</f>
        <v/>
      </c>
      <c r="C75" s="25" t="str">
        <f>IF(ISBLANK(Refined_progress!C74),"",Refined_progress!C74)</f>
        <v/>
      </c>
      <c r="D75" s="25" t="str">
        <f>IFERROR(Refined_progress!T74,"")</f>
        <v/>
      </c>
      <c r="E75" s="25" t="str">
        <f>IFERROR(Refined_progress!U74,"")</f>
        <v/>
      </c>
      <c r="F75" s="25" t="str">
        <f>IFERROR(Refined_progress!V74,"")</f>
        <v/>
      </c>
      <c r="G75" s="25" t="str">
        <f>IFERROR(Refined_progress!W74,"")</f>
        <v/>
      </c>
      <c r="H75" s="72"/>
      <c r="I75" s="25" t="str">
        <f>IF(ISBLANK('Diagramme de Gantt'!H75),"",'Diagramme de Gantt'!H75)</f>
        <v/>
      </c>
      <c r="J75" s="25" t="str">
        <f>IF(ISBLANK('Diagramme de Gantt'!I75),"",'Diagramme de Gantt'!I75)</f>
        <v/>
      </c>
      <c r="K75" s="25" t="str">
        <f>IF(ISBLANK('Diagramme de Gantt'!J75),"",'Diagramme de Gantt'!J75)</f>
        <v/>
      </c>
      <c r="L75" s="25" t="str">
        <f>IF(ISBLANK('Diagramme de Gantt'!K75),"",'Diagramme de Gantt'!K75)</f>
        <v/>
      </c>
      <c r="M75" s="25" t="str">
        <f>IF(ISBLANK('Diagramme de Gantt'!L75),"",'Diagramme de Gantt'!L75)</f>
        <v/>
      </c>
      <c r="N75" s="25" t="str">
        <f>IF(ISBLANK('Diagramme de Gantt'!M75),"",'Diagramme de Gantt'!M75)</f>
        <v/>
      </c>
      <c r="O75" s="72"/>
      <c r="P75" s="25" t="str">
        <f>IF(ISBLANK('Diagramme de Gantt'!N75),"",'Diagramme de Gantt'!N75)</f>
        <v/>
      </c>
      <c r="Q75" s="25" t="str">
        <f>IF(ISBLANK('Diagramme de Gantt'!O75),"",'Diagramme de Gantt'!O75)</f>
        <v/>
      </c>
      <c r="R75" s="25" t="str">
        <f>IF(ISBLANK('Diagramme de Gantt'!P75),"",'Diagramme de Gantt'!P75)</f>
        <v/>
      </c>
      <c r="S75" s="25" t="str">
        <f>IF(ISBLANK('Diagramme de Gantt'!Q75),"",'Diagramme de Gantt'!Q75)</f>
        <v/>
      </c>
      <c r="T75" s="25" t="str">
        <f>IF(ISBLANK('Diagramme de Gantt'!R75),"",'Diagramme de Gantt'!R75)</f>
        <v/>
      </c>
      <c r="U75" s="25" t="str">
        <f>IF(ISBLANK('Diagramme de Gantt'!S75),"",'Diagramme de Gantt'!S75)</f>
        <v/>
      </c>
      <c r="V75" s="72"/>
      <c r="W75" s="25" t="str">
        <f>IF(ISBLANK('Diagramme de Gantt'!T75),"",'Diagramme de Gantt'!T75)</f>
        <v/>
      </c>
      <c r="X75" s="25" t="str">
        <f>IF(ISBLANK('Diagramme de Gantt'!U75),"",'Diagramme de Gantt'!U75)</f>
        <v/>
      </c>
      <c r="Y75" s="25" t="str">
        <f>IF(ISBLANK('Diagramme de Gantt'!V75),"",'Diagramme de Gantt'!V75)</f>
        <v/>
      </c>
      <c r="Z75" s="72"/>
      <c r="AA75" s="152"/>
      <c r="AB75" s="152"/>
      <c r="AC75" s="6" t="str">
        <f>Refined_progress!D72</f>
        <v/>
      </c>
      <c r="AD75" s="6" t="str">
        <f>Refined_progress!E72</f>
        <v/>
      </c>
      <c r="AE75" s="6" t="str">
        <f>Refined_progress!F72</f>
        <v/>
      </c>
      <c r="AF75" s="6" t="str">
        <f>Refined_progress!G72</f>
        <v/>
      </c>
      <c r="AG75" s="6" t="str">
        <f>Refined_progress!H72</f>
        <v/>
      </c>
      <c r="AH75" s="6" t="str">
        <f>Refined_progress!I72</f>
        <v/>
      </c>
      <c r="AI75" s="6" t="str">
        <f>Refined_progress!J72</f>
        <v/>
      </c>
      <c r="AJ75" s="6" t="str">
        <f>Refined_progress!K72</f>
        <v/>
      </c>
      <c r="AK75" s="6" t="str">
        <f>Refined_progress!L72</f>
        <v/>
      </c>
      <c r="AL75" s="6" t="str">
        <f>Refined_progress!M72</f>
        <v/>
      </c>
      <c r="AM75" s="6" t="str">
        <f>Refined_progress!N72</f>
        <v/>
      </c>
      <c r="AN75" s="6" t="str">
        <f>Refined_progress!O72</f>
        <v/>
      </c>
      <c r="AO75" s="6" t="str">
        <f>Refined_progress!P72</f>
        <v/>
      </c>
      <c r="AP75" s="6" t="str">
        <f>Refined_progress!Q72</f>
        <v/>
      </c>
      <c r="AQ75" s="6" t="str">
        <f>Refined_progress!R72</f>
        <v/>
      </c>
      <c r="AR75" s="89"/>
      <c r="AS75" s="166"/>
      <c r="AT75" s="166"/>
      <c r="AU75" s="166"/>
      <c r="AV75" s="166"/>
      <c r="AW75" s="263"/>
      <c r="AX75" s="297"/>
      <c r="AY75" s="285"/>
    </row>
    <row r="76" spans="1:51" ht="21" customHeight="1" x14ac:dyDescent="0.35">
      <c r="A76" s="82" t="str">
        <f>IF(ISBLANK(Refined_progress!A75),"",Refined_progress!A75)</f>
        <v/>
      </c>
      <c r="B76" s="25" t="str">
        <f>IF(ISBLANK(Refined_progress!B75),"",Refined_progress!B75)</f>
        <v/>
      </c>
      <c r="C76" s="25" t="str">
        <f>IF(ISBLANK(Refined_progress!C75),"",Refined_progress!C75)</f>
        <v/>
      </c>
      <c r="D76" s="25" t="str">
        <f>IFERROR(Refined_progress!T75,"")</f>
        <v/>
      </c>
      <c r="E76" s="25" t="str">
        <f>IFERROR(Refined_progress!U75,"")</f>
        <v/>
      </c>
      <c r="F76" s="25" t="str">
        <f>IFERROR(Refined_progress!V75,"")</f>
        <v/>
      </c>
      <c r="G76" s="25" t="str">
        <f>IFERROR(Refined_progress!W75,"")</f>
        <v/>
      </c>
      <c r="H76" s="72"/>
      <c r="I76" s="25" t="str">
        <f>IF(ISBLANK('Diagramme de Gantt'!H76),"",'Diagramme de Gantt'!H76)</f>
        <v/>
      </c>
      <c r="J76" s="25" t="str">
        <f>IF(ISBLANK('Diagramme de Gantt'!I76),"",'Diagramme de Gantt'!I76)</f>
        <v/>
      </c>
      <c r="K76" s="25" t="str">
        <f>IF(ISBLANK('Diagramme de Gantt'!J76),"",'Diagramme de Gantt'!J76)</f>
        <v/>
      </c>
      <c r="L76" s="25" t="str">
        <f>IF(ISBLANK('Diagramme de Gantt'!K76),"",'Diagramme de Gantt'!K76)</f>
        <v/>
      </c>
      <c r="M76" s="25" t="str">
        <f>IF(ISBLANK('Diagramme de Gantt'!L76),"",'Diagramme de Gantt'!L76)</f>
        <v/>
      </c>
      <c r="N76" s="25" t="str">
        <f>IF(ISBLANK('Diagramme de Gantt'!M76),"",'Diagramme de Gantt'!M76)</f>
        <v/>
      </c>
      <c r="O76" s="72"/>
      <c r="P76" s="25" t="str">
        <f>IF(ISBLANK('Diagramme de Gantt'!N76),"",'Diagramme de Gantt'!N76)</f>
        <v/>
      </c>
      <c r="Q76" s="25" t="str">
        <f>IF(ISBLANK('Diagramme de Gantt'!O76),"",'Diagramme de Gantt'!O76)</f>
        <v/>
      </c>
      <c r="R76" s="25" t="str">
        <f>IF(ISBLANK('Diagramme de Gantt'!P76),"",'Diagramme de Gantt'!P76)</f>
        <v/>
      </c>
      <c r="S76" s="25" t="str">
        <f>IF(ISBLANK('Diagramme de Gantt'!Q76),"",'Diagramme de Gantt'!Q76)</f>
        <v/>
      </c>
      <c r="T76" s="25" t="str">
        <f>IF(ISBLANK('Diagramme de Gantt'!R76),"",'Diagramme de Gantt'!R76)</f>
        <v/>
      </c>
      <c r="U76" s="25" t="str">
        <f>IF(ISBLANK('Diagramme de Gantt'!S76),"",'Diagramme de Gantt'!S76)</f>
        <v/>
      </c>
      <c r="V76" s="72"/>
      <c r="W76" s="25" t="str">
        <f>IF(ISBLANK('Diagramme de Gantt'!T76),"",'Diagramme de Gantt'!T76)</f>
        <v/>
      </c>
      <c r="X76" s="25" t="str">
        <f>IF(ISBLANK('Diagramme de Gantt'!U76),"",'Diagramme de Gantt'!U76)</f>
        <v/>
      </c>
      <c r="Y76" s="25" t="str">
        <f>IF(ISBLANK('Diagramme de Gantt'!V76),"",'Diagramme de Gantt'!V76)</f>
        <v/>
      </c>
      <c r="Z76" s="72"/>
      <c r="AA76" s="152"/>
      <c r="AB76" s="152"/>
      <c r="AC76" s="6" t="str">
        <f>Refined_progress!D73</f>
        <v/>
      </c>
      <c r="AD76" s="6" t="str">
        <f>Refined_progress!E73</f>
        <v/>
      </c>
      <c r="AE76" s="6" t="str">
        <f>Refined_progress!F73</f>
        <v/>
      </c>
      <c r="AF76" s="6" t="str">
        <f>Refined_progress!G73</f>
        <v/>
      </c>
      <c r="AG76" s="6" t="str">
        <f>Refined_progress!H73</f>
        <v/>
      </c>
      <c r="AH76" s="6" t="str">
        <f>Refined_progress!I73</f>
        <v/>
      </c>
      <c r="AI76" s="6" t="str">
        <f>Refined_progress!J73</f>
        <v/>
      </c>
      <c r="AJ76" s="6" t="str">
        <f>Refined_progress!K73</f>
        <v/>
      </c>
      <c r="AK76" s="6" t="str">
        <f>Refined_progress!L73</f>
        <v/>
      </c>
      <c r="AL76" s="6" t="str">
        <f>Refined_progress!M73</f>
        <v/>
      </c>
      <c r="AM76" s="6" t="str">
        <f>Refined_progress!N73</f>
        <v/>
      </c>
      <c r="AN76" s="6" t="str">
        <f>Refined_progress!O73</f>
        <v/>
      </c>
      <c r="AO76" s="6" t="str">
        <f>Refined_progress!P73</f>
        <v/>
      </c>
      <c r="AP76" s="6" t="str">
        <f>Refined_progress!Q73</f>
        <v/>
      </c>
      <c r="AQ76" s="6" t="str">
        <f>Refined_progress!R73</f>
        <v/>
      </c>
      <c r="AR76" s="89"/>
      <c r="AS76" s="166"/>
      <c r="AT76" s="166"/>
      <c r="AU76" s="166"/>
      <c r="AV76" s="166"/>
      <c r="AW76" s="263"/>
      <c r="AX76" s="297"/>
      <c r="AY76" s="285"/>
    </row>
    <row r="77" spans="1:51" ht="21" customHeight="1" x14ac:dyDescent="0.35">
      <c r="A77" s="82" t="str">
        <f>IF(ISBLANK(Refined_progress!A76),"",Refined_progress!A76)</f>
        <v/>
      </c>
      <c r="B77" s="25" t="str">
        <f>IF(ISBLANK(Refined_progress!B76),"",Refined_progress!B76)</f>
        <v/>
      </c>
      <c r="C77" s="25" t="str">
        <f>IF(ISBLANK(Refined_progress!C76),"",Refined_progress!C76)</f>
        <v/>
      </c>
      <c r="D77" s="25" t="str">
        <f>IFERROR(Refined_progress!T76,"")</f>
        <v/>
      </c>
      <c r="E77" s="25" t="str">
        <f>IFERROR(Refined_progress!U76,"")</f>
        <v/>
      </c>
      <c r="F77" s="25" t="str">
        <f>IFERROR(Refined_progress!V76,"")</f>
        <v/>
      </c>
      <c r="G77" s="25" t="str">
        <f>IFERROR(Refined_progress!W76,"")</f>
        <v/>
      </c>
      <c r="H77" s="72"/>
      <c r="I77" s="25" t="str">
        <f>IF(ISBLANK('Diagramme de Gantt'!H77),"",'Diagramme de Gantt'!H77)</f>
        <v/>
      </c>
      <c r="J77" s="25" t="str">
        <f>IF(ISBLANK('Diagramme de Gantt'!I77),"",'Diagramme de Gantt'!I77)</f>
        <v/>
      </c>
      <c r="K77" s="25" t="str">
        <f>IF(ISBLANK('Diagramme de Gantt'!J77),"",'Diagramme de Gantt'!J77)</f>
        <v/>
      </c>
      <c r="L77" s="25" t="str">
        <f>IF(ISBLANK('Diagramme de Gantt'!K77),"",'Diagramme de Gantt'!K77)</f>
        <v/>
      </c>
      <c r="M77" s="25" t="str">
        <f>IF(ISBLANK('Diagramme de Gantt'!L77),"",'Diagramme de Gantt'!L77)</f>
        <v/>
      </c>
      <c r="N77" s="25" t="str">
        <f>IF(ISBLANK('Diagramme de Gantt'!M77),"",'Diagramme de Gantt'!M77)</f>
        <v/>
      </c>
      <c r="O77" s="72"/>
      <c r="P77" s="25" t="str">
        <f>IF(ISBLANK('Diagramme de Gantt'!N77),"",'Diagramme de Gantt'!N77)</f>
        <v/>
      </c>
      <c r="Q77" s="25" t="str">
        <f>IF(ISBLANK('Diagramme de Gantt'!O77),"",'Diagramme de Gantt'!O77)</f>
        <v/>
      </c>
      <c r="R77" s="25" t="str">
        <f>IF(ISBLANK('Diagramme de Gantt'!P77),"",'Diagramme de Gantt'!P77)</f>
        <v/>
      </c>
      <c r="S77" s="25" t="str">
        <f>IF(ISBLANK('Diagramme de Gantt'!Q77),"",'Diagramme de Gantt'!Q77)</f>
        <v/>
      </c>
      <c r="T77" s="25" t="str">
        <f>IF(ISBLANK('Diagramme de Gantt'!R77),"",'Diagramme de Gantt'!R77)</f>
        <v/>
      </c>
      <c r="U77" s="25" t="str">
        <f>IF(ISBLANK('Diagramme de Gantt'!S77),"",'Diagramme de Gantt'!S77)</f>
        <v/>
      </c>
      <c r="V77" s="72"/>
      <c r="W77" s="25" t="str">
        <f>IF(ISBLANK('Diagramme de Gantt'!T77),"",'Diagramme de Gantt'!T77)</f>
        <v/>
      </c>
      <c r="X77" s="25" t="str">
        <f>IF(ISBLANK('Diagramme de Gantt'!U77),"",'Diagramme de Gantt'!U77)</f>
        <v/>
      </c>
      <c r="Y77" s="25" t="str">
        <f>IF(ISBLANK('Diagramme de Gantt'!V77),"",'Diagramme de Gantt'!V77)</f>
        <v/>
      </c>
      <c r="Z77" s="72"/>
      <c r="AA77" s="152"/>
      <c r="AB77" s="152"/>
      <c r="AC77" s="6" t="str">
        <f>Refined_progress!D74</f>
        <v/>
      </c>
      <c r="AD77" s="6" t="str">
        <f>Refined_progress!E74</f>
        <v/>
      </c>
      <c r="AE77" s="6" t="str">
        <f>Refined_progress!F74</f>
        <v/>
      </c>
      <c r="AF77" s="6" t="str">
        <f>Refined_progress!G74</f>
        <v/>
      </c>
      <c r="AG77" s="6" t="str">
        <f>Refined_progress!H74</f>
        <v/>
      </c>
      <c r="AH77" s="6" t="str">
        <f>Refined_progress!I74</f>
        <v/>
      </c>
      <c r="AI77" s="6" t="str">
        <f>Refined_progress!J74</f>
        <v/>
      </c>
      <c r="AJ77" s="6" t="str">
        <f>Refined_progress!K74</f>
        <v/>
      </c>
      <c r="AK77" s="6" t="str">
        <f>Refined_progress!L74</f>
        <v/>
      </c>
      <c r="AL77" s="6" t="str">
        <f>Refined_progress!M74</f>
        <v/>
      </c>
      <c r="AM77" s="6" t="str">
        <f>Refined_progress!N74</f>
        <v/>
      </c>
      <c r="AN77" s="6" t="str">
        <f>Refined_progress!O74</f>
        <v/>
      </c>
      <c r="AO77" s="6" t="str">
        <f>Refined_progress!P74</f>
        <v/>
      </c>
      <c r="AP77" s="6" t="str">
        <f>Refined_progress!Q74</f>
        <v/>
      </c>
      <c r="AQ77" s="6" t="str">
        <f>Refined_progress!R74</f>
        <v/>
      </c>
      <c r="AR77" s="89"/>
      <c r="AS77" s="167"/>
      <c r="AT77" s="167"/>
      <c r="AU77" s="167"/>
      <c r="AV77" s="167"/>
      <c r="AW77" s="264"/>
      <c r="AX77" s="295"/>
      <c r="AY77" s="285"/>
    </row>
    <row r="78" spans="1:51" ht="21" customHeight="1" x14ac:dyDescent="0.35">
      <c r="A78" s="82" t="str">
        <f>IF(ISBLANK(Refined_progress!A77),"",Refined_progress!A77)</f>
        <v/>
      </c>
      <c r="B78" s="25" t="str">
        <f>IF(ISBLANK(Refined_progress!B77),"",Refined_progress!B77)</f>
        <v/>
      </c>
      <c r="C78" s="25" t="str">
        <f>IF(ISBLANK(Refined_progress!C77),"",Refined_progress!C77)</f>
        <v/>
      </c>
      <c r="D78" s="25" t="str">
        <f>IFERROR(Refined_progress!T77,"")</f>
        <v/>
      </c>
      <c r="E78" s="25" t="str">
        <f>IFERROR(Refined_progress!U77,"")</f>
        <v/>
      </c>
      <c r="F78" s="25" t="str">
        <f>IFERROR(Refined_progress!V77,"")</f>
        <v/>
      </c>
      <c r="G78" s="25" t="str">
        <f>IFERROR(Refined_progress!W77,"")</f>
        <v/>
      </c>
      <c r="H78" s="72"/>
      <c r="I78" s="25" t="str">
        <f>IF(ISBLANK('Diagramme de Gantt'!H78),"",'Diagramme de Gantt'!H78)</f>
        <v/>
      </c>
      <c r="J78" s="25" t="str">
        <f>IF(ISBLANK('Diagramme de Gantt'!I78),"",'Diagramme de Gantt'!I78)</f>
        <v/>
      </c>
      <c r="K78" s="25" t="str">
        <f>IF(ISBLANK('Diagramme de Gantt'!J78),"",'Diagramme de Gantt'!J78)</f>
        <v/>
      </c>
      <c r="L78" s="25" t="str">
        <f>IF(ISBLANK('Diagramme de Gantt'!K78),"",'Diagramme de Gantt'!K78)</f>
        <v/>
      </c>
      <c r="M78" s="25" t="str">
        <f>IF(ISBLANK('Diagramme de Gantt'!L78),"",'Diagramme de Gantt'!L78)</f>
        <v/>
      </c>
      <c r="N78" s="25" t="str">
        <f>IF(ISBLANK('Diagramme de Gantt'!M78),"",'Diagramme de Gantt'!M78)</f>
        <v/>
      </c>
      <c r="O78" s="72"/>
      <c r="P78" s="25" t="str">
        <f>IF(ISBLANK('Diagramme de Gantt'!N78),"",'Diagramme de Gantt'!N78)</f>
        <v/>
      </c>
      <c r="Q78" s="25" t="str">
        <f>IF(ISBLANK('Diagramme de Gantt'!O78),"",'Diagramme de Gantt'!O78)</f>
        <v/>
      </c>
      <c r="R78" s="25" t="str">
        <f>IF(ISBLANK('Diagramme de Gantt'!P78),"",'Diagramme de Gantt'!P78)</f>
        <v/>
      </c>
      <c r="S78" s="25" t="str">
        <f>IF(ISBLANK('Diagramme de Gantt'!Q78),"",'Diagramme de Gantt'!Q78)</f>
        <v/>
      </c>
      <c r="T78" s="25" t="str">
        <f>IF(ISBLANK('Diagramme de Gantt'!R78),"",'Diagramme de Gantt'!R78)</f>
        <v/>
      </c>
      <c r="U78" s="25" t="str">
        <f>IF(ISBLANK('Diagramme de Gantt'!S78),"",'Diagramme de Gantt'!S78)</f>
        <v/>
      </c>
      <c r="V78" s="72"/>
      <c r="W78" s="25" t="str">
        <f>IF(ISBLANK('Diagramme de Gantt'!T78),"",'Diagramme de Gantt'!T78)</f>
        <v/>
      </c>
      <c r="X78" s="25" t="str">
        <f>IF(ISBLANK('Diagramme de Gantt'!U78),"",'Diagramme de Gantt'!U78)</f>
        <v/>
      </c>
      <c r="Y78" s="25" t="str">
        <f>IF(ISBLANK('Diagramme de Gantt'!V78),"",'Diagramme de Gantt'!V78)</f>
        <v/>
      </c>
      <c r="Z78" s="72"/>
      <c r="AA78" s="152"/>
      <c r="AB78" s="152"/>
      <c r="AC78" s="6" t="str">
        <f>Refined_progress!D75</f>
        <v/>
      </c>
      <c r="AD78" s="6" t="str">
        <f>Refined_progress!E75</f>
        <v/>
      </c>
      <c r="AE78" s="6" t="str">
        <f>Refined_progress!F75</f>
        <v/>
      </c>
      <c r="AF78" s="6" t="str">
        <f>Refined_progress!G75</f>
        <v/>
      </c>
      <c r="AG78" s="6" t="str">
        <f>Refined_progress!H75</f>
        <v/>
      </c>
      <c r="AH78" s="6" t="str">
        <f>Refined_progress!I75</f>
        <v/>
      </c>
      <c r="AI78" s="6" t="str">
        <f>Refined_progress!J75</f>
        <v/>
      </c>
      <c r="AJ78" s="6" t="str">
        <f>Refined_progress!K75</f>
        <v/>
      </c>
      <c r="AK78" s="6" t="str">
        <f>Refined_progress!L75</f>
        <v/>
      </c>
      <c r="AL78" s="6" t="str">
        <f>Refined_progress!M75</f>
        <v/>
      </c>
      <c r="AM78" s="6" t="str">
        <f>Refined_progress!N75</f>
        <v/>
      </c>
      <c r="AN78" s="6" t="str">
        <f>Refined_progress!O75</f>
        <v/>
      </c>
      <c r="AO78" s="6" t="str">
        <f>Refined_progress!P75</f>
        <v/>
      </c>
      <c r="AP78" s="6" t="str">
        <f>Refined_progress!Q75</f>
        <v/>
      </c>
      <c r="AQ78" s="6" t="str">
        <f>Refined_progress!R75</f>
        <v/>
      </c>
      <c r="AR78" s="89"/>
      <c r="AS78" s="165"/>
      <c r="AT78" s="165"/>
      <c r="AU78" s="165"/>
      <c r="AV78" s="165"/>
      <c r="AW78" s="262">
        <f>'Suivi résultats_priorité'!R78:R82</f>
        <v>0</v>
      </c>
      <c r="AX78" s="296" t="s">
        <v>48</v>
      </c>
      <c r="AY78" s="289" t="str">
        <f>CONCATENATE('Suivi résultats_priorité'!$T$78,CHAR(10),'Suivi résultats_priorité'!$U$78,CHAR(10),'Suivi résultats_priorité'!$V$78,CHAR(10),'Suivi résultats_priorité'!$W$78,CHAR(10),'Suivi résultats_priorité'!$X$78,CHAR(10),'Suivi résultats_priorité'!$Y$78,CHAR(10),'Suivi résultats_priorité'!$Z$78,CHAR(10),'Suivi résultats_priorité'!$AA$78,CHAR(10),'Suivi résultats_priorité'!$AB$78,CHAR(10),'Suivi résultats_priorité'!$AC$78,CHAR(10),'Suivi résultats_priorité'!$AD$78,CHAR(10),'Suivi résultats_priorité'!$AE$78,CHAR(10),'Suivi résultats_priorité'!$AF$78,CHAR(10),'Suivi résultats_priorité'!$AG$78,CHAR(10),'Suivi résultats_priorité'!$AH$78,CHAR(10))</f>
        <v xml:space="preserve">
</v>
      </c>
    </row>
    <row r="79" spans="1:51" ht="21" customHeight="1" x14ac:dyDescent="0.35">
      <c r="A79" s="82" t="str">
        <f>IF(ISBLANK(Refined_progress!A78),"",Refined_progress!A78)</f>
        <v/>
      </c>
      <c r="B79" s="25" t="str">
        <f>IF(ISBLANK(Refined_progress!B78),"",Refined_progress!B78)</f>
        <v/>
      </c>
      <c r="C79" s="25" t="str">
        <f>IF(ISBLANK(Refined_progress!C78),"",Refined_progress!C78)</f>
        <v/>
      </c>
      <c r="D79" s="25" t="str">
        <f>IFERROR(Refined_progress!T78,"")</f>
        <v/>
      </c>
      <c r="E79" s="25" t="str">
        <f>IFERROR(Refined_progress!U78,"")</f>
        <v/>
      </c>
      <c r="F79" s="25" t="str">
        <f>IFERROR(Refined_progress!V78,"")</f>
        <v/>
      </c>
      <c r="G79" s="25" t="str">
        <f>IFERROR(Refined_progress!W78,"")</f>
        <v/>
      </c>
      <c r="H79" s="72"/>
      <c r="I79" s="25" t="str">
        <f>IF(ISBLANK('Diagramme de Gantt'!H79),"",'Diagramme de Gantt'!H79)</f>
        <v/>
      </c>
      <c r="J79" s="25" t="str">
        <f>IF(ISBLANK('Diagramme de Gantt'!I79),"",'Diagramme de Gantt'!I79)</f>
        <v/>
      </c>
      <c r="K79" s="25" t="str">
        <f>IF(ISBLANK('Diagramme de Gantt'!J79),"",'Diagramme de Gantt'!J79)</f>
        <v/>
      </c>
      <c r="L79" s="25" t="str">
        <f>IF(ISBLANK('Diagramme de Gantt'!K79),"",'Diagramme de Gantt'!K79)</f>
        <v/>
      </c>
      <c r="M79" s="25" t="str">
        <f>IF(ISBLANK('Diagramme de Gantt'!L79),"",'Diagramme de Gantt'!L79)</f>
        <v/>
      </c>
      <c r="N79" s="25" t="str">
        <f>IF(ISBLANK('Diagramme de Gantt'!M79),"",'Diagramme de Gantt'!M79)</f>
        <v/>
      </c>
      <c r="O79" s="72"/>
      <c r="P79" s="25" t="str">
        <f>IF(ISBLANK('Diagramme de Gantt'!N79),"",'Diagramme de Gantt'!N79)</f>
        <v/>
      </c>
      <c r="Q79" s="25" t="str">
        <f>IF(ISBLANK('Diagramme de Gantt'!O79),"",'Diagramme de Gantt'!O79)</f>
        <v/>
      </c>
      <c r="R79" s="25" t="str">
        <f>IF(ISBLANK('Diagramme de Gantt'!P79),"",'Diagramme de Gantt'!P79)</f>
        <v/>
      </c>
      <c r="S79" s="25" t="str">
        <f>IF(ISBLANK('Diagramme de Gantt'!Q79),"",'Diagramme de Gantt'!Q79)</f>
        <v/>
      </c>
      <c r="T79" s="25" t="str">
        <f>IF(ISBLANK('Diagramme de Gantt'!R79),"",'Diagramme de Gantt'!R79)</f>
        <v/>
      </c>
      <c r="U79" s="25" t="str">
        <f>IF(ISBLANK('Diagramme de Gantt'!S79),"",'Diagramme de Gantt'!S79)</f>
        <v/>
      </c>
      <c r="V79" s="72"/>
      <c r="W79" s="25" t="str">
        <f>IF(ISBLANK('Diagramme de Gantt'!T79),"",'Diagramme de Gantt'!T79)</f>
        <v/>
      </c>
      <c r="X79" s="25" t="str">
        <f>IF(ISBLANK('Diagramme de Gantt'!U79),"",'Diagramme de Gantt'!U79)</f>
        <v/>
      </c>
      <c r="Y79" s="25" t="str">
        <f>IF(ISBLANK('Diagramme de Gantt'!V79),"",'Diagramme de Gantt'!V79)</f>
        <v/>
      </c>
      <c r="Z79" s="72"/>
      <c r="AA79" s="152"/>
      <c r="AB79" s="152"/>
      <c r="AC79" s="6" t="str">
        <f>Refined_progress!D76</f>
        <v/>
      </c>
      <c r="AD79" s="6" t="str">
        <f>Refined_progress!E76</f>
        <v/>
      </c>
      <c r="AE79" s="6" t="str">
        <f>Refined_progress!F76</f>
        <v/>
      </c>
      <c r="AF79" s="6" t="str">
        <f>Refined_progress!G76</f>
        <v/>
      </c>
      <c r="AG79" s="6" t="str">
        <f>Refined_progress!H76</f>
        <v/>
      </c>
      <c r="AH79" s="6" t="str">
        <f>Refined_progress!I76</f>
        <v/>
      </c>
      <c r="AI79" s="6" t="str">
        <f>Refined_progress!J76</f>
        <v/>
      </c>
      <c r="AJ79" s="6" t="str">
        <f>Refined_progress!K76</f>
        <v/>
      </c>
      <c r="AK79" s="6" t="str">
        <f>Refined_progress!L76</f>
        <v/>
      </c>
      <c r="AL79" s="6" t="str">
        <f>Refined_progress!M76</f>
        <v/>
      </c>
      <c r="AM79" s="6" t="str">
        <f>Refined_progress!N76</f>
        <v/>
      </c>
      <c r="AN79" s="6" t="str">
        <f>Refined_progress!O76</f>
        <v/>
      </c>
      <c r="AO79" s="6" t="str">
        <f>Refined_progress!P76</f>
        <v/>
      </c>
      <c r="AP79" s="6" t="str">
        <f>Refined_progress!Q76</f>
        <v/>
      </c>
      <c r="AQ79" s="6" t="str">
        <f>Refined_progress!R76</f>
        <v/>
      </c>
      <c r="AR79" s="89"/>
      <c r="AS79" s="166"/>
      <c r="AT79" s="166"/>
      <c r="AU79" s="166"/>
      <c r="AV79" s="166"/>
      <c r="AW79" s="263"/>
      <c r="AX79" s="297"/>
      <c r="AY79" s="290"/>
    </row>
    <row r="80" spans="1:51" ht="21" customHeight="1" x14ac:dyDescent="0.35">
      <c r="A80" s="82" t="str">
        <f>IF(ISBLANK(Refined_progress!A79),"",Refined_progress!A79)</f>
        <v/>
      </c>
      <c r="B80" s="25" t="str">
        <f>IF(ISBLANK(Refined_progress!B79),"",Refined_progress!B79)</f>
        <v/>
      </c>
      <c r="C80" s="25" t="str">
        <f>IF(ISBLANK(Refined_progress!C79),"",Refined_progress!C79)</f>
        <v/>
      </c>
      <c r="D80" s="25" t="str">
        <f>IFERROR(Refined_progress!T79,"")</f>
        <v/>
      </c>
      <c r="E80" s="25" t="str">
        <f>IFERROR(Refined_progress!U79,"")</f>
        <v/>
      </c>
      <c r="F80" s="25" t="str">
        <f>IFERROR(Refined_progress!V79,"")</f>
        <v/>
      </c>
      <c r="G80" s="25" t="str">
        <f>IFERROR(Refined_progress!W79,"")</f>
        <v/>
      </c>
      <c r="H80" s="72"/>
      <c r="I80" s="25" t="str">
        <f>IF(ISBLANK('Diagramme de Gantt'!H80),"",'Diagramme de Gantt'!H80)</f>
        <v/>
      </c>
      <c r="J80" s="25" t="str">
        <f>IF(ISBLANK('Diagramme de Gantt'!I80),"",'Diagramme de Gantt'!I80)</f>
        <v/>
      </c>
      <c r="K80" s="25" t="str">
        <f>IF(ISBLANK('Diagramme de Gantt'!J80),"",'Diagramme de Gantt'!J80)</f>
        <v/>
      </c>
      <c r="L80" s="25" t="str">
        <f>IF(ISBLANK('Diagramme de Gantt'!K80),"",'Diagramme de Gantt'!K80)</f>
        <v/>
      </c>
      <c r="M80" s="25" t="str">
        <f>IF(ISBLANK('Diagramme de Gantt'!L80),"",'Diagramme de Gantt'!L80)</f>
        <v/>
      </c>
      <c r="N80" s="25" t="str">
        <f>IF(ISBLANK('Diagramme de Gantt'!M80),"",'Diagramme de Gantt'!M80)</f>
        <v/>
      </c>
      <c r="O80" s="72"/>
      <c r="P80" s="25" t="str">
        <f>IF(ISBLANK('Diagramme de Gantt'!N80),"",'Diagramme de Gantt'!N80)</f>
        <v/>
      </c>
      <c r="Q80" s="25" t="str">
        <f>IF(ISBLANK('Diagramme de Gantt'!O80),"",'Diagramme de Gantt'!O80)</f>
        <v/>
      </c>
      <c r="R80" s="25" t="str">
        <f>IF(ISBLANK('Diagramme de Gantt'!P80),"",'Diagramme de Gantt'!P80)</f>
        <v/>
      </c>
      <c r="S80" s="25" t="str">
        <f>IF(ISBLANK('Diagramme de Gantt'!Q80),"",'Diagramme de Gantt'!Q80)</f>
        <v/>
      </c>
      <c r="T80" s="25" t="str">
        <f>IF(ISBLANK('Diagramme de Gantt'!R80),"",'Diagramme de Gantt'!R80)</f>
        <v/>
      </c>
      <c r="U80" s="25" t="str">
        <f>IF(ISBLANK('Diagramme de Gantt'!S80),"",'Diagramme de Gantt'!S80)</f>
        <v/>
      </c>
      <c r="V80" s="72"/>
      <c r="W80" s="25" t="str">
        <f>IF(ISBLANK('Diagramme de Gantt'!T80),"",'Diagramme de Gantt'!T80)</f>
        <v/>
      </c>
      <c r="X80" s="25" t="str">
        <f>IF(ISBLANK('Diagramme de Gantt'!U80),"",'Diagramme de Gantt'!U80)</f>
        <v/>
      </c>
      <c r="Y80" s="25" t="str">
        <f>IF(ISBLANK('Diagramme de Gantt'!V80),"",'Diagramme de Gantt'!V80)</f>
        <v/>
      </c>
      <c r="Z80" s="72"/>
      <c r="AA80" s="152"/>
      <c r="AB80" s="152"/>
      <c r="AC80" s="6" t="str">
        <f>Refined_progress!D77</f>
        <v/>
      </c>
      <c r="AD80" s="6" t="str">
        <f>Refined_progress!E77</f>
        <v/>
      </c>
      <c r="AE80" s="6" t="str">
        <f>Refined_progress!F77</f>
        <v/>
      </c>
      <c r="AF80" s="6" t="str">
        <f>Refined_progress!G77</f>
        <v/>
      </c>
      <c r="AG80" s="6" t="str">
        <f>Refined_progress!H77</f>
        <v/>
      </c>
      <c r="AH80" s="6" t="str">
        <f>Refined_progress!I77</f>
        <v/>
      </c>
      <c r="AI80" s="6" t="str">
        <f>Refined_progress!J77</f>
        <v/>
      </c>
      <c r="AJ80" s="6" t="str">
        <f>Refined_progress!K77</f>
        <v/>
      </c>
      <c r="AK80" s="6" t="str">
        <f>Refined_progress!L77</f>
        <v/>
      </c>
      <c r="AL80" s="6" t="str">
        <f>Refined_progress!M77</f>
        <v/>
      </c>
      <c r="AM80" s="6" t="str">
        <f>Refined_progress!N77</f>
        <v/>
      </c>
      <c r="AN80" s="6" t="str">
        <f>Refined_progress!O77</f>
        <v/>
      </c>
      <c r="AO80" s="6" t="str">
        <f>Refined_progress!P77</f>
        <v/>
      </c>
      <c r="AP80" s="6" t="str">
        <f>Refined_progress!Q77</f>
        <v/>
      </c>
      <c r="AQ80" s="6" t="str">
        <f>Refined_progress!R77</f>
        <v/>
      </c>
      <c r="AR80" s="89"/>
      <c r="AS80" s="166"/>
      <c r="AT80" s="166"/>
      <c r="AU80" s="166"/>
      <c r="AV80" s="166"/>
      <c r="AW80" s="263"/>
      <c r="AX80" s="297"/>
      <c r="AY80" s="290"/>
    </row>
    <row r="81" spans="1:51" ht="21" customHeight="1" x14ac:dyDescent="0.35">
      <c r="A81" s="82" t="str">
        <f>IF(ISBLANK(Refined_progress!A80),"",Refined_progress!A80)</f>
        <v/>
      </c>
      <c r="B81" s="25" t="str">
        <f>IF(ISBLANK(Refined_progress!B80),"",Refined_progress!B80)</f>
        <v/>
      </c>
      <c r="C81" s="25" t="str">
        <f>IF(ISBLANK(Refined_progress!C80),"",Refined_progress!C80)</f>
        <v/>
      </c>
      <c r="D81" s="25" t="str">
        <f>IFERROR(Refined_progress!T80,"")</f>
        <v/>
      </c>
      <c r="E81" s="25" t="str">
        <f>IFERROR(Refined_progress!U80,"")</f>
        <v/>
      </c>
      <c r="F81" s="25" t="str">
        <f>IFERROR(Refined_progress!V80,"")</f>
        <v/>
      </c>
      <c r="G81" s="25" t="str">
        <f>IFERROR(Refined_progress!W80,"")</f>
        <v/>
      </c>
      <c r="H81" s="72"/>
      <c r="I81" s="25" t="str">
        <f>IF(ISBLANK('Diagramme de Gantt'!H81),"",'Diagramme de Gantt'!H81)</f>
        <v/>
      </c>
      <c r="J81" s="25" t="str">
        <f>IF(ISBLANK('Diagramme de Gantt'!I81),"",'Diagramme de Gantt'!I81)</f>
        <v/>
      </c>
      <c r="K81" s="25" t="str">
        <f>IF(ISBLANK('Diagramme de Gantt'!J81),"",'Diagramme de Gantt'!J81)</f>
        <v/>
      </c>
      <c r="L81" s="25" t="str">
        <f>IF(ISBLANK('Diagramme de Gantt'!K81),"",'Diagramme de Gantt'!K81)</f>
        <v/>
      </c>
      <c r="M81" s="25" t="str">
        <f>IF(ISBLANK('Diagramme de Gantt'!L81),"",'Diagramme de Gantt'!L81)</f>
        <v/>
      </c>
      <c r="N81" s="25" t="str">
        <f>IF(ISBLANK('Diagramme de Gantt'!M81),"",'Diagramme de Gantt'!M81)</f>
        <v/>
      </c>
      <c r="O81" s="72"/>
      <c r="P81" s="25" t="str">
        <f>IF(ISBLANK('Diagramme de Gantt'!N81),"",'Diagramme de Gantt'!N81)</f>
        <v/>
      </c>
      <c r="Q81" s="25" t="str">
        <f>IF(ISBLANK('Diagramme de Gantt'!O81),"",'Diagramme de Gantt'!O81)</f>
        <v/>
      </c>
      <c r="R81" s="25" t="str">
        <f>IF(ISBLANK('Diagramme de Gantt'!P81),"",'Diagramme de Gantt'!P81)</f>
        <v/>
      </c>
      <c r="S81" s="25" t="str">
        <f>IF(ISBLANK('Diagramme de Gantt'!Q81),"",'Diagramme de Gantt'!Q81)</f>
        <v/>
      </c>
      <c r="T81" s="25" t="str">
        <f>IF(ISBLANK('Diagramme de Gantt'!R81),"",'Diagramme de Gantt'!R81)</f>
        <v/>
      </c>
      <c r="U81" s="25" t="str">
        <f>IF(ISBLANK('Diagramme de Gantt'!S81),"",'Diagramme de Gantt'!S81)</f>
        <v/>
      </c>
      <c r="V81" s="72"/>
      <c r="W81" s="25" t="str">
        <f>IF(ISBLANK('Diagramme de Gantt'!T81),"",'Diagramme de Gantt'!T81)</f>
        <v/>
      </c>
      <c r="X81" s="25" t="str">
        <f>IF(ISBLANK('Diagramme de Gantt'!U81),"",'Diagramme de Gantt'!U81)</f>
        <v/>
      </c>
      <c r="Y81" s="25" t="str">
        <f>IF(ISBLANK('Diagramme de Gantt'!V81),"",'Diagramme de Gantt'!V81)</f>
        <v/>
      </c>
      <c r="Z81" s="72"/>
      <c r="AA81" s="152"/>
      <c r="AB81" s="152"/>
      <c r="AC81" s="6" t="str">
        <f>Refined_progress!D78</f>
        <v/>
      </c>
      <c r="AD81" s="6" t="str">
        <f>Refined_progress!E78</f>
        <v/>
      </c>
      <c r="AE81" s="6" t="str">
        <f>Refined_progress!F78</f>
        <v/>
      </c>
      <c r="AF81" s="6" t="str">
        <f>Refined_progress!G78</f>
        <v/>
      </c>
      <c r="AG81" s="6" t="str">
        <f>Refined_progress!H78</f>
        <v/>
      </c>
      <c r="AH81" s="6" t="str">
        <f>Refined_progress!I78</f>
        <v/>
      </c>
      <c r="AI81" s="6" t="str">
        <f>Refined_progress!J78</f>
        <v/>
      </c>
      <c r="AJ81" s="6" t="str">
        <f>Refined_progress!K78</f>
        <v/>
      </c>
      <c r="AK81" s="6" t="str">
        <f>Refined_progress!L78</f>
        <v/>
      </c>
      <c r="AL81" s="6" t="str">
        <f>Refined_progress!M78</f>
        <v/>
      </c>
      <c r="AM81" s="6" t="str">
        <f>Refined_progress!N78</f>
        <v/>
      </c>
      <c r="AN81" s="6" t="str">
        <f>Refined_progress!O78</f>
        <v/>
      </c>
      <c r="AO81" s="6" t="str">
        <f>Refined_progress!P78</f>
        <v/>
      </c>
      <c r="AP81" s="6" t="str">
        <f>Refined_progress!Q78</f>
        <v/>
      </c>
      <c r="AQ81" s="6" t="str">
        <f>Refined_progress!R78</f>
        <v/>
      </c>
      <c r="AR81" s="89"/>
      <c r="AS81" s="166"/>
      <c r="AT81" s="166"/>
      <c r="AU81" s="166"/>
      <c r="AV81" s="166"/>
      <c r="AW81" s="263"/>
      <c r="AX81" s="297"/>
      <c r="AY81" s="290"/>
    </row>
    <row r="82" spans="1:51" ht="21" customHeight="1" x14ac:dyDescent="0.35">
      <c r="A82" s="82" t="str">
        <f>IF(ISBLANK(Refined_progress!A81),"",Refined_progress!A81)</f>
        <v/>
      </c>
      <c r="B82" s="25" t="str">
        <f>IF(ISBLANK(Refined_progress!B81),"",Refined_progress!B81)</f>
        <v/>
      </c>
      <c r="C82" s="25" t="str">
        <f>IF(ISBLANK(Refined_progress!C81),"",Refined_progress!C81)</f>
        <v/>
      </c>
      <c r="D82" s="25" t="str">
        <f>IFERROR(Refined_progress!T81,"")</f>
        <v/>
      </c>
      <c r="E82" s="25" t="str">
        <f>IFERROR(Refined_progress!U81,"")</f>
        <v/>
      </c>
      <c r="F82" s="25" t="str">
        <f>IFERROR(Refined_progress!V81,"")</f>
        <v/>
      </c>
      <c r="G82" s="25" t="str">
        <f>IFERROR(Refined_progress!W81,"")</f>
        <v/>
      </c>
      <c r="H82" s="72"/>
      <c r="I82" s="25" t="str">
        <f>IF(ISBLANK('Diagramme de Gantt'!H82),"",'Diagramme de Gantt'!H82)</f>
        <v/>
      </c>
      <c r="J82" s="25" t="str">
        <f>IF(ISBLANK('Diagramme de Gantt'!I82),"",'Diagramme de Gantt'!I82)</f>
        <v/>
      </c>
      <c r="K82" s="25" t="str">
        <f>IF(ISBLANK('Diagramme de Gantt'!J82),"",'Diagramme de Gantt'!J82)</f>
        <v/>
      </c>
      <c r="L82" s="25" t="str">
        <f>IF(ISBLANK('Diagramme de Gantt'!K82),"",'Diagramme de Gantt'!K82)</f>
        <v/>
      </c>
      <c r="M82" s="25" t="str">
        <f>IF(ISBLANK('Diagramme de Gantt'!L82),"",'Diagramme de Gantt'!L82)</f>
        <v/>
      </c>
      <c r="N82" s="25" t="str">
        <f>IF(ISBLANK('Diagramme de Gantt'!M82),"",'Diagramme de Gantt'!M82)</f>
        <v/>
      </c>
      <c r="O82" s="72"/>
      <c r="P82" s="25" t="str">
        <f>IF(ISBLANK('Diagramme de Gantt'!N82),"",'Diagramme de Gantt'!N82)</f>
        <v/>
      </c>
      <c r="Q82" s="25" t="str">
        <f>IF(ISBLANK('Diagramme de Gantt'!O82),"",'Diagramme de Gantt'!O82)</f>
        <v/>
      </c>
      <c r="R82" s="25" t="str">
        <f>IF(ISBLANK('Diagramme de Gantt'!P82),"",'Diagramme de Gantt'!P82)</f>
        <v/>
      </c>
      <c r="S82" s="25" t="str">
        <f>IF(ISBLANK('Diagramme de Gantt'!Q82),"",'Diagramme de Gantt'!Q82)</f>
        <v/>
      </c>
      <c r="T82" s="25" t="str">
        <f>IF(ISBLANK('Diagramme de Gantt'!R82),"",'Diagramme de Gantt'!R82)</f>
        <v/>
      </c>
      <c r="U82" s="25" t="str">
        <f>IF(ISBLANK('Diagramme de Gantt'!S82),"",'Diagramme de Gantt'!S82)</f>
        <v/>
      </c>
      <c r="V82" s="72"/>
      <c r="W82" s="25" t="str">
        <f>IF(ISBLANK('Diagramme de Gantt'!T82),"",'Diagramme de Gantt'!T82)</f>
        <v/>
      </c>
      <c r="X82" s="25" t="str">
        <f>IF(ISBLANK('Diagramme de Gantt'!U82),"",'Diagramme de Gantt'!U82)</f>
        <v/>
      </c>
      <c r="Y82" s="25" t="str">
        <f>IF(ISBLANK('Diagramme de Gantt'!V82),"",'Diagramme de Gantt'!V82)</f>
        <v/>
      </c>
      <c r="Z82" s="72"/>
      <c r="AA82" s="152"/>
      <c r="AB82" s="152"/>
      <c r="AC82" s="6" t="str">
        <f>Refined_progress!D79</f>
        <v/>
      </c>
      <c r="AD82" s="6" t="str">
        <f>Refined_progress!E79</f>
        <v/>
      </c>
      <c r="AE82" s="6" t="str">
        <f>Refined_progress!F79</f>
        <v/>
      </c>
      <c r="AF82" s="6" t="str">
        <f>Refined_progress!G79</f>
        <v/>
      </c>
      <c r="AG82" s="6" t="str">
        <f>Refined_progress!H79</f>
        <v/>
      </c>
      <c r="AH82" s="6" t="str">
        <f>Refined_progress!I79</f>
        <v/>
      </c>
      <c r="AI82" s="6" t="str">
        <f>Refined_progress!J79</f>
        <v/>
      </c>
      <c r="AJ82" s="6" t="str">
        <f>Refined_progress!K79</f>
        <v/>
      </c>
      <c r="AK82" s="6" t="str">
        <f>Refined_progress!L79</f>
        <v/>
      </c>
      <c r="AL82" s="6" t="str">
        <f>Refined_progress!M79</f>
        <v/>
      </c>
      <c r="AM82" s="6" t="str">
        <f>Refined_progress!N79</f>
        <v/>
      </c>
      <c r="AN82" s="6" t="str">
        <f>Refined_progress!O79</f>
        <v/>
      </c>
      <c r="AO82" s="6" t="str">
        <f>Refined_progress!P79</f>
        <v/>
      </c>
      <c r="AP82" s="6" t="str">
        <f>Refined_progress!Q79</f>
        <v/>
      </c>
      <c r="AQ82" s="6" t="str">
        <f>Refined_progress!R79</f>
        <v/>
      </c>
      <c r="AR82" s="89"/>
      <c r="AS82" s="198"/>
      <c r="AT82" s="198"/>
      <c r="AU82" s="198"/>
      <c r="AV82" s="198"/>
      <c r="AW82" s="276"/>
      <c r="AX82" s="298"/>
      <c r="AY82" s="291"/>
    </row>
    <row r="83" spans="1:51" ht="21" customHeight="1" x14ac:dyDescent="0.35">
      <c r="A83" s="82" t="str">
        <f>IF(ISBLANK(Refined_progress!A82),"",Refined_progress!A82)</f>
        <v/>
      </c>
      <c r="B83" s="25" t="str">
        <f>IF(ISBLANK(Refined_progress!B82),"",Refined_progress!B82)</f>
        <v/>
      </c>
      <c r="C83" s="25" t="str">
        <f>IF(ISBLANK(Refined_progress!C82),"",Refined_progress!C82)</f>
        <v/>
      </c>
      <c r="D83" s="25" t="str">
        <f>IFERROR(Refined_progress!T82,"")</f>
        <v/>
      </c>
      <c r="E83" s="25" t="str">
        <f>IFERROR(Refined_progress!U82,"")</f>
        <v/>
      </c>
      <c r="F83" s="25" t="str">
        <f>IFERROR(Refined_progress!V82,"")</f>
        <v/>
      </c>
      <c r="G83" s="25" t="str">
        <f>IFERROR(Refined_progress!W82,"")</f>
        <v/>
      </c>
      <c r="H83" s="72"/>
      <c r="I83" s="25" t="str">
        <f>IF(ISBLANK('Diagramme de Gantt'!H83),"",'Diagramme de Gantt'!H83)</f>
        <v/>
      </c>
      <c r="J83" s="25" t="str">
        <f>IF(ISBLANK('Diagramme de Gantt'!I83),"",'Diagramme de Gantt'!I83)</f>
        <v/>
      </c>
      <c r="K83" s="25" t="str">
        <f>IF(ISBLANK('Diagramme de Gantt'!J83),"",'Diagramme de Gantt'!J83)</f>
        <v/>
      </c>
      <c r="L83" s="25" t="str">
        <f>IF(ISBLANK('Diagramme de Gantt'!K83),"",'Diagramme de Gantt'!K83)</f>
        <v/>
      </c>
      <c r="M83" s="25" t="str">
        <f>IF(ISBLANK('Diagramme de Gantt'!L83),"",'Diagramme de Gantt'!L83)</f>
        <v/>
      </c>
      <c r="N83" s="25" t="str">
        <f>IF(ISBLANK('Diagramme de Gantt'!M83),"",'Diagramme de Gantt'!M83)</f>
        <v/>
      </c>
      <c r="O83" s="72"/>
      <c r="P83" s="25" t="str">
        <f>IF(ISBLANK('Diagramme de Gantt'!N83),"",'Diagramme de Gantt'!N83)</f>
        <v/>
      </c>
      <c r="Q83" s="25" t="str">
        <f>IF(ISBLANK('Diagramme de Gantt'!O83),"",'Diagramme de Gantt'!O83)</f>
        <v/>
      </c>
      <c r="R83" s="25" t="str">
        <f>IF(ISBLANK('Diagramme de Gantt'!P83),"",'Diagramme de Gantt'!P83)</f>
        <v/>
      </c>
      <c r="S83" s="25" t="str">
        <f>IF(ISBLANK('Diagramme de Gantt'!Q83),"",'Diagramme de Gantt'!Q83)</f>
        <v/>
      </c>
      <c r="T83" s="25" t="str">
        <f>IF(ISBLANK('Diagramme de Gantt'!R83),"",'Diagramme de Gantt'!R83)</f>
        <v/>
      </c>
      <c r="U83" s="25" t="str">
        <f>IF(ISBLANK('Diagramme de Gantt'!S83),"",'Diagramme de Gantt'!S83)</f>
        <v/>
      </c>
      <c r="V83" s="72"/>
      <c r="W83" s="25" t="str">
        <f>IF(ISBLANK('Diagramme de Gantt'!T83),"",'Diagramme de Gantt'!T83)</f>
        <v/>
      </c>
      <c r="X83" s="25" t="str">
        <f>IF(ISBLANK('Diagramme de Gantt'!U83),"",'Diagramme de Gantt'!U83)</f>
        <v/>
      </c>
      <c r="Y83" s="25" t="str">
        <f>IF(ISBLANK('Diagramme de Gantt'!V83),"",'Diagramme de Gantt'!V83)</f>
        <v/>
      </c>
      <c r="Z83" s="72"/>
      <c r="AA83" s="152"/>
      <c r="AB83" s="152"/>
      <c r="AC83" s="6" t="str">
        <f>Refined_progress!D80</f>
        <v/>
      </c>
      <c r="AD83" s="6" t="str">
        <f>Refined_progress!E80</f>
        <v/>
      </c>
      <c r="AE83" s="6" t="str">
        <f>Refined_progress!F80</f>
        <v/>
      </c>
      <c r="AF83" s="6" t="str">
        <f>Refined_progress!G80</f>
        <v/>
      </c>
      <c r="AG83" s="6" t="str">
        <f>Refined_progress!H80</f>
        <v/>
      </c>
      <c r="AH83" s="6" t="str">
        <f>Refined_progress!I80</f>
        <v/>
      </c>
      <c r="AI83" s="6" t="str">
        <f>Refined_progress!J80</f>
        <v/>
      </c>
      <c r="AJ83" s="6" t="str">
        <f>Refined_progress!K80</f>
        <v/>
      </c>
      <c r="AK83" s="6" t="str">
        <f>Refined_progress!L80</f>
        <v/>
      </c>
      <c r="AL83" s="6" t="str">
        <f>Refined_progress!M80</f>
        <v/>
      </c>
      <c r="AM83" s="6" t="str">
        <f>Refined_progress!N80</f>
        <v/>
      </c>
      <c r="AN83" s="6" t="str">
        <f>Refined_progress!O80</f>
        <v/>
      </c>
      <c r="AO83" s="6" t="str">
        <f>Refined_progress!P80</f>
        <v/>
      </c>
      <c r="AP83" s="6" t="str">
        <f>Refined_progress!Q80</f>
        <v/>
      </c>
      <c r="AQ83" s="6" t="str">
        <f>Refined_progress!R80</f>
        <v/>
      </c>
      <c r="AR83" s="89"/>
      <c r="AS83" s="203"/>
      <c r="AT83" s="203"/>
      <c r="AU83" s="203"/>
      <c r="AV83" s="203"/>
      <c r="AW83" s="274">
        <f>'Suivi résultats_priorité'!R83:R86</f>
        <v>0</v>
      </c>
      <c r="AX83" s="294" t="s">
        <v>48</v>
      </c>
      <c r="AY83" s="285" t="str">
        <f>CONCATENATE('Suivi résultats_priorité'!$T$83,CHAR(10),'Suivi résultats_priorité'!$U$83,CHAR(10),'Suivi résultats_priorité'!$V$83,CHAR(10),'Suivi résultats_priorité'!$W$83,CHAR(10),'Suivi résultats_priorité'!$X$83,CHAR(10),'Suivi résultats_priorité'!$Y$83,CHAR(10),'Suivi résultats_priorité'!$Z$83,CHAR(10),'Suivi résultats_priorité'!$AA$83,CHAR(10),'Suivi résultats_priorité'!$AB$83,CHAR(10),'Suivi résultats_priorité'!$AC$83,CHAR(10),'Suivi résultats_priorité'!$AD$83,CHAR(10),'Suivi résultats_priorité'!$AE$83,CHAR(10),'Suivi résultats_priorité'!$AF$83,CHAR(10),'Suivi résultats_priorité'!$AG$83,CHAR(10),'Suivi résultats_priorité'!$AH$83,CHAR(10))</f>
        <v xml:space="preserve">
</v>
      </c>
    </row>
    <row r="84" spans="1:51" ht="21" customHeight="1" x14ac:dyDescent="0.35">
      <c r="A84" s="82" t="str">
        <f>IF(ISBLANK(Refined_progress!A83),"",Refined_progress!A83)</f>
        <v/>
      </c>
      <c r="B84" s="25" t="str">
        <f>IF(ISBLANK(Refined_progress!B83),"",Refined_progress!B83)</f>
        <v/>
      </c>
      <c r="C84" s="25" t="str">
        <f>IF(ISBLANK(Refined_progress!C83),"",Refined_progress!C83)</f>
        <v/>
      </c>
      <c r="D84" s="25" t="str">
        <f>IFERROR(Refined_progress!T83,"")</f>
        <v/>
      </c>
      <c r="E84" s="25" t="str">
        <f>IFERROR(Refined_progress!U83,"")</f>
        <v/>
      </c>
      <c r="F84" s="25" t="str">
        <f>IFERROR(Refined_progress!V83,"")</f>
        <v/>
      </c>
      <c r="G84" s="25" t="str">
        <f>IFERROR(Refined_progress!W83,"")</f>
        <v/>
      </c>
      <c r="H84" s="72"/>
      <c r="I84" s="25" t="str">
        <f>IF(ISBLANK('Diagramme de Gantt'!H84),"",'Diagramme de Gantt'!H84)</f>
        <v/>
      </c>
      <c r="J84" s="25" t="str">
        <f>IF(ISBLANK('Diagramme de Gantt'!I84),"",'Diagramme de Gantt'!I84)</f>
        <v/>
      </c>
      <c r="K84" s="25" t="str">
        <f>IF(ISBLANK('Diagramme de Gantt'!J84),"",'Diagramme de Gantt'!J84)</f>
        <v/>
      </c>
      <c r="L84" s="25" t="str">
        <f>IF(ISBLANK('Diagramme de Gantt'!K84),"",'Diagramme de Gantt'!K84)</f>
        <v/>
      </c>
      <c r="M84" s="25" t="str">
        <f>IF(ISBLANK('Diagramme de Gantt'!L84),"",'Diagramme de Gantt'!L84)</f>
        <v/>
      </c>
      <c r="N84" s="25" t="str">
        <f>IF(ISBLANK('Diagramme de Gantt'!M84),"",'Diagramme de Gantt'!M84)</f>
        <v/>
      </c>
      <c r="O84" s="72"/>
      <c r="P84" s="25" t="str">
        <f>IF(ISBLANK('Diagramme de Gantt'!N84),"",'Diagramme de Gantt'!N84)</f>
        <v/>
      </c>
      <c r="Q84" s="25" t="str">
        <f>IF(ISBLANK('Diagramme de Gantt'!O84),"",'Diagramme de Gantt'!O84)</f>
        <v/>
      </c>
      <c r="R84" s="25" t="str">
        <f>IF(ISBLANK('Diagramme de Gantt'!P84),"",'Diagramme de Gantt'!P84)</f>
        <v/>
      </c>
      <c r="S84" s="25" t="str">
        <f>IF(ISBLANK('Diagramme de Gantt'!Q84),"",'Diagramme de Gantt'!Q84)</f>
        <v/>
      </c>
      <c r="T84" s="25" t="str">
        <f>IF(ISBLANK('Diagramme de Gantt'!R84),"",'Diagramme de Gantt'!R84)</f>
        <v/>
      </c>
      <c r="U84" s="25" t="str">
        <f>IF(ISBLANK('Diagramme de Gantt'!S84),"",'Diagramme de Gantt'!S84)</f>
        <v/>
      </c>
      <c r="V84" s="72"/>
      <c r="W84" s="25" t="str">
        <f>IF(ISBLANK('Diagramme de Gantt'!T84),"",'Diagramme de Gantt'!T84)</f>
        <v/>
      </c>
      <c r="X84" s="25" t="str">
        <f>IF(ISBLANK('Diagramme de Gantt'!U84),"",'Diagramme de Gantt'!U84)</f>
        <v/>
      </c>
      <c r="Y84" s="25" t="str">
        <f>IF(ISBLANK('Diagramme de Gantt'!V84),"",'Diagramme de Gantt'!V84)</f>
        <v/>
      </c>
      <c r="Z84" s="72"/>
      <c r="AA84" s="152"/>
      <c r="AB84" s="152"/>
      <c r="AC84" s="6" t="str">
        <f>Refined_progress!D81</f>
        <v/>
      </c>
      <c r="AD84" s="6" t="str">
        <f>Refined_progress!E81</f>
        <v/>
      </c>
      <c r="AE84" s="6" t="str">
        <f>Refined_progress!F81</f>
        <v/>
      </c>
      <c r="AF84" s="6" t="str">
        <f>Refined_progress!G81</f>
        <v/>
      </c>
      <c r="AG84" s="6" t="str">
        <f>Refined_progress!H81</f>
        <v/>
      </c>
      <c r="AH84" s="6" t="str">
        <f>Refined_progress!I81</f>
        <v/>
      </c>
      <c r="AI84" s="6" t="str">
        <f>Refined_progress!J81</f>
        <v/>
      </c>
      <c r="AJ84" s="6" t="str">
        <f>Refined_progress!K81</f>
        <v/>
      </c>
      <c r="AK84" s="6" t="str">
        <f>Refined_progress!L81</f>
        <v/>
      </c>
      <c r="AL84" s="6" t="str">
        <f>Refined_progress!M81</f>
        <v/>
      </c>
      <c r="AM84" s="6" t="str">
        <f>Refined_progress!N81</f>
        <v/>
      </c>
      <c r="AN84" s="6" t="str">
        <f>Refined_progress!O81</f>
        <v/>
      </c>
      <c r="AO84" s="6" t="str">
        <f>Refined_progress!P81</f>
        <v/>
      </c>
      <c r="AP84" s="6" t="str">
        <f>Refined_progress!Q81</f>
        <v/>
      </c>
      <c r="AQ84" s="6" t="str">
        <f>Refined_progress!R81</f>
        <v/>
      </c>
      <c r="AR84" s="89"/>
      <c r="AS84" s="166"/>
      <c r="AT84" s="166"/>
      <c r="AU84" s="166"/>
      <c r="AV84" s="166"/>
      <c r="AW84" s="263"/>
      <c r="AX84" s="297"/>
      <c r="AY84" s="285"/>
    </row>
    <row r="85" spans="1:51" ht="21" customHeight="1" x14ac:dyDescent="0.35">
      <c r="A85" s="82" t="str">
        <f>IF(ISBLANK(Refined_progress!A84),"",Refined_progress!A84)</f>
        <v>TOTAL</v>
      </c>
      <c r="B85" s="25" t="str">
        <f>IF(ISBLANK(Refined_progress!B84),"",Refined_progress!B84)</f>
        <v/>
      </c>
      <c r="C85" s="25" t="str">
        <f>IF(ISBLANK(Refined_progress!C84),"",Refined_progress!C84)</f>
        <v/>
      </c>
      <c r="D85" s="25" t="str">
        <f>IFERROR(Refined_progress!T84,"")</f>
        <v/>
      </c>
      <c r="E85" s="25" t="str">
        <f>IFERROR(Refined_progress!U84,"")</f>
        <v/>
      </c>
      <c r="F85" s="25" t="str">
        <f>IFERROR(Refined_progress!V84,"")</f>
        <v/>
      </c>
      <c r="G85" s="25" t="str">
        <f>IFERROR(Refined_progress!W84,"")</f>
        <v/>
      </c>
      <c r="H85" s="72"/>
      <c r="I85" s="25">
        <f>IF(ISBLANK('Diagramme de Gantt'!H85),"",'Diagramme de Gantt'!H85)</f>
        <v>0</v>
      </c>
      <c r="J85" s="25">
        <f>IF(ISBLANK('Diagramme de Gantt'!I85),"",'Diagramme de Gantt'!I85)</f>
        <v>1</v>
      </c>
      <c r="K85" s="25">
        <f>IF(ISBLANK('Diagramme de Gantt'!J85),"",'Diagramme de Gantt'!J85)</f>
        <v>1</v>
      </c>
      <c r="L85" s="25">
        <f>IF(ISBLANK('Diagramme de Gantt'!K85),"",'Diagramme de Gantt'!K85)</f>
        <v>1</v>
      </c>
      <c r="M85" s="25">
        <f>IF(ISBLANK('Diagramme de Gantt'!L85),"",'Diagramme de Gantt'!L85)</f>
        <v>0</v>
      </c>
      <c r="N85" s="25">
        <f>IF(ISBLANK('Diagramme de Gantt'!M85),"",'Diagramme de Gantt'!M85)</f>
        <v>1</v>
      </c>
      <c r="O85" s="72"/>
      <c r="P85" s="25">
        <f>IF(ISBLANK('Diagramme de Gantt'!N85),"",'Diagramme de Gantt'!N85)</f>
        <v>0</v>
      </c>
      <c r="Q85" s="25">
        <f>IF(ISBLANK('Diagramme de Gantt'!O85),"",'Diagramme de Gantt'!O85)</f>
        <v>0</v>
      </c>
      <c r="R85" s="25">
        <f>IF(ISBLANK('Diagramme de Gantt'!P85),"",'Diagramme de Gantt'!P85)</f>
        <v>0</v>
      </c>
      <c r="S85" s="25">
        <f>IF(ISBLANK('Diagramme de Gantt'!Q85),"",'Diagramme de Gantt'!Q85)</f>
        <v>1</v>
      </c>
      <c r="T85" s="25">
        <f>IF(ISBLANK('Diagramme de Gantt'!R85),"",'Diagramme de Gantt'!R85)</f>
        <v>0</v>
      </c>
      <c r="U85" s="25">
        <f>IF(ISBLANK('Diagramme de Gantt'!S85),"",'Diagramme de Gantt'!S85)</f>
        <v>0</v>
      </c>
      <c r="V85" s="72"/>
      <c r="W85" s="25">
        <f>IF(ISBLANK('Diagramme de Gantt'!T85),"",'Diagramme de Gantt'!T85)</f>
        <v>0</v>
      </c>
      <c r="X85" s="25">
        <f>IF(ISBLANK('Diagramme de Gantt'!U85),"",'Diagramme de Gantt'!U85)</f>
        <v>0</v>
      </c>
      <c r="Y85" s="25">
        <f>IF(ISBLANK('Diagramme de Gantt'!V85),"",'Diagramme de Gantt'!V85)</f>
        <v>0</v>
      </c>
      <c r="Z85" s="72"/>
      <c r="AA85" s="152"/>
      <c r="AB85" s="152"/>
      <c r="AC85" s="6" t="str">
        <f>Refined_progress!D82</f>
        <v/>
      </c>
      <c r="AD85" s="6" t="str">
        <f>Refined_progress!E82</f>
        <v/>
      </c>
      <c r="AE85" s="6" t="str">
        <f>Refined_progress!F82</f>
        <v/>
      </c>
      <c r="AF85" s="6" t="str">
        <f>Refined_progress!G82</f>
        <v/>
      </c>
      <c r="AG85" s="6" t="str">
        <f>Refined_progress!H82</f>
        <v/>
      </c>
      <c r="AH85" s="6" t="str">
        <f>Refined_progress!I82</f>
        <v/>
      </c>
      <c r="AI85" s="6" t="str">
        <f>Refined_progress!J82</f>
        <v/>
      </c>
      <c r="AJ85" s="6" t="str">
        <f>Refined_progress!K82</f>
        <v/>
      </c>
      <c r="AK85" s="6" t="str">
        <f>Refined_progress!L82</f>
        <v/>
      </c>
      <c r="AL85" s="6" t="str">
        <f>Refined_progress!M82</f>
        <v/>
      </c>
      <c r="AM85" s="6" t="str">
        <f>Refined_progress!N82</f>
        <v/>
      </c>
      <c r="AN85" s="6" t="str">
        <f>Refined_progress!O82</f>
        <v/>
      </c>
      <c r="AO85" s="6" t="str">
        <f>Refined_progress!P82</f>
        <v/>
      </c>
      <c r="AP85" s="6" t="str">
        <f>Refined_progress!Q82</f>
        <v/>
      </c>
      <c r="AQ85" s="6" t="str">
        <f>Refined_progress!R82</f>
        <v/>
      </c>
      <c r="AR85" s="89"/>
      <c r="AS85" s="166"/>
      <c r="AT85" s="166"/>
      <c r="AU85" s="166"/>
      <c r="AV85" s="166"/>
      <c r="AW85" s="263"/>
      <c r="AX85" s="297"/>
      <c r="AY85" s="285"/>
    </row>
    <row r="86" spans="1:51" ht="21" customHeight="1" x14ac:dyDescent="0.35">
      <c r="A86" s="82" t="str">
        <f>IF(ISBLANK(Refined_progress!A85),"",Refined_progress!A85)</f>
        <v/>
      </c>
      <c r="B86" s="25" t="str">
        <f>IF(ISBLANK(Refined_progress!B85),"",Refined_progress!B85)</f>
        <v/>
      </c>
      <c r="C86" s="25" t="str">
        <f>IF(ISBLANK(Refined_progress!C85),"",Refined_progress!C85)</f>
        <v/>
      </c>
      <c r="D86" s="25" t="str">
        <f>IFERROR(Refined_progress!T85,"")</f>
        <v/>
      </c>
      <c r="E86" s="25" t="str">
        <f>IFERROR(Refined_progress!U85,"")</f>
        <v/>
      </c>
      <c r="F86" s="25" t="str">
        <f>IFERROR(Refined_progress!V85,"")</f>
        <v/>
      </c>
      <c r="G86" s="25" t="str">
        <f>IFERROR(Refined_progress!W85,"")</f>
        <v/>
      </c>
      <c r="H86" s="72"/>
      <c r="I86" s="25" t="str">
        <f>IF(ISBLANK('Diagramme de Gantt'!H86),"",'Diagramme de Gantt'!H86)</f>
        <v/>
      </c>
      <c r="J86" s="25" t="str">
        <f>IF(ISBLANK('Diagramme de Gantt'!I86),"",'Diagramme de Gantt'!I86)</f>
        <v/>
      </c>
      <c r="K86" s="25" t="str">
        <f>IF(ISBLANK('Diagramme de Gantt'!J86),"",'Diagramme de Gantt'!J86)</f>
        <v/>
      </c>
      <c r="L86" s="25" t="str">
        <f>IF(ISBLANK('Diagramme de Gantt'!K86),"",'Diagramme de Gantt'!K86)</f>
        <v/>
      </c>
      <c r="M86" s="25" t="str">
        <f>IF(ISBLANK('Diagramme de Gantt'!L86),"",'Diagramme de Gantt'!L86)</f>
        <v/>
      </c>
      <c r="N86" s="25" t="str">
        <f>IF(ISBLANK('Diagramme de Gantt'!M86),"",'Diagramme de Gantt'!M86)</f>
        <v/>
      </c>
      <c r="O86" s="72"/>
      <c r="P86" s="25" t="str">
        <f>IF(ISBLANK('Diagramme de Gantt'!N86),"",'Diagramme de Gantt'!N86)</f>
        <v/>
      </c>
      <c r="Q86" s="25" t="str">
        <f>IF(ISBLANK('Diagramme de Gantt'!O86),"",'Diagramme de Gantt'!O86)</f>
        <v/>
      </c>
      <c r="R86" s="25" t="str">
        <f>IF(ISBLANK('Diagramme de Gantt'!P86),"",'Diagramme de Gantt'!P86)</f>
        <v/>
      </c>
      <c r="S86" s="25" t="str">
        <f>IF(ISBLANK('Diagramme de Gantt'!Q86),"",'Diagramme de Gantt'!Q86)</f>
        <v/>
      </c>
      <c r="T86" s="25" t="str">
        <f>IF(ISBLANK('Diagramme de Gantt'!R86),"",'Diagramme de Gantt'!R86)</f>
        <v/>
      </c>
      <c r="U86" s="25" t="str">
        <f>IF(ISBLANK('Diagramme de Gantt'!S86),"",'Diagramme de Gantt'!S86)</f>
        <v/>
      </c>
      <c r="V86" s="72"/>
      <c r="W86" s="25" t="str">
        <f>IF(ISBLANK('Diagramme de Gantt'!T86),"",'Diagramme de Gantt'!T86)</f>
        <v/>
      </c>
      <c r="X86" s="25" t="str">
        <f>IF(ISBLANK('Diagramme de Gantt'!U86),"",'Diagramme de Gantt'!U86)</f>
        <v/>
      </c>
      <c r="Y86" s="25" t="str">
        <f>IF(ISBLANK('Diagramme de Gantt'!V86),"",'Diagramme de Gantt'!V86)</f>
        <v/>
      </c>
      <c r="Z86" s="72"/>
      <c r="AA86" s="152"/>
      <c r="AB86" s="152"/>
      <c r="AC86" s="6" t="str">
        <f>Refined_progress!D83</f>
        <v/>
      </c>
      <c r="AD86" s="6" t="str">
        <f>Refined_progress!E83</f>
        <v/>
      </c>
      <c r="AE86" s="6" t="str">
        <f>Refined_progress!F83</f>
        <v/>
      </c>
      <c r="AF86" s="6" t="str">
        <f>Refined_progress!G83</f>
        <v/>
      </c>
      <c r="AG86" s="6" t="str">
        <f>Refined_progress!H83</f>
        <v/>
      </c>
      <c r="AH86" s="6" t="str">
        <f>Refined_progress!I83</f>
        <v/>
      </c>
      <c r="AI86" s="6" t="str">
        <f>Refined_progress!J83</f>
        <v/>
      </c>
      <c r="AJ86" s="6" t="str">
        <f>Refined_progress!K83</f>
        <v/>
      </c>
      <c r="AK86" s="6" t="str">
        <f>Refined_progress!L83</f>
        <v/>
      </c>
      <c r="AL86" s="6" t="str">
        <f>Refined_progress!M83</f>
        <v/>
      </c>
      <c r="AM86" s="6" t="str">
        <f>Refined_progress!N83</f>
        <v/>
      </c>
      <c r="AN86" s="6" t="str">
        <f>Refined_progress!O83</f>
        <v/>
      </c>
      <c r="AO86" s="6" t="str">
        <f>Refined_progress!P83</f>
        <v/>
      </c>
      <c r="AP86" s="6" t="str">
        <f>Refined_progress!Q83</f>
        <v/>
      </c>
      <c r="AQ86" s="6" t="str">
        <f>Refined_progress!R83</f>
        <v/>
      </c>
      <c r="AR86" s="89"/>
      <c r="AS86" s="167"/>
      <c r="AT86" s="167"/>
      <c r="AU86" s="167"/>
      <c r="AV86" s="167"/>
      <c r="AW86" s="264"/>
      <c r="AX86" s="295"/>
      <c r="AY86" s="285"/>
    </row>
    <row r="87" spans="1:51" ht="21" customHeight="1" x14ac:dyDescent="0.35">
      <c r="A87" s="82" t="str">
        <f>IF(ISBLANK(Refined_progress!A86),"",Refined_progress!A86)</f>
        <v/>
      </c>
      <c r="B87" s="25" t="str">
        <f>IF(ISBLANK(Refined_progress!B86),"",Refined_progress!B86)</f>
        <v/>
      </c>
      <c r="C87" s="25" t="str">
        <f>IF(ISBLANK(Refined_progress!C86),"",Refined_progress!C86)</f>
        <v/>
      </c>
      <c r="D87" s="25">
        <f>IFERROR(Refined_progress!T86,"")</f>
        <v>0</v>
      </c>
      <c r="E87" s="25">
        <f>IFERROR(Refined_progress!U86,"")</f>
        <v>0</v>
      </c>
      <c r="F87" s="25">
        <f>IFERROR(Refined_progress!V86,"")</f>
        <v>0</v>
      </c>
      <c r="G87" s="25">
        <f>IFERROR(Refined_progress!W86,"")</f>
        <v>0</v>
      </c>
      <c r="H87" s="72"/>
      <c r="I87" s="25" t="str">
        <f>IF(ISBLANK('Diagramme de Gantt'!H87),"",'Diagramme de Gantt'!H87)</f>
        <v/>
      </c>
      <c r="J87" s="25" t="str">
        <f>IF(ISBLANK('Diagramme de Gantt'!I87),"",'Diagramme de Gantt'!I87)</f>
        <v/>
      </c>
      <c r="K87" s="25" t="str">
        <f>IF(ISBLANK('Diagramme de Gantt'!J87),"",'Diagramme de Gantt'!J87)</f>
        <v/>
      </c>
      <c r="L87" s="25" t="str">
        <f>IF(ISBLANK('Diagramme de Gantt'!K87),"",'Diagramme de Gantt'!K87)</f>
        <v/>
      </c>
      <c r="M87" s="25" t="str">
        <f>IF(ISBLANK('Diagramme de Gantt'!L87),"",'Diagramme de Gantt'!L87)</f>
        <v/>
      </c>
      <c r="N87" s="25" t="str">
        <f>IF(ISBLANK('Diagramme de Gantt'!M87),"",'Diagramme de Gantt'!M87)</f>
        <v/>
      </c>
      <c r="O87" s="72"/>
      <c r="P87" s="25" t="str">
        <f>IF(ISBLANK('Diagramme de Gantt'!N87),"",'Diagramme de Gantt'!N87)</f>
        <v/>
      </c>
      <c r="Q87" s="25" t="str">
        <f>IF(ISBLANK('Diagramme de Gantt'!O87),"",'Diagramme de Gantt'!O87)</f>
        <v/>
      </c>
      <c r="R87" s="25" t="str">
        <f>IF(ISBLANK('Diagramme de Gantt'!P87),"",'Diagramme de Gantt'!P87)</f>
        <v/>
      </c>
      <c r="S87" s="25" t="str">
        <f>IF(ISBLANK('Diagramme de Gantt'!Q87),"",'Diagramme de Gantt'!Q87)</f>
        <v/>
      </c>
      <c r="T87" s="25" t="str">
        <f>IF(ISBLANK('Diagramme de Gantt'!R87),"",'Diagramme de Gantt'!R87)</f>
        <v/>
      </c>
      <c r="U87" s="25" t="str">
        <f>IF(ISBLANK('Diagramme de Gantt'!S87),"",'Diagramme de Gantt'!S87)</f>
        <v/>
      </c>
      <c r="V87" s="72"/>
      <c r="W87" s="25" t="str">
        <f>IF(ISBLANK('Diagramme de Gantt'!T87),"",'Diagramme de Gantt'!T87)</f>
        <v/>
      </c>
      <c r="X87" s="25" t="str">
        <f>IF(ISBLANK('Diagramme de Gantt'!U87),"",'Diagramme de Gantt'!U87)</f>
        <v/>
      </c>
      <c r="Y87" s="25" t="str">
        <f>IF(ISBLANK('Diagramme de Gantt'!V87),"",'Diagramme de Gantt'!V87)</f>
        <v/>
      </c>
      <c r="Z87" s="72"/>
      <c r="AA87" s="152"/>
      <c r="AB87" s="152"/>
      <c r="AC87" s="6" t="str">
        <f>Refined_progress!D84</f>
        <v/>
      </c>
      <c r="AD87" s="6" t="str">
        <f>Refined_progress!E84</f>
        <v/>
      </c>
      <c r="AE87" s="6" t="str">
        <f>Refined_progress!F84</f>
        <v/>
      </c>
      <c r="AF87" s="6" t="str">
        <f>Refined_progress!G84</f>
        <v/>
      </c>
      <c r="AG87" s="6" t="str">
        <f>Refined_progress!H84</f>
        <v/>
      </c>
      <c r="AH87" s="6" t="str">
        <f>Refined_progress!I84</f>
        <v/>
      </c>
      <c r="AI87" s="6" t="str">
        <f>Refined_progress!J84</f>
        <v/>
      </c>
      <c r="AJ87" s="6" t="str">
        <f>Refined_progress!K84</f>
        <v/>
      </c>
      <c r="AK87" s="6" t="str">
        <f>Refined_progress!L84</f>
        <v/>
      </c>
      <c r="AL87" s="6" t="str">
        <f>Refined_progress!M84</f>
        <v/>
      </c>
      <c r="AM87" s="6" t="str">
        <f>Refined_progress!N84</f>
        <v/>
      </c>
      <c r="AN87" s="6" t="str">
        <f>Refined_progress!O84</f>
        <v/>
      </c>
      <c r="AO87" s="6" t="str">
        <f>Refined_progress!P84</f>
        <v/>
      </c>
      <c r="AP87" s="6" t="str">
        <f>Refined_progress!Q84</f>
        <v/>
      </c>
      <c r="AQ87" s="6" t="str">
        <f>Refined_progress!R84</f>
        <v/>
      </c>
      <c r="AR87" s="89"/>
      <c r="AS87" s="165"/>
      <c r="AT87" s="165"/>
      <c r="AU87" s="165"/>
      <c r="AV87" s="165"/>
      <c r="AW87" s="262">
        <f>'Suivi résultats_priorité'!R87:R88</f>
        <v>0</v>
      </c>
      <c r="AX87" s="296" t="s">
        <v>48</v>
      </c>
      <c r="AY87" s="285" t="str">
        <f>CONCATENATE('Suivi résultats_priorité'!$T$87,CHAR(10),'Suivi résultats_priorité'!$U$87,CHAR(10),'Suivi résultats_priorité'!$V$87,CHAR(10),'Suivi résultats_priorité'!$W$87,CHAR(10),'Suivi résultats_priorité'!$X$87,CHAR(10),'Suivi résultats_priorité'!$Y$87,CHAR(10),'Suivi résultats_priorité'!$Z$87,CHAR(10),'Suivi résultats_priorité'!$AA$87,CHAR(10),'Suivi résultats_priorité'!$AB$87,CHAR(10),'Suivi résultats_priorité'!$AC$87,CHAR(10),'Suivi résultats_priorité'!$AD$87,CHAR(10),'Suivi résultats_priorité'!$AE$87,CHAR(10),'Suivi résultats_priorité'!$AF$87,CHAR(10),'Suivi résultats_priorité'!$AG$87,CHAR(10),'Suivi résultats_priorité'!$AH$87,CHAR(10))</f>
        <v xml:space="preserve">
</v>
      </c>
    </row>
    <row r="88" spans="1:51" ht="21" customHeight="1" thickBot="1" x14ac:dyDescent="0.4">
      <c r="A88" s="84" t="str">
        <f>IF(ISBLANK(Refined_progress!A87),"",Refined_progress!A87)</f>
        <v/>
      </c>
      <c r="B88" s="85" t="str">
        <f>IF(ISBLANK(Refined_progress!B87),"",Refined_progress!B87)</f>
        <v/>
      </c>
      <c r="C88" s="85" t="str">
        <f>IF(ISBLANK(Refined_progress!C87),"",Refined_progress!C87)</f>
        <v/>
      </c>
      <c r="D88" s="85">
        <f>IFERROR(Refined_progress!T87,"")</f>
        <v>0</v>
      </c>
      <c r="E88" s="85">
        <f>IFERROR(Refined_progress!U87,"")</f>
        <v>0</v>
      </c>
      <c r="F88" s="85">
        <f>IFERROR(Refined_progress!V87,"")</f>
        <v>0</v>
      </c>
      <c r="G88" s="85">
        <f>IFERROR(Refined_progress!W87,"")</f>
        <v>0</v>
      </c>
      <c r="H88" s="86"/>
      <c r="I88" s="85" t="str">
        <f>IF(ISBLANK('Diagramme de Gantt'!H88),"",'Diagramme de Gantt'!H88)</f>
        <v/>
      </c>
      <c r="J88" s="85" t="str">
        <f>IF(ISBLANK('Diagramme de Gantt'!I88),"",'Diagramme de Gantt'!I88)</f>
        <v/>
      </c>
      <c r="K88" s="85" t="str">
        <f>IF(ISBLANK('Diagramme de Gantt'!J88),"",'Diagramme de Gantt'!J88)</f>
        <v/>
      </c>
      <c r="L88" s="85" t="str">
        <f>IF(ISBLANK('Diagramme de Gantt'!K88),"",'Diagramme de Gantt'!K88)</f>
        <v/>
      </c>
      <c r="M88" s="85" t="str">
        <f>IF(ISBLANK('Diagramme de Gantt'!L88),"",'Diagramme de Gantt'!L88)</f>
        <v/>
      </c>
      <c r="N88" s="85" t="str">
        <f>IF(ISBLANK('Diagramme de Gantt'!M88),"",'Diagramme de Gantt'!M88)</f>
        <v/>
      </c>
      <c r="O88" s="86"/>
      <c r="P88" s="85" t="str">
        <f>IF(ISBLANK('Diagramme de Gantt'!N88),"",'Diagramme de Gantt'!N88)</f>
        <v/>
      </c>
      <c r="Q88" s="85" t="str">
        <f>IF(ISBLANK('Diagramme de Gantt'!O88),"",'Diagramme de Gantt'!O88)</f>
        <v/>
      </c>
      <c r="R88" s="85" t="str">
        <f>IF(ISBLANK('Diagramme de Gantt'!P88),"",'Diagramme de Gantt'!P88)</f>
        <v/>
      </c>
      <c r="S88" s="85" t="str">
        <f>IF(ISBLANK('Diagramme de Gantt'!Q88),"",'Diagramme de Gantt'!Q88)</f>
        <v/>
      </c>
      <c r="T88" s="85" t="str">
        <f>IF(ISBLANK('Diagramme de Gantt'!R88),"",'Diagramme de Gantt'!R88)</f>
        <v/>
      </c>
      <c r="U88" s="85" t="str">
        <f>IF(ISBLANK('Diagramme de Gantt'!S88),"",'Diagramme de Gantt'!S88)</f>
        <v/>
      </c>
      <c r="V88" s="86"/>
      <c r="W88" s="85" t="str">
        <f>IF(ISBLANK('Diagramme de Gantt'!T88),"",'Diagramme de Gantt'!T88)</f>
        <v/>
      </c>
      <c r="X88" s="85" t="str">
        <f>IF(ISBLANK('Diagramme de Gantt'!U88),"",'Diagramme de Gantt'!U88)</f>
        <v/>
      </c>
      <c r="Y88" s="85" t="str">
        <f>IF(ISBLANK('Diagramme de Gantt'!V88),"",'Diagramme de Gantt'!V88)</f>
        <v/>
      </c>
      <c r="Z88" s="86"/>
      <c r="AA88" s="87"/>
      <c r="AB88" s="87"/>
      <c r="AC88" s="88" t="str">
        <f>Refined_progress!D85</f>
        <v/>
      </c>
      <c r="AD88" s="88" t="str">
        <f>Refined_progress!E85</f>
        <v/>
      </c>
      <c r="AE88" s="88" t="str">
        <f>Refined_progress!F85</f>
        <v/>
      </c>
      <c r="AF88" s="88" t="str">
        <f>Refined_progress!G85</f>
        <v/>
      </c>
      <c r="AG88" s="88" t="str">
        <f>Refined_progress!H85</f>
        <v/>
      </c>
      <c r="AH88" s="88" t="str">
        <f>Refined_progress!I85</f>
        <v/>
      </c>
      <c r="AI88" s="88" t="str">
        <f>Refined_progress!J85</f>
        <v/>
      </c>
      <c r="AJ88" s="88" t="str">
        <f>Refined_progress!K85</f>
        <v/>
      </c>
      <c r="AK88" s="88" t="str">
        <f>Refined_progress!L85</f>
        <v/>
      </c>
      <c r="AL88" s="88" t="str">
        <f>Refined_progress!M85</f>
        <v/>
      </c>
      <c r="AM88" s="88" t="str">
        <f>Refined_progress!N85</f>
        <v/>
      </c>
      <c r="AN88" s="88" t="str">
        <f>Refined_progress!O85</f>
        <v/>
      </c>
      <c r="AO88" s="88" t="str">
        <f>Refined_progress!P85</f>
        <v/>
      </c>
      <c r="AP88" s="88" t="str">
        <f>Refined_progress!Q85</f>
        <v/>
      </c>
      <c r="AQ88" s="88" t="str">
        <f>Refined_progress!R85</f>
        <v/>
      </c>
      <c r="AR88" s="90"/>
      <c r="AS88" s="251"/>
      <c r="AT88" s="251"/>
      <c r="AU88" s="251"/>
      <c r="AV88" s="251"/>
      <c r="AW88" s="275"/>
      <c r="AX88" s="299"/>
      <c r="AY88" s="286"/>
    </row>
    <row r="89" spans="1:51" ht="15" customHeight="1" x14ac:dyDescent="0.35"/>
    <row r="90" spans="1:51" ht="15.75" customHeight="1" x14ac:dyDescent="0.35"/>
  </sheetData>
  <mergeCells count="153">
    <mergeCell ref="AW1:AX2"/>
    <mergeCell ref="AS19:AS22"/>
    <mergeCell ref="AT19:AT22"/>
    <mergeCell ref="AU19:AU22"/>
    <mergeCell ref="AV19:AV22"/>
    <mergeCell ref="AW19:AW22"/>
    <mergeCell ref="AX19:AX22"/>
    <mergeCell ref="AS17:AS18"/>
    <mergeCell ref="AT17:AT18"/>
    <mergeCell ref="AU17:AU18"/>
    <mergeCell ref="AV17:AV18"/>
    <mergeCell ref="AW17:AW18"/>
    <mergeCell ref="AX17:AX18"/>
    <mergeCell ref="AS10:AS16"/>
    <mergeCell ref="AT10:AT16"/>
    <mergeCell ref="AU10:AU16"/>
    <mergeCell ref="AV10:AV16"/>
    <mergeCell ref="AW10:AW16"/>
    <mergeCell ref="AX10:AX16"/>
    <mergeCell ref="AS3:AS9"/>
    <mergeCell ref="AT3:AT9"/>
    <mergeCell ref="AU3:AU9"/>
    <mergeCell ref="AV3:AV9"/>
    <mergeCell ref="AW3:AW9"/>
    <mergeCell ref="G1:G2"/>
    <mergeCell ref="I1:Z1"/>
    <mergeCell ref="AA1:AB87"/>
    <mergeCell ref="AC1:AQ1"/>
    <mergeCell ref="A1:A2"/>
    <mergeCell ref="B1:B2"/>
    <mergeCell ref="C1:C2"/>
    <mergeCell ref="D1:D2"/>
    <mergeCell ref="E1:E2"/>
    <mergeCell ref="F1:F2"/>
    <mergeCell ref="AX3:AX9"/>
    <mergeCell ref="AS25:AS31"/>
    <mergeCell ref="AT25:AT31"/>
    <mergeCell ref="AU25:AU31"/>
    <mergeCell ref="AV25:AV31"/>
    <mergeCell ref="AW25:AW31"/>
    <mergeCell ref="AX25:AX31"/>
    <mergeCell ref="AS23:AS24"/>
    <mergeCell ref="AT23:AT24"/>
    <mergeCell ref="AU23:AU24"/>
    <mergeCell ref="AV23:AV24"/>
    <mergeCell ref="AW23:AW24"/>
    <mergeCell ref="AX23:AX24"/>
    <mergeCell ref="AX46:AX60"/>
    <mergeCell ref="AS42:AS45"/>
    <mergeCell ref="AT42:AT45"/>
    <mergeCell ref="AU42:AU45"/>
    <mergeCell ref="AV42:AV45"/>
    <mergeCell ref="AS36:AS40"/>
    <mergeCell ref="AT36:AT40"/>
    <mergeCell ref="AU36:AU40"/>
    <mergeCell ref="AV36:AV40"/>
    <mergeCell ref="AW36:AW40"/>
    <mergeCell ref="AX34:AX35"/>
    <mergeCell ref="AS32:AS33"/>
    <mergeCell ref="AT32:AT33"/>
    <mergeCell ref="AU32:AU33"/>
    <mergeCell ref="AV32:AV33"/>
    <mergeCell ref="AW32:AW33"/>
    <mergeCell ref="AX32:AX33"/>
    <mergeCell ref="AX36:AX40"/>
    <mergeCell ref="AW42:AW45"/>
    <mergeCell ref="AX42:AX45"/>
    <mergeCell ref="AV61:AV62"/>
    <mergeCell ref="AW61:AW62"/>
    <mergeCell ref="AS61:AS62"/>
    <mergeCell ref="AT61:AT62"/>
    <mergeCell ref="AS69:AS70"/>
    <mergeCell ref="AS34:AS35"/>
    <mergeCell ref="AT34:AT35"/>
    <mergeCell ref="AU34:AU35"/>
    <mergeCell ref="AV34:AV35"/>
    <mergeCell ref="AW34:AW35"/>
    <mergeCell ref="AS46:AS60"/>
    <mergeCell ref="AT46:AT60"/>
    <mergeCell ref="AU46:AU60"/>
    <mergeCell ref="AV46:AV60"/>
    <mergeCell ref="AW46:AW60"/>
    <mergeCell ref="AS65:AS66"/>
    <mergeCell ref="AW69:AW70"/>
    <mergeCell ref="AX69:AX70"/>
    <mergeCell ref="AW87:AW88"/>
    <mergeCell ref="AX87:AX88"/>
    <mergeCell ref="AW73:AW77"/>
    <mergeCell ref="AX73:AX77"/>
    <mergeCell ref="AW63:AW64"/>
    <mergeCell ref="AS78:AS82"/>
    <mergeCell ref="AT78:AT82"/>
    <mergeCell ref="AS63:AS64"/>
    <mergeCell ref="AT63:AT64"/>
    <mergeCell ref="AT69:AT70"/>
    <mergeCell ref="AT65:AT66"/>
    <mergeCell ref="AS73:AS77"/>
    <mergeCell ref="AT73:AT77"/>
    <mergeCell ref="AS67:AS68"/>
    <mergeCell ref="AT67:AT68"/>
    <mergeCell ref="AS83:AS86"/>
    <mergeCell ref="AT83:AT86"/>
    <mergeCell ref="AU83:AU86"/>
    <mergeCell ref="AV83:AV86"/>
    <mergeCell ref="AW83:AW86"/>
    <mergeCell ref="AY83:AY86"/>
    <mergeCell ref="AU73:AU77"/>
    <mergeCell ref="AV73:AV77"/>
    <mergeCell ref="AU67:AU68"/>
    <mergeCell ref="AV67:AV68"/>
    <mergeCell ref="AW67:AW68"/>
    <mergeCell ref="AX67:AX68"/>
    <mergeCell ref="AY61:AY62"/>
    <mergeCell ref="AX61:AX62"/>
    <mergeCell ref="AU78:AU82"/>
    <mergeCell ref="AV78:AV82"/>
    <mergeCell ref="AW78:AW82"/>
    <mergeCell ref="AX78:AX82"/>
    <mergeCell ref="AU63:AU64"/>
    <mergeCell ref="AV63:AV64"/>
    <mergeCell ref="AU69:AU70"/>
    <mergeCell ref="AV69:AV70"/>
    <mergeCell ref="AU65:AU66"/>
    <mergeCell ref="AV65:AV66"/>
    <mergeCell ref="AW65:AW66"/>
    <mergeCell ref="AX65:AX66"/>
    <mergeCell ref="AX83:AX86"/>
    <mergeCell ref="AX63:AX64"/>
    <mergeCell ref="AU61:AU62"/>
    <mergeCell ref="AY87:AY88"/>
    <mergeCell ref="AR1:AR2"/>
    <mergeCell ref="AY63:AY64"/>
    <mergeCell ref="AY65:AY66"/>
    <mergeCell ref="AY67:AY68"/>
    <mergeCell ref="AY69:AY71"/>
    <mergeCell ref="AY73:AY77"/>
    <mergeCell ref="AY78:AY82"/>
    <mergeCell ref="AY25:AY31"/>
    <mergeCell ref="AY32:AY33"/>
    <mergeCell ref="AY34:AY35"/>
    <mergeCell ref="AY36:AY41"/>
    <mergeCell ref="AY42:AY45"/>
    <mergeCell ref="AY46:AY60"/>
    <mergeCell ref="AY17:AY18"/>
    <mergeCell ref="AY1:AY2"/>
    <mergeCell ref="AY3:AY9"/>
    <mergeCell ref="AY10:AY16"/>
    <mergeCell ref="AY19:AY22"/>
    <mergeCell ref="AY23:AY24"/>
    <mergeCell ref="AS87:AS88"/>
    <mergeCell ref="AT87:AT88"/>
    <mergeCell ref="AU87:AU88"/>
    <mergeCell ref="AV87:AV88"/>
  </mergeCells>
  <phoneticPr fontId="11" type="noConversion"/>
  <conditionalFormatting sqref="O41 O70:O71 V41 V70:V71 I72:O72 O73:O86 I73:N87 I3:Y40 I42:O69">
    <cfRule type="containsText" dxfId="40" priority="28" operator="containsText" text="YES">
      <formula>NOT(ISERROR(SEARCH("YES",I3)))</formula>
    </cfRule>
  </conditionalFormatting>
  <conditionalFormatting sqref="I88:X88 O87">
    <cfRule type="containsText" dxfId="39" priority="27" operator="containsText" text="YES">
      <formula>NOT(ISERROR(SEARCH("YES",I87)))</formula>
    </cfRule>
  </conditionalFormatting>
  <conditionalFormatting sqref="AW3:AW88">
    <cfRule type="containsText" dxfId="38" priority="15" operator="containsText" text="N/A">
      <formula>NOT(ISERROR(SEARCH("N/A",AW3)))</formula>
    </cfRule>
    <cfRule type="containsText" dxfId="37" priority="16" operator="containsText" text="Completed">
      <formula>NOT(ISERROR(SEARCH("Completed",AW3)))</formula>
    </cfRule>
    <cfRule type="containsText" dxfId="36" priority="17" operator="containsText" text="In Progress">
      <formula>NOT(ISERROR(SEARCH("In Progress",AW3)))</formula>
    </cfRule>
    <cfRule type="containsText" dxfId="35" priority="18" operator="containsText" text="Not done">
      <formula>NOT(ISERROR(SEARCH("Not done",AW3)))</formula>
    </cfRule>
  </conditionalFormatting>
  <conditionalFormatting sqref="AX3:AX88">
    <cfRule type="expression" dxfId="34" priority="11">
      <formula>AW3="N/A"</formula>
    </cfRule>
    <cfRule type="expression" dxfId="33" priority="12">
      <formula>AW3="Not Done"</formula>
    </cfRule>
    <cfRule type="expression" dxfId="32" priority="13">
      <formula>AW3="In Progress"</formula>
    </cfRule>
    <cfRule type="expression" dxfId="31" priority="14">
      <formula>AW3="Completed"</formula>
    </cfRule>
  </conditionalFormatting>
  <conditionalFormatting sqref="Z70:Z71 Z3:Z41">
    <cfRule type="containsText" dxfId="30" priority="10" operator="containsText" text="YES">
      <formula>NOT(ISERROR(SEARCH("YES",Z3)))</formula>
    </cfRule>
  </conditionalFormatting>
  <conditionalFormatting sqref="Y88:Z88">
    <cfRule type="containsText" dxfId="29" priority="9" operator="containsText" text="YES">
      <formula>NOT(ISERROR(SEARCH("YES",Y88)))</formula>
    </cfRule>
  </conditionalFormatting>
  <conditionalFormatting sqref="AC3:AQ40 AC72:AQ88 AC42:AQ69">
    <cfRule type="containsText" dxfId="28" priority="5" operator="containsText" text="YES">
      <formula>NOT(ISERROR(SEARCH("YES",AC3)))</formula>
    </cfRule>
    <cfRule type="containsText" dxfId="27" priority="6" operator="containsText" text="NO">
      <formula>NOT(ISERROR(SEARCH("NO",AC3)))</formula>
    </cfRule>
    <cfRule type="containsText" dxfId="26" priority="7" operator="containsText" text="ON">
      <formula>NOT(ISERROR(SEARCH("ON",AC3)))</formula>
    </cfRule>
  </conditionalFormatting>
  <conditionalFormatting sqref="P42:Y69">
    <cfRule type="containsText" dxfId="25" priority="4" operator="containsText" text="YES">
      <formula>NOT(ISERROR(SEARCH("YES",P42)))</formula>
    </cfRule>
  </conditionalFormatting>
  <conditionalFormatting sqref="Z42:Z69">
    <cfRule type="containsText" dxfId="24" priority="3" operator="containsText" text="YES">
      <formula>NOT(ISERROR(SEARCH("YES",Z42)))</formula>
    </cfRule>
  </conditionalFormatting>
  <conditionalFormatting sqref="P72:Y87">
    <cfRule type="containsText" dxfId="23" priority="2" operator="containsText" text="YES">
      <formula>NOT(ISERROR(SEARCH("YES",P72)))</formula>
    </cfRule>
  </conditionalFormatting>
  <conditionalFormatting sqref="Z72:Z87">
    <cfRule type="containsText" dxfId="22" priority="1" operator="containsText" text="YES">
      <formula>NOT(ISERROR(SEARCH("YES",Z72)))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Data!$A$8:$A$11</xm:f>
          </x14:formula1>
          <xm:sqref>AW3:AW88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2:AB33"/>
  <sheetViews>
    <sheetView showGridLines="0" showRowColHeaders="0" zoomScale="104" zoomScaleNormal="70" workbookViewId="0">
      <selection activeCell="Y26" sqref="Y26"/>
    </sheetView>
  </sheetViews>
  <sheetFormatPr defaultColWidth="9.1796875" defaultRowHeight="14.5" x14ac:dyDescent="0.35"/>
  <cols>
    <col min="1" max="1" width="5" customWidth="1"/>
    <col min="11" max="12" width="2.453125" customWidth="1"/>
    <col min="13" max="13" width="2.81640625" customWidth="1"/>
    <col min="18" max="18" width="14.26953125" bestFit="1" customWidth="1"/>
    <col min="22" max="22" width="12.54296875" bestFit="1" customWidth="1"/>
    <col min="28" max="28" width="3" customWidth="1"/>
  </cols>
  <sheetData>
    <row r="2" spans="2:28" ht="15" thickBot="1" x14ac:dyDescent="0.4">
      <c r="B2" s="314"/>
      <c r="C2" s="314"/>
      <c r="D2" s="314"/>
      <c r="E2" s="314"/>
      <c r="F2" s="314"/>
      <c r="G2" s="314"/>
      <c r="H2" s="314"/>
      <c r="I2" s="314"/>
      <c r="J2" s="314"/>
      <c r="M2" s="93"/>
      <c r="N2" s="93"/>
      <c r="O2" s="93"/>
      <c r="P2" s="93"/>
      <c r="Q2" s="313" t="s">
        <v>76</v>
      </c>
      <c r="R2" s="313"/>
      <c r="S2" s="93"/>
      <c r="T2" s="93"/>
      <c r="U2" s="313" t="s">
        <v>77</v>
      </c>
      <c r="V2" s="313"/>
      <c r="W2" s="96"/>
      <c r="X2" s="93"/>
      <c r="Y2" s="313" t="s">
        <v>78</v>
      </c>
      <c r="Z2" s="313"/>
      <c r="AA2" s="313"/>
      <c r="AB2" s="93"/>
    </row>
    <row r="3" spans="2:28" x14ac:dyDescent="0.35">
      <c r="B3" s="314"/>
      <c r="C3" s="314"/>
      <c r="D3" s="314"/>
      <c r="E3" s="314"/>
      <c r="F3" s="314"/>
      <c r="G3" s="314"/>
      <c r="H3" s="314"/>
      <c r="I3" s="314"/>
      <c r="J3" s="314"/>
      <c r="M3" s="93"/>
      <c r="N3" s="315" t="s">
        <v>47</v>
      </c>
      <c r="O3" s="316"/>
      <c r="AB3" s="93"/>
    </row>
    <row r="4" spans="2:28" x14ac:dyDescent="0.35">
      <c r="B4" s="314"/>
      <c r="C4" s="314"/>
      <c r="D4" s="314"/>
      <c r="E4" s="314"/>
      <c r="F4" s="314"/>
      <c r="G4" s="314"/>
      <c r="H4" s="314"/>
      <c r="I4" s="314"/>
      <c r="J4" s="314"/>
      <c r="M4" s="93"/>
      <c r="N4" s="317"/>
      <c r="O4" s="318"/>
      <c r="AB4" s="93"/>
    </row>
    <row r="5" spans="2:28" ht="11.25" customHeight="1" x14ac:dyDescent="0.35">
      <c r="B5" s="314"/>
      <c r="C5" s="314"/>
      <c r="D5" s="314"/>
      <c r="E5" s="314"/>
      <c r="F5" s="314"/>
      <c r="G5" s="314"/>
      <c r="H5" s="314"/>
      <c r="I5" s="314"/>
      <c r="J5" s="314"/>
      <c r="M5" s="93"/>
      <c r="N5" s="317"/>
      <c r="O5" s="318"/>
      <c r="R5" s="94">
        <f>(SUM('Suivi résultats_priorité'!$BB$3:$BB$40))</f>
        <v>52000</v>
      </c>
      <c r="V5" s="94">
        <f>(SUM('Suivi résultats_priorité'!$BC$3:$BC$40))</f>
        <v>45000</v>
      </c>
      <c r="Z5" s="97" t="str">
        <f>TEXT(V5/R5,"0.0%")</f>
        <v>86.5%</v>
      </c>
      <c r="AB5" s="93"/>
    </row>
    <row r="6" spans="2:28" ht="15" thickBot="1" x14ac:dyDescent="0.4">
      <c r="B6" s="314"/>
      <c r="C6" s="314"/>
      <c r="D6" s="314"/>
      <c r="E6" s="314"/>
      <c r="F6" s="314"/>
      <c r="G6" s="314"/>
      <c r="H6" s="314"/>
      <c r="I6" s="314"/>
      <c r="J6" s="314"/>
      <c r="M6" s="93"/>
      <c r="N6" s="319"/>
      <c r="O6" s="320"/>
      <c r="AB6" s="93"/>
    </row>
    <row r="7" spans="2:28" ht="15.5" thickBot="1" x14ac:dyDescent="0.4">
      <c r="B7" s="314"/>
      <c r="C7" s="314"/>
      <c r="D7" s="314"/>
      <c r="E7" s="314"/>
      <c r="F7" s="314"/>
      <c r="G7" s="314"/>
      <c r="H7" s="314"/>
      <c r="I7" s="314"/>
      <c r="J7" s="314"/>
      <c r="M7" s="93"/>
      <c r="N7" s="95"/>
      <c r="O7" s="95"/>
      <c r="AB7" s="93"/>
    </row>
    <row r="8" spans="2:28" x14ac:dyDescent="0.35">
      <c r="B8" s="314"/>
      <c r="C8" s="314"/>
      <c r="D8" s="314"/>
      <c r="E8" s="314"/>
      <c r="F8" s="314"/>
      <c r="G8" s="314"/>
      <c r="H8" s="314"/>
      <c r="I8" s="314"/>
      <c r="J8" s="314"/>
      <c r="M8" s="93"/>
      <c r="N8" s="315" t="s">
        <v>58</v>
      </c>
      <c r="O8" s="316"/>
      <c r="AB8" s="93"/>
    </row>
    <row r="9" spans="2:28" x14ac:dyDescent="0.35">
      <c r="B9" s="314"/>
      <c r="C9" s="314"/>
      <c r="D9" s="314"/>
      <c r="E9" s="314"/>
      <c r="F9" s="314"/>
      <c r="G9" s="314"/>
      <c r="H9" s="314"/>
      <c r="I9" s="314"/>
      <c r="J9" s="314"/>
      <c r="M9" s="93"/>
      <c r="N9" s="317"/>
      <c r="O9" s="318"/>
      <c r="AB9" s="93"/>
    </row>
    <row r="10" spans="2:28" x14ac:dyDescent="0.35">
      <c r="B10" s="314"/>
      <c r="C10" s="314"/>
      <c r="D10" s="314"/>
      <c r="E10" s="314"/>
      <c r="F10" s="314"/>
      <c r="G10" s="314"/>
      <c r="H10" s="314"/>
      <c r="I10" s="314"/>
      <c r="J10" s="314"/>
      <c r="M10" s="93"/>
      <c r="N10" s="317"/>
      <c r="O10" s="318"/>
      <c r="R10" s="94">
        <f>(SUM('Suivi résultats_priorité'!$BB$42:$BB$69))</f>
        <v>0</v>
      </c>
      <c r="V10" s="94">
        <f>(SUM('Suivi résultats_priorité'!$BC$42:$BC$69))</f>
        <v>0</v>
      </c>
      <c r="Z10" s="98" t="e">
        <f>TEXT(V10/R10,"0.0%")</f>
        <v>#DIV/0!</v>
      </c>
      <c r="AB10" s="93"/>
    </row>
    <row r="11" spans="2:28" ht="15" thickBot="1" x14ac:dyDescent="0.4">
      <c r="B11" s="314"/>
      <c r="C11" s="314"/>
      <c r="D11" s="314"/>
      <c r="E11" s="314"/>
      <c r="F11" s="314"/>
      <c r="G11" s="314"/>
      <c r="H11" s="314"/>
      <c r="I11" s="314"/>
      <c r="J11" s="314"/>
      <c r="M11" s="93"/>
      <c r="N11" s="319"/>
      <c r="O11" s="320"/>
      <c r="AB11" s="93"/>
    </row>
    <row r="12" spans="2:28" ht="15.5" thickBot="1" x14ac:dyDescent="0.4">
      <c r="B12" s="314"/>
      <c r="C12" s="314"/>
      <c r="D12" s="314"/>
      <c r="E12" s="314"/>
      <c r="F12" s="314"/>
      <c r="G12" s="314"/>
      <c r="H12" s="314"/>
      <c r="I12" s="314"/>
      <c r="J12" s="314"/>
      <c r="M12" s="93"/>
      <c r="N12" s="95"/>
      <c r="O12" s="95"/>
      <c r="AB12" s="93"/>
    </row>
    <row r="13" spans="2:28" x14ac:dyDescent="0.35">
      <c r="B13" s="314"/>
      <c r="C13" s="314"/>
      <c r="D13" s="314"/>
      <c r="E13" s="314"/>
      <c r="F13" s="314"/>
      <c r="G13" s="314"/>
      <c r="H13" s="314"/>
      <c r="I13" s="314"/>
      <c r="J13" s="314"/>
      <c r="M13" s="93"/>
      <c r="N13" s="315" t="s">
        <v>64</v>
      </c>
      <c r="O13" s="316"/>
      <c r="AB13" s="93"/>
    </row>
    <row r="14" spans="2:28" x14ac:dyDescent="0.35">
      <c r="B14" s="314"/>
      <c r="C14" s="314"/>
      <c r="D14" s="314"/>
      <c r="E14" s="314"/>
      <c r="F14" s="314"/>
      <c r="G14" s="314"/>
      <c r="H14" s="314"/>
      <c r="I14" s="314"/>
      <c r="J14" s="314"/>
      <c r="M14" s="93"/>
      <c r="N14" s="317"/>
      <c r="O14" s="318"/>
      <c r="AB14" s="93"/>
    </row>
    <row r="15" spans="2:28" x14ac:dyDescent="0.35">
      <c r="B15" s="314"/>
      <c r="C15" s="314"/>
      <c r="D15" s="314"/>
      <c r="E15" s="314"/>
      <c r="F15" s="314"/>
      <c r="G15" s="314"/>
      <c r="H15" s="314"/>
      <c r="I15" s="314"/>
      <c r="J15" s="314"/>
      <c r="M15" s="93"/>
      <c r="N15" s="317"/>
      <c r="O15" s="318"/>
      <c r="R15" s="94">
        <f>(SUM('Suivi résultats_priorité'!$BB$72:$BB$88))</f>
        <v>0</v>
      </c>
      <c r="V15" s="94">
        <f>(SUM('Suivi résultats_priorité'!$BC$72:$BC$88))</f>
        <v>0</v>
      </c>
      <c r="Z15" s="98" t="e">
        <f>TEXT(V15/R15,"0.0%")</f>
        <v>#DIV/0!</v>
      </c>
      <c r="AB15" s="93"/>
    </row>
    <row r="16" spans="2:28" x14ac:dyDescent="0.35">
      <c r="B16" s="314"/>
      <c r="C16" s="314"/>
      <c r="D16" s="314"/>
      <c r="E16" s="314"/>
      <c r="F16" s="314"/>
      <c r="G16" s="314"/>
      <c r="H16" s="314"/>
      <c r="I16" s="314"/>
      <c r="J16" s="314"/>
      <c r="M16" s="93"/>
      <c r="N16" s="317"/>
      <c r="O16" s="318"/>
      <c r="AB16" s="93"/>
    </row>
    <row r="17" spans="2:28" ht="15" thickBot="1" x14ac:dyDescent="0.4">
      <c r="B17" s="314"/>
      <c r="C17" s="314"/>
      <c r="D17" s="314"/>
      <c r="E17" s="314"/>
      <c r="F17" s="314"/>
      <c r="G17" s="314"/>
      <c r="H17" s="314"/>
      <c r="I17" s="314"/>
      <c r="J17" s="314"/>
      <c r="M17" s="93"/>
      <c r="N17" s="319"/>
      <c r="O17" s="320"/>
      <c r="AB17" s="93"/>
    </row>
    <row r="18" spans="2:28" x14ac:dyDescent="0.35">
      <c r="B18" s="314"/>
      <c r="C18" s="314"/>
      <c r="D18" s="314"/>
      <c r="E18" s="314"/>
      <c r="F18" s="314"/>
      <c r="G18" s="314"/>
      <c r="H18" s="314"/>
      <c r="I18" s="314"/>
      <c r="J18" s="314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</row>
    <row r="19" spans="2:28" x14ac:dyDescent="0.35">
      <c r="B19" s="314"/>
      <c r="C19" s="314"/>
      <c r="D19" s="314"/>
      <c r="E19" s="314"/>
      <c r="F19" s="314"/>
      <c r="G19" s="314"/>
      <c r="H19" s="314"/>
      <c r="I19" s="314"/>
      <c r="J19" s="314"/>
      <c r="O19" s="314"/>
      <c r="P19" s="314"/>
      <c r="Q19" s="314"/>
      <c r="R19" s="314"/>
      <c r="S19" s="314"/>
      <c r="T19" s="314"/>
      <c r="U19" s="314"/>
      <c r="V19" s="314"/>
    </row>
    <row r="20" spans="2:28" x14ac:dyDescent="0.35">
      <c r="B20" s="314"/>
      <c r="C20" s="314"/>
      <c r="D20" s="314"/>
      <c r="E20" s="314"/>
      <c r="F20" s="314"/>
      <c r="G20" s="314"/>
      <c r="H20" s="314"/>
      <c r="I20" s="314"/>
      <c r="J20" s="314"/>
      <c r="O20" s="314"/>
      <c r="P20" s="314"/>
      <c r="Q20" s="314"/>
      <c r="R20" s="314"/>
      <c r="S20" s="314"/>
      <c r="T20" s="314"/>
      <c r="U20" s="314"/>
      <c r="V20" s="314"/>
    </row>
    <row r="21" spans="2:28" x14ac:dyDescent="0.35">
      <c r="B21" s="314"/>
      <c r="C21" s="314"/>
      <c r="D21" s="314"/>
      <c r="E21" s="314"/>
      <c r="F21" s="314"/>
      <c r="G21" s="314"/>
      <c r="H21" s="314"/>
      <c r="I21" s="314"/>
      <c r="J21" s="314"/>
      <c r="O21" s="314"/>
      <c r="P21" s="314"/>
      <c r="Q21" s="314"/>
      <c r="R21" s="314"/>
      <c r="S21" s="314"/>
      <c r="T21" s="314"/>
      <c r="U21" s="314"/>
      <c r="V21" s="314"/>
    </row>
    <row r="22" spans="2:28" x14ac:dyDescent="0.35">
      <c r="B22" s="314"/>
      <c r="C22" s="314"/>
      <c r="D22" s="314"/>
      <c r="E22" s="314"/>
      <c r="F22" s="314"/>
      <c r="G22" s="314"/>
      <c r="H22" s="314"/>
      <c r="I22" s="314"/>
      <c r="J22" s="314"/>
      <c r="O22" s="314"/>
      <c r="P22" s="314"/>
      <c r="Q22" s="314"/>
      <c r="R22" s="314"/>
      <c r="S22" s="314"/>
      <c r="T22" s="314"/>
      <c r="U22" s="314"/>
      <c r="V22" s="314"/>
    </row>
    <row r="23" spans="2:28" x14ac:dyDescent="0.35">
      <c r="B23" s="314"/>
      <c r="C23" s="314"/>
      <c r="D23" s="314"/>
      <c r="E23" s="314"/>
      <c r="F23" s="314"/>
      <c r="G23" s="314"/>
      <c r="H23" s="314"/>
      <c r="I23" s="314"/>
      <c r="J23" s="314"/>
      <c r="O23" s="314"/>
      <c r="P23" s="314"/>
      <c r="Q23" s="314"/>
      <c r="R23" s="314"/>
      <c r="S23" s="314"/>
      <c r="T23" s="314"/>
      <c r="U23" s="314"/>
      <c r="V23" s="314"/>
    </row>
    <row r="24" spans="2:28" x14ac:dyDescent="0.35">
      <c r="B24" s="314"/>
      <c r="C24" s="314"/>
      <c r="D24" s="314"/>
      <c r="E24" s="314"/>
      <c r="F24" s="314"/>
      <c r="G24" s="314"/>
      <c r="H24" s="314"/>
      <c r="I24" s="314"/>
      <c r="J24" s="314"/>
      <c r="O24" s="314"/>
      <c r="P24" s="314"/>
      <c r="Q24" s="314"/>
      <c r="R24" s="314"/>
      <c r="S24" s="314"/>
      <c r="T24" s="314"/>
      <c r="U24" s="314"/>
      <c r="V24" s="314"/>
    </row>
    <row r="25" spans="2:28" x14ac:dyDescent="0.35">
      <c r="B25" s="314"/>
      <c r="C25" s="314"/>
      <c r="D25" s="314"/>
      <c r="E25" s="314"/>
      <c r="F25" s="314"/>
      <c r="G25" s="314"/>
      <c r="H25" s="314"/>
      <c r="I25" s="314"/>
      <c r="J25" s="314"/>
      <c r="O25" s="314"/>
      <c r="P25" s="314"/>
      <c r="Q25" s="314"/>
      <c r="R25" s="314"/>
      <c r="S25" s="314"/>
      <c r="T25" s="314"/>
      <c r="U25" s="314"/>
      <c r="V25" s="314"/>
    </row>
    <row r="26" spans="2:28" x14ac:dyDescent="0.35">
      <c r="B26" s="314"/>
      <c r="C26" s="314"/>
      <c r="D26" s="314"/>
      <c r="E26" s="314"/>
      <c r="F26" s="314"/>
      <c r="G26" s="314"/>
      <c r="H26" s="314"/>
      <c r="I26" s="314"/>
      <c r="J26" s="314"/>
      <c r="O26" s="314"/>
      <c r="P26" s="314"/>
      <c r="Q26" s="314"/>
      <c r="R26" s="314"/>
      <c r="S26" s="314"/>
      <c r="T26" s="314"/>
      <c r="U26" s="314"/>
      <c r="V26" s="314"/>
    </row>
    <row r="27" spans="2:28" x14ac:dyDescent="0.35">
      <c r="B27" s="314"/>
      <c r="C27" s="314"/>
      <c r="D27" s="314"/>
      <c r="E27" s="314"/>
      <c r="F27" s="314"/>
      <c r="G27" s="314"/>
      <c r="H27" s="314"/>
      <c r="I27" s="314"/>
      <c r="J27" s="314"/>
      <c r="O27" s="314"/>
      <c r="P27" s="314"/>
      <c r="Q27" s="314"/>
      <c r="R27" s="314"/>
      <c r="S27" s="314"/>
      <c r="T27" s="314"/>
      <c r="U27" s="314"/>
      <c r="V27" s="314"/>
    </row>
    <row r="28" spans="2:28" x14ac:dyDescent="0.35">
      <c r="B28" s="314"/>
      <c r="C28" s="314"/>
      <c r="D28" s="314"/>
      <c r="E28" s="314"/>
      <c r="F28" s="314"/>
      <c r="G28" s="314"/>
      <c r="H28" s="314"/>
      <c r="I28" s="314"/>
      <c r="J28" s="314"/>
      <c r="O28" s="314"/>
      <c r="P28" s="314"/>
      <c r="Q28" s="314"/>
      <c r="R28" s="314"/>
      <c r="S28" s="314"/>
      <c r="T28" s="314"/>
      <c r="U28" s="314"/>
      <c r="V28" s="314"/>
    </row>
    <row r="29" spans="2:28" x14ac:dyDescent="0.35">
      <c r="B29" s="314"/>
      <c r="C29" s="314"/>
      <c r="D29" s="314"/>
      <c r="E29" s="314"/>
      <c r="F29" s="314"/>
      <c r="G29" s="314"/>
      <c r="H29" s="314"/>
      <c r="I29" s="314"/>
      <c r="J29" s="314"/>
      <c r="O29" s="314"/>
      <c r="P29" s="314"/>
      <c r="Q29" s="314"/>
      <c r="R29" s="314"/>
      <c r="S29" s="314"/>
      <c r="T29" s="314"/>
      <c r="U29" s="314"/>
      <c r="V29" s="314"/>
    </row>
    <row r="30" spans="2:28" x14ac:dyDescent="0.35">
      <c r="B30" s="314"/>
      <c r="C30" s="314"/>
      <c r="D30" s="314"/>
      <c r="E30" s="314"/>
      <c r="F30" s="314"/>
      <c r="G30" s="314"/>
      <c r="H30" s="314"/>
      <c r="I30" s="314"/>
      <c r="J30" s="314"/>
      <c r="O30" s="314"/>
      <c r="P30" s="314"/>
      <c r="Q30" s="314"/>
      <c r="R30" s="314"/>
      <c r="S30" s="314"/>
      <c r="T30" s="314"/>
      <c r="U30" s="314"/>
      <c r="V30" s="314"/>
    </row>
    <row r="31" spans="2:28" x14ac:dyDescent="0.35">
      <c r="B31" s="314"/>
      <c r="C31" s="314"/>
      <c r="D31" s="314"/>
      <c r="E31" s="314"/>
      <c r="F31" s="314"/>
      <c r="G31" s="314"/>
      <c r="H31" s="314"/>
      <c r="I31" s="314"/>
      <c r="J31" s="314"/>
      <c r="O31" s="314"/>
      <c r="P31" s="314"/>
      <c r="Q31" s="314"/>
      <c r="R31" s="314"/>
      <c r="S31" s="314"/>
      <c r="T31" s="314"/>
      <c r="U31" s="314"/>
      <c r="V31" s="314"/>
    </row>
    <row r="32" spans="2:28" x14ac:dyDescent="0.35">
      <c r="B32" s="314"/>
      <c r="C32" s="314"/>
      <c r="D32" s="314"/>
      <c r="E32" s="314"/>
      <c r="F32" s="314"/>
      <c r="G32" s="314"/>
      <c r="H32" s="314"/>
      <c r="I32" s="314"/>
      <c r="J32" s="314"/>
      <c r="O32" s="314"/>
      <c r="P32" s="314"/>
      <c r="Q32" s="314"/>
      <c r="R32" s="314"/>
      <c r="S32" s="314"/>
      <c r="T32" s="314"/>
      <c r="U32" s="314"/>
      <c r="V32" s="314"/>
    </row>
    <row r="33" spans="2:10" ht="3.75" customHeight="1" x14ac:dyDescent="0.35">
      <c r="B33" s="314"/>
      <c r="C33" s="314"/>
      <c r="D33" s="314"/>
      <c r="E33" s="314"/>
      <c r="F33" s="314"/>
      <c r="G33" s="314"/>
      <c r="H33" s="314"/>
      <c r="I33" s="314"/>
      <c r="J33" s="314"/>
    </row>
  </sheetData>
  <mergeCells count="9">
    <mergeCell ref="U2:V2"/>
    <mergeCell ref="Y2:AA2"/>
    <mergeCell ref="B18:J33"/>
    <mergeCell ref="O19:V32"/>
    <mergeCell ref="B2:J17"/>
    <mergeCell ref="N3:O6"/>
    <mergeCell ref="N8:O11"/>
    <mergeCell ref="N13:O17"/>
    <mergeCell ref="Q2:R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5889B-DE5C-4847-84DA-42D918F9635F}">
  <dimension ref="A2:U7"/>
  <sheetViews>
    <sheetView zoomScale="90" zoomScaleNormal="90" workbookViewId="0">
      <selection activeCell="B3" sqref="B3"/>
    </sheetView>
  </sheetViews>
  <sheetFormatPr defaultColWidth="9.1796875" defaultRowHeight="14.5" x14ac:dyDescent="0.35"/>
  <cols>
    <col min="3" max="3" width="27.7265625" customWidth="1"/>
    <col min="4" max="4" width="33" customWidth="1"/>
    <col min="5" max="5" width="16" customWidth="1"/>
  </cols>
  <sheetData>
    <row r="2" spans="1:21" x14ac:dyDescent="0.35">
      <c r="J2" s="321" t="s">
        <v>79</v>
      </c>
      <c r="K2" s="321"/>
      <c r="L2" s="321"/>
      <c r="M2" s="321" t="s">
        <v>80</v>
      </c>
      <c r="N2" s="321"/>
      <c r="O2" s="321"/>
      <c r="P2" s="321" t="s">
        <v>81</v>
      </c>
      <c r="Q2" s="321"/>
      <c r="R2" s="321"/>
      <c r="S2" s="321" t="s">
        <v>82</v>
      </c>
      <c r="T2" s="321"/>
      <c r="U2" s="321"/>
    </row>
    <row r="3" spans="1:21" x14ac:dyDescent="0.35">
      <c r="A3" t="s">
        <v>10</v>
      </c>
      <c r="B3" t="s">
        <v>73</v>
      </c>
      <c r="C3" t="s">
        <v>83</v>
      </c>
      <c r="D3" t="s">
        <v>84</v>
      </c>
      <c r="E3" t="s">
        <v>85</v>
      </c>
      <c r="F3" t="s">
        <v>86</v>
      </c>
      <c r="G3" t="s">
        <v>87</v>
      </c>
      <c r="H3" t="s">
        <v>88</v>
      </c>
      <c r="I3" t="s">
        <v>89</v>
      </c>
      <c r="J3" s="132">
        <f>'Diagramme de Gantt'!H2</f>
        <v>44197</v>
      </c>
      <c r="K3" s="134">
        <f>J3+31</f>
        <v>44228</v>
      </c>
      <c r="L3" s="134">
        <f t="shared" ref="L3:T3" si="0">K3+31</f>
        <v>44259</v>
      </c>
      <c r="M3" s="134">
        <f t="shared" si="0"/>
        <v>44290</v>
      </c>
      <c r="N3" s="134">
        <f t="shared" si="0"/>
        <v>44321</v>
      </c>
      <c r="O3" s="134">
        <f t="shared" si="0"/>
        <v>44352</v>
      </c>
      <c r="P3" s="134">
        <f t="shared" si="0"/>
        <v>44383</v>
      </c>
      <c r="Q3" s="134">
        <f t="shared" si="0"/>
        <v>44414</v>
      </c>
      <c r="R3" s="134">
        <f t="shared" si="0"/>
        <v>44445</v>
      </c>
      <c r="S3" s="134">
        <f t="shared" si="0"/>
        <v>44476</v>
      </c>
      <c r="T3" s="134">
        <f t="shared" si="0"/>
        <v>44507</v>
      </c>
      <c r="U3" s="134">
        <f>T3+31</f>
        <v>44538</v>
      </c>
    </row>
    <row r="4" spans="1:21" x14ac:dyDescent="0.35">
      <c r="A4" s="321">
        <v>1</v>
      </c>
      <c r="B4" s="321">
        <v>1</v>
      </c>
      <c r="C4" s="322" t="s">
        <v>90</v>
      </c>
      <c r="D4" t="s">
        <v>91</v>
      </c>
      <c r="E4" t="s">
        <v>92</v>
      </c>
      <c r="F4">
        <v>30</v>
      </c>
      <c r="G4">
        <v>1</v>
      </c>
      <c r="H4">
        <v>4500</v>
      </c>
      <c r="I4">
        <f>F4*G4*H4</f>
        <v>135000</v>
      </c>
      <c r="L4">
        <f>$I4/4</f>
        <v>33750</v>
      </c>
      <c r="O4">
        <f>L4</f>
        <v>33750</v>
      </c>
    </row>
    <row r="5" spans="1:21" x14ac:dyDescent="0.35">
      <c r="A5" s="321"/>
      <c r="B5" s="321"/>
      <c r="C5" s="322"/>
      <c r="D5" t="s">
        <v>93</v>
      </c>
      <c r="E5" t="s">
        <v>94</v>
      </c>
      <c r="F5">
        <v>30</v>
      </c>
      <c r="G5">
        <v>1</v>
      </c>
      <c r="H5">
        <v>1000</v>
      </c>
      <c r="I5">
        <f t="shared" ref="I5:I6" si="1">F5*G5*H5</f>
        <v>30000</v>
      </c>
    </row>
    <row r="6" spans="1:21" x14ac:dyDescent="0.35">
      <c r="A6" s="321"/>
      <c r="B6" s="321"/>
      <c r="C6" s="322"/>
      <c r="D6" t="s">
        <v>95</v>
      </c>
      <c r="E6" t="s">
        <v>94</v>
      </c>
      <c r="F6">
        <v>30</v>
      </c>
      <c r="G6">
        <v>1</v>
      </c>
      <c r="H6">
        <v>200</v>
      </c>
      <c r="I6">
        <f t="shared" si="1"/>
        <v>6000</v>
      </c>
    </row>
    <row r="7" spans="1:21" x14ac:dyDescent="0.35">
      <c r="A7" s="119" t="s">
        <v>96</v>
      </c>
      <c r="B7" s="119"/>
      <c r="C7" s="119"/>
      <c r="D7" s="119"/>
      <c r="E7" s="119"/>
      <c r="F7" s="119"/>
      <c r="G7" s="119"/>
      <c r="H7" s="119"/>
      <c r="I7" s="119">
        <f>SUM(I4:I6)</f>
        <v>171000</v>
      </c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</row>
  </sheetData>
  <mergeCells count="7">
    <mergeCell ref="J2:L2"/>
    <mergeCell ref="M2:O2"/>
    <mergeCell ref="P2:R2"/>
    <mergeCell ref="S2:U2"/>
    <mergeCell ref="A4:A6"/>
    <mergeCell ref="B4:B6"/>
    <mergeCell ref="C4:C6"/>
  </mergeCells>
  <phoneticPr fontId="1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0CD0-4076-4CC7-A9D3-30DFB0A4CFFA}">
  <dimension ref="B1"/>
  <sheetViews>
    <sheetView workbookViewId="0">
      <selection activeCell="B1" sqref="B1"/>
    </sheetView>
  </sheetViews>
  <sheetFormatPr defaultColWidth="9.1796875" defaultRowHeight="14.5" x14ac:dyDescent="0.35"/>
  <sheetData>
    <row r="1" spans="2:2" x14ac:dyDescent="0.35">
      <c r="B1">
        <f>'Budget détaillé'!I7</f>
        <v>171000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24AACB21A7C943A733904AA70CF41F" ma:contentTypeVersion="13" ma:contentTypeDescription="Create a new document." ma:contentTypeScope="" ma:versionID="0aef9e852c3f72213a5d2d114ca1a656">
  <xsd:schema xmlns:xsd="http://www.w3.org/2001/XMLSchema" xmlns:xs="http://www.w3.org/2001/XMLSchema" xmlns:p="http://schemas.microsoft.com/office/2006/metadata/properties" xmlns:ns2="62f11535-2f01-4db4-b640-2e8aadbc3e15" xmlns:ns3="e8a623a4-3194-44a0-b303-201f4f17fa9b" targetNamespace="http://schemas.microsoft.com/office/2006/metadata/properties" ma:root="true" ma:fieldsID="968d6f74b734c15e007585fee6465b4d" ns2:_="" ns3:_="">
    <xsd:import namespace="62f11535-2f01-4db4-b640-2e8aadbc3e15"/>
    <xsd:import namespace="e8a623a4-3194-44a0-b303-201f4f17fa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11535-2f01-4db4-b640-2e8aadbc3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623a4-3194-44a0-b303-201f4f17f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B9F967-DEC5-4402-8AA7-94DC4F8A75EA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62f11535-2f01-4db4-b640-2e8aadbc3e15"/>
    <ds:schemaRef ds:uri="e8a623a4-3194-44a0-b303-201f4f17fa9b"/>
  </ds:schemaRefs>
</ds:datastoreItem>
</file>

<file path=customXml/itemProps2.xml><?xml version="1.0" encoding="utf-8"?>
<ds:datastoreItem xmlns:ds="http://schemas.openxmlformats.org/officeDocument/2006/customXml" ds:itemID="{2D0AB674-6C79-4B42-8F9A-EE5CAEE7F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f11535-2f01-4db4-b640-2e8aadbc3e15"/>
    <ds:schemaRef ds:uri="e8a623a4-3194-44a0-b303-201f4f17f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C3604E-F2A7-45B9-8D03-97CEC86879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Data</vt:lpstr>
      <vt:lpstr>Guide</vt:lpstr>
      <vt:lpstr>Diagramme de Gantt</vt:lpstr>
      <vt:lpstr>Suivi résultats_priorité</vt:lpstr>
      <vt:lpstr>Refined_progress</vt:lpstr>
      <vt:lpstr>Statut_étapes_activité</vt:lpstr>
      <vt:lpstr>TABLEAU DE BORD</vt:lpstr>
      <vt:lpstr>Budget détaillé</vt:lpstr>
      <vt:lpstr>Résumés du budget</vt:lpstr>
      <vt:lpstr>Fev_21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Federica Signoriello</cp:lastModifiedBy>
  <cp:revision/>
  <dcterms:created xsi:type="dcterms:W3CDTF">2019-10-08T06:24:19Z</dcterms:created>
  <dcterms:modified xsi:type="dcterms:W3CDTF">2022-04-26T14:38:20Z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0x010100C024AACB21A7C943A733904AA70CF41F</vt:lpwstr>
  </property>
</Properties>
</file>