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codeName="ThisWorkbook" defaultThemeVersion="124226"/>
  <mc:AlternateContent xmlns:mc="http://schemas.openxmlformats.org/markup-compatibility/2006">
    <mc:Choice Requires="x15">
      <x15ac:absPath xmlns:x15ac="http://schemas.microsoft.com/office/spreadsheetml/2010/11/ac" url="https://mariestopes-my.sharepoint.com/personal/f_signoriello_options_co_uk/Documents/3. 2021-2022/GPG French/"/>
    </mc:Choice>
  </mc:AlternateContent>
  <xr:revisionPtr revIDLastSave="459" documentId="13_ncr:1_{773C6366-81A3-4326-A94E-3E9A1B353FB9}" xr6:coauthVersionLast="47" xr6:coauthVersionMax="47" xr10:uidLastSave="{6FA79C1E-AFC7-4119-8CFA-3930CBD87A08}"/>
  <bookViews>
    <workbookView xWindow="-28920" yWindow="-120" windowWidth="29040" windowHeight="15840" tabRatio="958" firstSheet="1" activeTab="19" xr2:uid="{00000000-000D-0000-FFFF-FFFF00000000}"/>
  </bookViews>
  <sheets>
    <sheet name="START" sheetId="45" state="hidden" r:id="rId1"/>
    <sheet name="Page de ouverture" sheetId="54" r:id="rId2"/>
    <sheet name="Feuille de données" sheetId="43" r:id="rId3"/>
    <sheet name="Instructions" sheetId="55" r:id="rId4"/>
    <sheet name="Guide de discussion" sheetId="56" r:id="rId5"/>
    <sheet name="Template" sheetId="42" state="hidden" r:id="rId6"/>
    <sheet name="OSC 1" sheetId="46" r:id="rId7"/>
    <sheet name="OSC 2" sheetId="47" r:id="rId8"/>
    <sheet name="OSC 3" sheetId="48" r:id="rId9"/>
    <sheet name="OSC 4" sheetId="49" r:id="rId10"/>
    <sheet name="OSC 5" sheetId="50" r:id="rId11"/>
    <sheet name="OSC 6" sheetId="51" r:id="rId12"/>
    <sheet name="OSC 7" sheetId="52" r:id="rId13"/>
    <sheet name="OSC 8" sheetId="53" r:id="rId14"/>
    <sheet name="OSC 9" sheetId="57" r:id="rId15"/>
    <sheet name="OSC 10" sheetId="58" r:id="rId16"/>
    <sheet name="OSC 11" sheetId="59" r:id="rId17"/>
    <sheet name="OSC 12" sheetId="60" r:id="rId18"/>
    <sheet name="Résumé du score de la catégorie" sheetId="44" r:id="rId19"/>
    <sheet name="Tableau de bord général" sheetId="38" r:id="rId20"/>
  </sheets>
  <externalReferences>
    <externalReference r:id="rId21"/>
  </externalReferences>
  <definedNames>
    <definedName name="_xlnm._FilterDatabase" localSheetId="6" hidden="1">'OSC 1'!$B$6:$U$65</definedName>
    <definedName name="_xlnm._FilterDatabase" localSheetId="15" hidden="1">'OSC 10'!$A$6:$X$6</definedName>
    <definedName name="_xlnm._FilterDatabase" localSheetId="16" hidden="1">'OSC 11'!$A$6:$X$6</definedName>
    <definedName name="_xlnm._FilterDatabase" localSheetId="17" hidden="1">'OSC 12'!$A$6:$X$6</definedName>
    <definedName name="_xlnm._FilterDatabase" localSheetId="7" hidden="1">'OSC 2'!$A$6:$X$6</definedName>
    <definedName name="_xlnm._FilterDatabase" localSheetId="8" hidden="1">'OSC 3'!$A$6:$X$6</definedName>
    <definedName name="_xlnm._FilterDatabase" localSheetId="9" hidden="1">'OSC 4'!$A$6:$X$6</definedName>
    <definedName name="_xlnm._FilterDatabase" localSheetId="10" hidden="1">'OSC 5'!$A$6:$X$6</definedName>
    <definedName name="_xlnm._FilterDatabase" localSheetId="11" hidden="1">'OSC 6'!$A$6:$X$6</definedName>
    <definedName name="_xlnm._FilterDatabase" localSheetId="12" hidden="1">'OSC 7'!$A$6:$X$6</definedName>
    <definedName name="_xlnm._FilterDatabase" localSheetId="13" hidden="1">'OSC 8'!$A$6:$X$6</definedName>
    <definedName name="_xlnm._FilterDatabase" localSheetId="14" hidden="1">'OSC 9'!$A$6:$X$6</definedName>
    <definedName name="scores" localSheetId="6">#REF!</definedName>
    <definedName name="scores" localSheetId="15">#REF!</definedName>
    <definedName name="scores" localSheetId="16">#REF!</definedName>
    <definedName name="scores" localSheetId="17">#REF!</definedName>
    <definedName name="scores" localSheetId="7">#REF!</definedName>
    <definedName name="scores" localSheetId="8">#REF!</definedName>
    <definedName name="scores" localSheetId="9">#REF!</definedName>
    <definedName name="scores" localSheetId="10">#REF!</definedName>
    <definedName name="scores" localSheetId="11">#REF!</definedName>
    <definedName name="scores" localSheetId="12">#REF!</definedName>
    <definedName name="scores" localSheetId="13">#REF!</definedName>
    <definedName name="scores" localSheetId="14">#REF!</definedName>
    <definedName name="scores">#REF!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V5" i="50" l="1"/>
  <c r="B11" i="46" l="1"/>
  <c r="B12" i="46"/>
  <c r="B13" i="46"/>
  <c r="C2" i="44"/>
  <c r="D1" i="46" l="1"/>
  <c r="G2" i="60"/>
  <c r="G2" i="59"/>
  <c r="G2" i="58"/>
  <c r="G2" i="57"/>
  <c r="G2" i="53"/>
  <c r="G2" i="52"/>
  <c r="G2" i="51"/>
  <c r="G2" i="50"/>
  <c r="G2" i="49"/>
  <c r="G2" i="48"/>
  <c r="G2" i="47"/>
  <c r="U23" i="60"/>
  <c r="T23" i="60"/>
  <c r="S23" i="60"/>
  <c r="R23" i="60"/>
  <c r="Q23" i="60"/>
  <c r="K23" i="60"/>
  <c r="J23" i="60"/>
  <c r="I23" i="60"/>
  <c r="H23" i="60"/>
  <c r="G23" i="60"/>
  <c r="F23" i="60"/>
  <c r="E23" i="60"/>
  <c r="D23" i="60"/>
  <c r="C23" i="60"/>
  <c r="B23" i="60"/>
  <c r="A23" i="60"/>
  <c r="U22" i="60"/>
  <c r="T22" i="60"/>
  <c r="S22" i="60"/>
  <c r="R22" i="60"/>
  <c r="Q22" i="60"/>
  <c r="K22" i="60"/>
  <c r="J22" i="60"/>
  <c r="I22" i="60"/>
  <c r="H22" i="60"/>
  <c r="G22" i="60"/>
  <c r="F22" i="60"/>
  <c r="E22" i="60"/>
  <c r="D22" i="60"/>
  <c r="C22" i="60"/>
  <c r="B22" i="60"/>
  <c r="A22" i="60"/>
  <c r="U21" i="60"/>
  <c r="T21" i="60"/>
  <c r="S21" i="60"/>
  <c r="R21" i="60"/>
  <c r="Q21" i="60"/>
  <c r="K21" i="60"/>
  <c r="J21" i="60"/>
  <c r="I21" i="60"/>
  <c r="H21" i="60"/>
  <c r="G21" i="60"/>
  <c r="F21" i="60"/>
  <c r="E21" i="60"/>
  <c r="D21" i="60"/>
  <c r="C21" i="60"/>
  <c r="B21" i="60"/>
  <c r="A21" i="60"/>
  <c r="U20" i="60"/>
  <c r="T20" i="60"/>
  <c r="S20" i="60"/>
  <c r="R20" i="60"/>
  <c r="Q20" i="60"/>
  <c r="K20" i="60"/>
  <c r="J20" i="60"/>
  <c r="I20" i="60"/>
  <c r="H20" i="60"/>
  <c r="G20" i="60"/>
  <c r="F20" i="60"/>
  <c r="E20" i="60"/>
  <c r="D20" i="60"/>
  <c r="C20" i="60"/>
  <c r="B20" i="60"/>
  <c r="A20" i="60"/>
  <c r="U19" i="60"/>
  <c r="T19" i="60"/>
  <c r="S19" i="60"/>
  <c r="R19" i="60"/>
  <c r="Q19" i="60"/>
  <c r="K19" i="60"/>
  <c r="J19" i="60"/>
  <c r="I19" i="60"/>
  <c r="H19" i="60"/>
  <c r="G19" i="60"/>
  <c r="F19" i="60"/>
  <c r="E19" i="60"/>
  <c r="D19" i="60"/>
  <c r="C19" i="60"/>
  <c r="B19" i="60"/>
  <c r="A19" i="60"/>
  <c r="U18" i="60"/>
  <c r="T18" i="60"/>
  <c r="S18" i="60"/>
  <c r="R18" i="60"/>
  <c r="Q18" i="60"/>
  <c r="K18" i="60"/>
  <c r="J18" i="60"/>
  <c r="I18" i="60"/>
  <c r="H18" i="60"/>
  <c r="G18" i="60"/>
  <c r="F18" i="60"/>
  <c r="E18" i="60"/>
  <c r="D18" i="60"/>
  <c r="C18" i="60"/>
  <c r="B18" i="60"/>
  <c r="A18" i="60"/>
  <c r="U17" i="60"/>
  <c r="T17" i="60"/>
  <c r="S17" i="60"/>
  <c r="R17" i="60"/>
  <c r="Q17" i="60"/>
  <c r="K17" i="60"/>
  <c r="J17" i="60"/>
  <c r="I17" i="60"/>
  <c r="H17" i="60"/>
  <c r="G17" i="60"/>
  <c r="F17" i="60"/>
  <c r="E17" i="60"/>
  <c r="D17" i="60"/>
  <c r="C17" i="60"/>
  <c r="B17" i="60"/>
  <c r="A17" i="60"/>
  <c r="U16" i="60"/>
  <c r="T16" i="60"/>
  <c r="S16" i="60"/>
  <c r="R16" i="60"/>
  <c r="Q16" i="60"/>
  <c r="K16" i="60"/>
  <c r="J16" i="60"/>
  <c r="I16" i="60"/>
  <c r="H16" i="60"/>
  <c r="G16" i="60"/>
  <c r="F16" i="60"/>
  <c r="E16" i="60"/>
  <c r="D16" i="60"/>
  <c r="C16" i="60"/>
  <c r="B16" i="60"/>
  <c r="A16" i="60"/>
  <c r="U15" i="60"/>
  <c r="T15" i="60"/>
  <c r="S15" i="60"/>
  <c r="R15" i="60"/>
  <c r="Q15" i="60"/>
  <c r="K15" i="60"/>
  <c r="J15" i="60"/>
  <c r="I15" i="60"/>
  <c r="H15" i="60"/>
  <c r="G15" i="60"/>
  <c r="F15" i="60"/>
  <c r="E15" i="60"/>
  <c r="D15" i="60"/>
  <c r="C15" i="60"/>
  <c r="B15" i="60"/>
  <c r="A15" i="60"/>
  <c r="U14" i="60"/>
  <c r="T14" i="60"/>
  <c r="S14" i="60"/>
  <c r="R14" i="60"/>
  <c r="Q14" i="60"/>
  <c r="K14" i="60"/>
  <c r="J14" i="60"/>
  <c r="I14" i="60"/>
  <c r="H14" i="60"/>
  <c r="G14" i="60"/>
  <c r="F14" i="60"/>
  <c r="E14" i="60"/>
  <c r="D14" i="60"/>
  <c r="C14" i="60"/>
  <c r="B14" i="60"/>
  <c r="A14" i="60"/>
  <c r="U13" i="60"/>
  <c r="T13" i="60"/>
  <c r="S13" i="60"/>
  <c r="R13" i="60"/>
  <c r="Q13" i="60"/>
  <c r="K13" i="60"/>
  <c r="J13" i="60"/>
  <c r="I13" i="60"/>
  <c r="H13" i="60"/>
  <c r="G13" i="60"/>
  <c r="F13" i="60"/>
  <c r="E13" i="60"/>
  <c r="D13" i="60"/>
  <c r="C13" i="60"/>
  <c r="A13" i="60"/>
  <c r="U12" i="60"/>
  <c r="T12" i="60"/>
  <c r="S12" i="60"/>
  <c r="R12" i="60"/>
  <c r="Q12" i="60"/>
  <c r="K12" i="60"/>
  <c r="J12" i="60"/>
  <c r="I12" i="60"/>
  <c r="H12" i="60"/>
  <c r="G12" i="60"/>
  <c r="F12" i="60"/>
  <c r="E12" i="60"/>
  <c r="D12" i="60"/>
  <c r="C12" i="60"/>
  <c r="A12" i="60"/>
  <c r="U11" i="60"/>
  <c r="T11" i="60"/>
  <c r="S11" i="60"/>
  <c r="R11" i="60"/>
  <c r="Q11" i="60"/>
  <c r="K11" i="60"/>
  <c r="J11" i="60"/>
  <c r="I11" i="60"/>
  <c r="H11" i="60"/>
  <c r="G11" i="60"/>
  <c r="F11" i="60"/>
  <c r="E11" i="60"/>
  <c r="D11" i="60"/>
  <c r="C11" i="60"/>
  <c r="A11" i="60"/>
  <c r="U10" i="60"/>
  <c r="T10" i="60"/>
  <c r="S10" i="60"/>
  <c r="R10" i="60"/>
  <c r="Q10" i="60"/>
  <c r="K10" i="60"/>
  <c r="J10" i="60"/>
  <c r="I10" i="60"/>
  <c r="H10" i="60"/>
  <c r="G10" i="60"/>
  <c r="F10" i="60"/>
  <c r="E10" i="60"/>
  <c r="D10" i="60"/>
  <c r="C10" i="60"/>
  <c r="B10" i="60"/>
  <c r="A10" i="60"/>
  <c r="U9" i="60"/>
  <c r="T9" i="60"/>
  <c r="S9" i="60"/>
  <c r="R9" i="60"/>
  <c r="Q9" i="60"/>
  <c r="K9" i="60"/>
  <c r="J9" i="60"/>
  <c r="I9" i="60"/>
  <c r="H9" i="60"/>
  <c r="G9" i="60"/>
  <c r="F9" i="60"/>
  <c r="E9" i="60"/>
  <c r="D9" i="60"/>
  <c r="C9" i="60"/>
  <c r="B9" i="60"/>
  <c r="A9" i="60"/>
  <c r="U8" i="60"/>
  <c r="T8" i="60"/>
  <c r="S8" i="60"/>
  <c r="R8" i="60"/>
  <c r="Q8" i="60"/>
  <c r="K8" i="60"/>
  <c r="J8" i="60"/>
  <c r="I8" i="60"/>
  <c r="H8" i="60"/>
  <c r="G8" i="60"/>
  <c r="F8" i="60"/>
  <c r="E8" i="60"/>
  <c r="D8" i="60"/>
  <c r="C8" i="60"/>
  <c r="BU8" i="44" s="1"/>
  <c r="B8" i="60"/>
  <c r="A8" i="60"/>
  <c r="U7" i="60"/>
  <c r="T7" i="60"/>
  <c r="S7" i="60"/>
  <c r="R7" i="60"/>
  <c r="Q7" i="60"/>
  <c r="K7" i="60"/>
  <c r="J7" i="60"/>
  <c r="I7" i="60"/>
  <c r="H7" i="60"/>
  <c r="G7" i="60"/>
  <c r="F7" i="60"/>
  <c r="E7" i="60"/>
  <c r="D7" i="60"/>
  <c r="C7" i="60"/>
  <c r="B7" i="60"/>
  <c r="A7" i="60"/>
  <c r="Z6" i="60"/>
  <c r="Y6" i="60"/>
  <c r="X6" i="60"/>
  <c r="W6" i="60"/>
  <c r="V6" i="60"/>
  <c r="P6" i="60"/>
  <c r="O6" i="60"/>
  <c r="N6" i="60"/>
  <c r="M6" i="60"/>
  <c r="L6" i="60"/>
  <c r="K6" i="60"/>
  <c r="J6" i="60"/>
  <c r="I6" i="60"/>
  <c r="H6" i="60"/>
  <c r="G6" i="60"/>
  <c r="F6" i="60"/>
  <c r="E6" i="60"/>
  <c r="D6" i="60"/>
  <c r="C6" i="60"/>
  <c r="B6" i="60"/>
  <c r="Z5" i="60"/>
  <c r="Y5" i="60"/>
  <c r="X5" i="60"/>
  <c r="W5" i="60"/>
  <c r="V5" i="60"/>
  <c r="P5" i="60"/>
  <c r="O5" i="60"/>
  <c r="N5" i="60"/>
  <c r="M5" i="60"/>
  <c r="L5" i="60"/>
  <c r="K5" i="60"/>
  <c r="J5" i="60"/>
  <c r="I5" i="60"/>
  <c r="H5" i="60"/>
  <c r="G5" i="60"/>
  <c r="F5" i="60"/>
  <c r="E5" i="60"/>
  <c r="D5" i="60"/>
  <c r="C5" i="60"/>
  <c r="B5" i="60"/>
  <c r="U4" i="60"/>
  <c r="T4" i="60"/>
  <c r="S4" i="60"/>
  <c r="R4" i="60"/>
  <c r="Q4" i="60"/>
  <c r="P4" i="60"/>
  <c r="O4" i="60"/>
  <c r="N4" i="60"/>
  <c r="M4" i="60"/>
  <c r="L4" i="60"/>
  <c r="K4" i="60"/>
  <c r="J4" i="60"/>
  <c r="I4" i="60"/>
  <c r="H4" i="60"/>
  <c r="G4" i="60"/>
  <c r="F4" i="60"/>
  <c r="E4" i="60"/>
  <c r="D4" i="60"/>
  <c r="C4" i="60"/>
  <c r="B4" i="60"/>
  <c r="A4" i="60"/>
  <c r="U3" i="60"/>
  <c r="T3" i="60"/>
  <c r="S3" i="60"/>
  <c r="R3" i="60"/>
  <c r="Q3" i="60"/>
  <c r="P3" i="60"/>
  <c r="O3" i="60"/>
  <c r="N3" i="60"/>
  <c r="M3" i="60"/>
  <c r="L3" i="60"/>
  <c r="K3" i="60"/>
  <c r="J3" i="60"/>
  <c r="I3" i="60"/>
  <c r="H3" i="60"/>
  <c r="G3" i="60"/>
  <c r="F3" i="60"/>
  <c r="D3" i="60"/>
  <c r="C3" i="60"/>
  <c r="B3" i="60"/>
  <c r="A3" i="60"/>
  <c r="U2" i="60"/>
  <c r="T2" i="60"/>
  <c r="S2" i="60"/>
  <c r="R2" i="60"/>
  <c r="Q2" i="60"/>
  <c r="P2" i="60"/>
  <c r="O2" i="60"/>
  <c r="N2" i="60"/>
  <c r="M2" i="60"/>
  <c r="L2" i="60"/>
  <c r="F2" i="60"/>
  <c r="D2" i="60"/>
  <c r="C2" i="60"/>
  <c r="B2" i="60"/>
  <c r="A2" i="60"/>
  <c r="U1" i="60"/>
  <c r="T1" i="60"/>
  <c r="S1" i="60"/>
  <c r="R1" i="60"/>
  <c r="Q1" i="60"/>
  <c r="P1" i="60"/>
  <c r="O1" i="60"/>
  <c r="N1" i="60"/>
  <c r="M1" i="60"/>
  <c r="L1" i="60"/>
  <c r="K1" i="60"/>
  <c r="J1" i="60"/>
  <c r="I1" i="60"/>
  <c r="H1" i="60"/>
  <c r="G1" i="60"/>
  <c r="F1" i="60"/>
  <c r="D1" i="60"/>
  <c r="C1" i="60"/>
  <c r="B1" i="60"/>
  <c r="A1" i="60"/>
  <c r="U23" i="59"/>
  <c r="T23" i="59"/>
  <c r="S23" i="59"/>
  <c r="R23" i="59"/>
  <c r="Q23" i="59"/>
  <c r="K23" i="59"/>
  <c r="J23" i="59"/>
  <c r="I23" i="59"/>
  <c r="H23" i="59"/>
  <c r="G23" i="59"/>
  <c r="F23" i="59"/>
  <c r="E23" i="59"/>
  <c r="D23" i="59"/>
  <c r="C23" i="59"/>
  <c r="B23" i="59"/>
  <c r="A23" i="59"/>
  <c r="U22" i="59"/>
  <c r="T22" i="59"/>
  <c r="S22" i="59"/>
  <c r="R22" i="59"/>
  <c r="Q22" i="59"/>
  <c r="K22" i="59"/>
  <c r="J22" i="59"/>
  <c r="I22" i="59"/>
  <c r="H22" i="59"/>
  <c r="G22" i="59"/>
  <c r="F22" i="59"/>
  <c r="E22" i="59"/>
  <c r="D22" i="59"/>
  <c r="C22" i="59"/>
  <c r="B22" i="59"/>
  <c r="A22" i="59"/>
  <c r="U21" i="59"/>
  <c r="T21" i="59"/>
  <c r="S21" i="59"/>
  <c r="R21" i="59"/>
  <c r="Q21" i="59"/>
  <c r="K21" i="59"/>
  <c r="J21" i="59"/>
  <c r="I21" i="59"/>
  <c r="H21" i="59"/>
  <c r="G21" i="59"/>
  <c r="F21" i="59"/>
  <c r="E21" i="59"/>
  <c r="D21" i="59"/>
  <c r="C21" i="59"/>
  <c r="B21" i="59"/>
  <c r="A21" i="59"/>
  <c r="U20" i="59"/>
  <c r="T20" i="59"/>
  <c r="S20" i="59"/>
  <c r="R20" i="59"/>
  <c r="Q20" i="59"/>
  <c r="K20" i="59"/>
  <c r="J20" i="59"/>
  <c r="I20" i="59"/>
  <c r="H20" i="59"/>
  <c r="G20" i="59"/>
  <c r="F20" i="59"/>
  <c r="E20" i="59"/>
  <c r="D20" i="59"/>
  <c r="C20" i="59"/>
  <c r="B20" i="59"/>
  <c r="A20" i="59"/>
  <c r="U19" i="59"/>
  <c r="T19" i="59"/>
  <c r="S19" i="59"/>
  <c r="R19" i="59"/>
  <c r="Q19" i="59"/>
  <c r="K19" i="59"/>
  <c r="J19" i="59"/>
  <c r="I19" i="59"/>
  <c r="H19" i="59"/>
  <c r="G19" i="59"/>
  <c r="F19" i="59"/>
  <c r="E19" i="59"/>
  <c r="D19" i="59"/>
  <c r="C19" i="59"/>
  <c r="B19" i="59"/>
  <c r="A19" i="59"/>
  <c r="U18" i="59"/>
  <c r="T18" i="59"/>
  <c r="S18" i="59"/>
  <c r="R18" i="59"/>
  <c r="Q18" i="59"/>
  <c r="K18" i="59"/>
  <c r="J18" i="59"/>
  <c r="I18" i="59"/>
  <c r="H18" i="59"/>
  <c r="G18" i="59"/>
  <c r="F18" i="59"/>
  <c r="E18" i="59"/>
  <c r="D18" i="59"/>
  <c r="C18" i="59"/>
  <c r="B18" i="59"/>
  <c r="A18" i="59"/>
  <c r="U17" i="59"/>
  <c r="T17" i="59"/>
  <c r="S17" i="59"/>
  <c r="R17" i="59"/>
  <c r="Q17" i="59"/>
  <c r="K17" i="59"/>
  <c r="J17" i="59"/>
  <c r="I17" i="59"/>
  <c r="H17" i="59"/>
  <c r="G17" i="59"/>
  <c r="F17" i="59"/>
  <c r="E17" i="59"/>
  <c r="D17" i="59"/>
  <c r="C17" i="59"/>
  <c r="B17" i="59"/>
  <c r="A17" i="59"/>
  <c r="U16" i="59"/>
  <c r="T16" i="59"/>
  <c r="S16" i="59"/>
  <c r="R16" i="59"/>
  <c r="Q16" i="59"/>
  <c r="K16" i="59"/>
  <c r="J16" i="59"/>
  <c r="I16" i="59"/>
  <c r="H16" i="59"/>
  <c r="G16" i="59"/>
  <c r="F16" i="59"/>
  <c r="E16" i="59"/>
  <c r="D16" i="59"/>
  <c r="C16" i="59"/>
  <c r="B16" i="59"/>
  <c r="A16" i="59"/>
  <c r="U15" i="59"/>
  <c r="T15" i="59"/>
  <c r="S15" i="59"/>
  <c r="R15" i="59"/>
  <c r="Q15" i="59"/>
  <c r="K15" i="59"/>
  <c r="J15" i="59"/>
  <c r="I15" i="59"/>
  <c r="H15" i="59"/>
  <c r="G15" i="59"/>
  <c r="F15" i="59"/>
  <c r="E15" i="59"/>
  <c r="D15" i="59"/>
  <c r="C15" i="59"/>
  <c r="B15" i="59"/>
  <c r="A15" i="59"/>
  <c r="U14" i="59"/>
  <c r="T14" i="59"/>
  <c r="S14" i="59"/>
  <c r="R14" i="59"/>
  <c r="Q14" i="59"/>
  <c r="K14" i="59"/>
  <c r="J14" i="59"/>
  <c r="I14" i="59"/>
  <c r="H14" i="59"/>
  <c r="G14" i="59"/>
  <c r="F14" i="59"/>
  <c r="E14" i="59"/>
  <c r="D14" i="59"/>
  <c r="C14" i="59"/>
  <c r="B14" i="59"/>
  <c r="A14" i="59"/>
  <c r="U13" i="59"/>
  <c r="T13" i="59"/>
  <c r="S13" i="59"/>
  <c r="R13" i="59"/>
  <c r="Q13" i="59"/>
  <c r="K13" i="59"/>
  <c r="J13" i="59"/>
  <c r="I13" i="59"/>
  <c r="H13" i="59"/>
  <c r="G13" i="59"/>
  <c r="F13" i="59"/>
  <c r="E13" i="59"/>
  <c r="D13" i="59"/>
  <c r="C13" i="59"/>
  <c r="A13" i="59"/>
  <c r="U12" i="59"/>
  <c r="T12" i="59"/>
  <c r="S12" i="59"/>
  <c r="R12" i="59"/>
  <c r="Q12" i="59"/>
  <c r="K12" i="59"/>
  <c r="J12" i="59"/>
  <c r="I12" i="59"/>
  <c r="H12" i="59"/>
  <c r="G12" i="59"/>
  <c r="F12" i="59"/>
  <c r="E12" i="59"/>
  <c r="D12" i="59"/>
  <c r="C12" i="59"/>
  <c r="A12" i="59"/>
  <c r="U11" i="59"/>
  <c r="T11" i="59"/>
  <c r="S11" i="59"/>
  <c r="R11" i="59"/>
  <c r="Q11" i="59"/>
  <c r="K11" i="59"/>
  <c r="J11" i="59"/>
  <c r="I11" i="59"/>
  <c r="H11" i="59"/>
  <c r="G11" i="59"/>
  <c r="F11" i="59"/>
  <c r="E11" i="59"/>
  <c r="D11" i="59"/>
  <c r="C11" i="59"/>
  <c r="A11" i="59"/>
  <c r="U10" i="59"/>
  <c r="T10" i="59"/>
  <c r="S10" i="59"/>
  <c r="R10" i="59"/>
  <c r="Q10" i="59"/>
  <c r="K10" i="59"/>
  <c r="J10" i="59"/>
  <c r="I10" i="59"/>
  <c r="H10" i="59"/>
  <c r="G10" i="59"/>
  <c r="F10" i="59"/>
  <c r="E10" i="59"/>
  <c r="D10" i="59"/>
  <c r="C10" i="59"/>
  <c r="B10" i="59"/>
  <c r="A10" i="59"/>
  <c r="U9" i="59"/>
  <c r="T9" i="59"/>
  <c r="S9" i="59"/>
  <c r="R9" i="59"/>
  <c r="Q9" i="59"/>
  <c r="K9" i="59"/>
  <c r="J9" i="59"/>
  <c r="I9" i="59"/>
  <c r="H9" i="59"/>
  <c r="G9" i="59"/>
  <c r="F9" i="59"/>
  <c r="E9" i="59"/>
  <c r="D9" i="59"/>
  <c r="C9" i="59"/>
  <c r="B9" i="59"/>
  <c r="A9" i="59"/>
  <c r="U8" i="59"/>
  <c r="T8" i="59"/>
  <c r="S8" i="59"/>
  <c r="R8" i="59"/>
  <c r="Q8" i="59"/>
  <c r="K8" i="59"/>
  <c r="J8" i="59"/>
  <c r="I8" i="59"/>
  <c r="H8" i="59"/>
  <c r="G8" i="59"/>
  <c r="F8" i="59"/>
  <c r="E8" i="59"/>
  <c r="D8" i="59"/>
  <c r="C8" i="59"/>
  <c r="B8" i="59"/>
  <c r="A8" i="59"/>
  <c r="U7" i="59"/>
  <c r="T7" i="59"/>
  <c r="S7" i="59"/>
  <c r="R7" i="59"/>
  <c r="Q7" i="59"/>
  <c r="K7" i="59"/>
  <c r="J7" i="59"/>
  <c r="I7" i="59"/>
  <c r="H7" i="59"/>
  <c r="G7" i="59"/>
  <c r="F7" i="59"/>
  <c r="E7" i="59"/>
  <c r="D7" i="59"/>
  <c r="C7" i="59"/>
  <c r="B7" i="59"/>
  <c r="A7" i="59"/>
  <c r="Z6" i="59"/>
  <c r="Y6" i="59"/>
  <c r="X6" i="59"/>
  <c r="W6" i="59"/>
  <c r="V6" i="59"/>
  <c r="P6" i="59"/>
  <c r="O6" i="59"/>
  <c r="N6" i="59"/>
  <c r="M6" i="59"/>
  <c r="L6" i="59"/>
  <c r="K6" i="59"/>
  <c r="J6" i="59"/>
  <c r="I6" i="59"/>
  <c r="H6" i="59"/>
  <c r="G6" i="59"/>
  <c r="F6" i="59"/>
  <c r="E6" i="59"/>
  <c r="D6" i="59"/>
  <c r="C6" i="59"/>
  <c r="B6" i="59"/>
  <c r="Z5" i="59"/>
  <c r="Y5" i="59"/>
  <c r="X5" i="59"/>
  <c r="W5" i="59"/>
  <c r="V5" i="59"/>
  <c r="P5" i="59"/>
  <c r="O5" i="59"/>
  <c r="N5" i="59"/>
  <c r="M5" i="59"/>
  <c r="L5" i="59"/>
  <c r="K5" i="59"/>
  <c r="J5" i="59"/>
  <c r="I5" i="59"/>
  <c r="H5" i="59"/>
  <c r="G5" i="59"/>
  <c r="F5" i="59"/>
  <c r="E5" i="59"/>
  <c r="D5" i="59"/>
  <c r="C5" i="59"/>
  <c r="B5" i="59"/>
  <c r="U4" i="59"/>
  <c r="T4" i="59"/>
  <c r="S4" i="59"/>
  <c r="R4" i="59"/>
  <c r="Q4" i="59"/>
  <c r="P4" i="59"/>
  <c r="O4" i="59"/>
  <c r="N4" i="59"/>
  <c r="M4" i="59"/>
  <c r="L4" i="59"/>
  <c r="K4" i="59"/>
  <c r="J4" i="59"/>
  <c r="I4" i="59"/>
  <c r="H4" i="59"/>
  <c r="G4" i="59"/>
  <c r="F4" i="59"/>
  <c r="E4" i="59"/>
  <c r="D4" i="59"/>
  <c r="C4" i="59"/>
  <c r="B4" i="59"/>
  <c r="A4" i="59"/>
  <c r="U3" i="59"/>
  <c r="T3" i="59"/>
  <c r="S3" i="59"/>
  <c r="R3" i="59"/>
  <c r="Q3" i="59"/>
  <c r="P3" i="59"/>
  <c r="O3" i="59"/>
  <c r="N3" i="59"/>
  <c r="M3" i="59"/>
  <c r="L3" i="59"/>
  <c r="K3" i="59"/>
  <c r="J3" i="59"/>
  <c r="I3" i="59"/>
  <c r="H3" i="59"/>
  <c r="G3" i="59"/>
  <c r="F3" i="59"/>
  <c r="D3" i="59"/>
  <c r="C3" i="59"/>
  <c r="B3" i="59"/>
  <c r="A3" i="59"/>
  <c r="U2" i="59"/>
  <c r="T2" i="59"/>
  <c r="S2" i="59"/>
  <c r="R2" i="59"/>
  <c r="Q2" i="59"/>
  <c r="P2" i="59"/>
  <c r="O2" i="59"/>
  <c r="N2" i="59"/>
  <c r="M2" i="59"/>
  <c r="L2" i="59"/>
  <c r="F2" i="59"/>
  <c r="D2" i="59"/>
  <c r="C2" i="59"/>
  <c r="B2" i="59"/>
  <c r="A2" i="59"/>
  <c r="U1" i="59"/>
  <c r="T1" i="59"/>
  <c r="S1" i="59"/>
  <c r="R1" i="59"/>
  <c r="Q1" i="59"/>
  <c r="P1" i="59"/>
  <c r="O1" i="59"/>
  <c r="N1" i="59"/>
  <c r="M1" i="59"/>
  <c r="L1" i="59"/>
  <c r="K1" i="59"/>
  <c r="J1" i="59"/>
  <c r="I1" i="59"/>
  <c r="H1" i="59"/>
  <c r="G1" i="59"/>
  <c r="F1" i="59"/>
  <c r="D1" i="59"/>
  <c r="C1" i="59"/>
  <c r="B1" i="59"/>
  <c r="A1" i="59"/>
  <c r="U23" i="58"/>
  <c r="T23" i="58"/>
  <c r="S23" i="58"/>
  <c r="R23" i="58"/>
  <c r="Q23" i="58"/>
  <c r="K23" i="58"/>
  <c r="J23" i="58"/>
  <c r="I23" i="58"/>
  <c r="H23" i="58"/>
  <c r="G23" i="58"/>
  <c r="F23" i="58"/>
  <c r="E23" i="58"/>
  <c r="D23" i="58"/>
  <c r="C23" i="58"/>
  <c r="B23" i="58"/>
  <c r="A23" i="58"/>
  <c r="U22" i="58"/>
  <c r="T22" i="58"/>
  <c r="S22" i="58"/>
  <c r="R22" i="58"/>
  <c r="Q22" i="58"/>
  <c r="K22" i="58"/>
  <c r="J22" i="58"/>
  <c r="I22" i="58"/>
  <c r="H22" i="58"/>
  <c r="G22" i="58"/>
  <c r="F22" i="58"/>
  <c r="E22" i="58"/>
  <c r="D22" i="58"/>
  <c r="C22" i="58"/>
  <c r="B22" i="58"/>
  <c r="A22" i="58"/>
  <c r="U21" i="58"/>
  <c r="T21" i="58"/>
  <c r="S21" i="58"/>
  <c r="R21" i="58"/>
  <c r="Q21" i="58"/>
  <c r="K21" i="58"/>
  <c r="J21" i="58"/>
  <c r="I21" i="58"/>
  <c r="H21" i="58"/>
  <c r="G21" i="58"/>
  <c r="F21" i="58"/>
  <c r="E21" i="58"/>
  <c r="D21" i="58"/>
  <c r="C21" i="58"/>
  <c r="B21" i="58"/>
  <c r="A21" i="58"/>
  <c r="U20" i="58"/>
  <c r="T20" i="58"/>
  <c r="S20" i="58"/>
  <c r="R20" i="58"/>
  <c r="Q20" i="58"/>
  <c r="K20" i="58"/>
  <c r="J20" i="58"/>
  <c r="I20" i="58"/>
  <c r="H20" i="58"/>
  <c r="G20" i="58"/>
  <c r="F20" i="58"/>
  <c r="E20" i="58"/>
  <c r="D20" i="58"/>
  <c r="C20" i="58"/>
  <c r="B20" i="58"/>
  <c r="A20" i="58"/>
  <c r="U19" i="58"/>
  <c r="T19" i="58"/>
  <c r="S19" i="58"/>
  <c r="R19" i="58"/>
  <c r="Q19" i="58"/>
  <c r="K19" i="58"/>
  <c r="J19" i="58"/>
  <c r="I19" i="58"/>
  <c r="H19" i="58"/>
  <c r="G19" i="58"/>
  <c r="F19" i="58"/>
  <c r="E19" i="58"/>
  <c r="D19" i="58"/>
  <c r="C19" i="58"/>
  <c r="B19" i="58"/>
  <c r="A19" i="58"/>
  <c r="U18" i="58"/>
  <c r="T18" i="58"/>
  <c r="S18" i="58"/>
  <c r="R18" i="58"/>
  <c r="Q18" i="58"/>
  <c r="K18" i="58"/>
  <c r="J18" i="58"/>
  <c r="I18" i="58"/>
  <c r="H18" i="58"/>
  <c r="G18" i="58"/>
  <c r="F18" i="58"/>
  <c r="E18" i="58"/>
  <c r="D18" i="58"/>
  <c r="C18" i="58"/>
  <c r="B18" i="58"/>
  <c r="A18" i="58"/>
  <c r="U17" i="58"/>
  <c r="T17" i="58"/>
  <c r="S17" i="58"/>
  <c r="R17" i="58"/>
  <c r="Q17" i="58"/>
  <c r="K17" i="58"/>
  <c r="J17" i="58"/>
  <c r="I17" i="58"/>
  <c r="H17" i="58"/>
  <c r="G17" i="58"/>
  <c r="F17" i="58"/>
  <c r="E17" i="58"/>
  <c r="D17" i="58"/>
  <c r="C17" i="58"/>
  <c r="B17" i="58"/>
  <c r="A17" i="58"/>
  <c r="U16" i="58"/>
  <c r="T16" i="58"/>
  <c r="S16" i="58"/>
  <c r="R16" i="58"/>
  <c r="Q16" i="58"/>
  <c r="K16" i="58"/>
  <c r="J16" i="58"/>
  <c r="I16" i="58"/>
  <c r="H16" i="58"/>
  <c r="G16" i="58"/>
  <c r="F16" i="58"/>
  <c r="E16" i="58"/>
  <c r="D16" i="58"/>
  <c r="C16" i="58"/>
  <c r="B16" i="58"/>
  <c r="A16" i="58"/>
  <c r="U15" i="58"/>
  <c r="T15" i="58"/>
  <c r="S15" i="58"/>
  <c r="R15" i="58"/>
  <c r="Q15" i="58"/>
  <c r="K15" i="58"/>
  <c r="J15" i="58"/>
  <c r="I15" i="58"/>
  <c r="H15" i="58"/>
  <c r="G15" i="58"/>
  <c r="F15" i="58"/>
  <c r="E15" i="58"/>
  <c r="D15" i="58"/>
  <c r="C15" i="58"/>
  <c r="B15" i="58"/>
  <c r="A15" i="58"/>
  <c r="U14" i="58"/>
  <c r="T14" i="58"/>
  <c r="S14" i="58"/>
  <c r="R14" i="58"/>
  <c r="Q14" i="58"/>
  <c r="K14" i="58"/>
  <c r="J14" i="58"/>
  <c r="I14" i="58"/>
  <c r="H14" i="58"/>
  <c r="G14" i="58"/>
  <c r="F14" i="58"/>
  <c r="E14" i="58"/>
  <c r="D14" i="58"/>
  <c r="C14" i="58"/>
  <c r="B14" i="58"/>
  <c r="A14" i="58"/>
  <c r="U13" i="58"/>
  <c r="T13" i="58"/>
  <c r="S13" i="58"/>
  <c r="R13" i="58"/>
  <c r="Q13" i="58"/>
  <c r="K13" i="58"/>
  <c r="J13" i="58"/>
  <c r="I13" i="58"/>
  <c r="H13" i="58"/>
  <c r="G13" i="58"/>
  <c r="F13" i="58"/>
  <c r="E13" i="58"/>
  <c r="D13" i="58"/>
  <c r="C13" i="58"/>
  <c r="A13" i="58"/>
  <c r="U12" i="58"/>
  <c r="T12" i="58"/>
  <c r="S12" i="58"/>
  <c r="R12" i="58"/>
  <c r="Q12" i="58"/>
  <c r="K12" i="58"/>
  <c r="J12" i="58"/>
  <c r="I12" i="58"/>
  <c r="H12" i="58"/>
  <c r="G12" i="58"/>
  <c r="F12" i="58"/>
  <c r="E12" i="58"/>
  <c r="D12" i="58"/>
  <c r="C12" i="58"/>
  <c r="A12" i="58"/>
  <c r="U11" i="58"/>
  <c r="T11" i="58"/>
  <c r="S11" i="58"/>
  <c r="R11" i="58"/>
  <c r="Q11" i="58"/>
  <c r="K11" i="58"/>
  <c r="J11" i="58"/>
  <c r="I11" i="58"/>
  <c r="H11" i="58"/>
  <c r="G11" i="58"/>
  <c r="F11" i="58"/>
  <c r="E11" i="58"/>
  <c r="D11" i="58"/>
  <c r="C11" i="58"/>
  <c r="A11" i="58"/>
  <c r="U10" i="58"/>
  <c r="T10" i="58"/>
  <c r="S10" i="58"/>
  <c r="R10" i="58"/>
  <c r="Q10" i="58"/>
  <c r="K10" i="58"/>
  <c r="J10" i="58"/>
  <c r="I10" i="58"/>
  <c r="H10" i="58"/>
  <c r="G10" i="58"/>
  <c r="F10" i="58"/>
  <c r="E10" i="58"/>
  <c r="D10" i="58"/>
  <c r="C10" i="58"/>
  <c r="B10" i="58"/>
  <c r="A10" i="58"/>
  <c r="U9" i="58"/>
  <c r="T9" i="58"/>
  <c r="S9" i="58"/>
  <c r="R9" i="58"/>
  <c r="Q9" i="58"/>
  <c r="K9" i="58"/>
  <c r="J9" i="58"/>
  <c r="I9" i="58"/>
  <c r="H9" i="58"/>
  <c r="G9" i="58"/>
  <c r="F9" i="58"/>
  <c r="E9" i="58"/>
  <c r="D9" i="58"/>
  <c r="C9" i="58"/>
  <c r="B9" i="58"/>
  <c r="A9" i="58"/>
  <c r="U8" i="58"/>
  <c r="T8" i="58"/>
  <c r="S8" i="58"/>
  <c r="R8" i="58"/>
  <c r="Q8" i="58"/>
  <c r="K8" i="58"/>
  <c r="J8" i="58"/>
  <c r="I8" i="58"/>
  <c r="H8" i="58"/>
  <c r="G8" i="58"/>
  <c r="F8" i="58"/>
  <c r="E8" i="58"/>
  <c r="D8" i="58"/>
  <c r="C8" i="58"/>
  <c r="BG8" i="44" s="1"/>
  <c r="B8" i="58"/>
  <c r="A8" i="58"/>
  <c r="U7" i="58"/>
  <c r="T7" i="58"/>
  <c r="S7" i="58"/>
  <c r="R7" i="58"/>
  <c r="Q7" i="58"/>
  <c r="K7" i="58"/>
  <c r="J7" i="58"/>
  <c r="I7" i="58"/>
  <c r="H7" i="58"/>
  <c r="G7" i="58"/>
  <c r="F7" i="58"/>
  <c r="E7" i="58"/>
  <c r="D7" i="58"/>
  <c r="C7" i="58"/>
  <c r="B7" i="58"/>
  <c r="A7" i="58"/>
  <c r="Z6" i="58"/>
  <c r="Y6" i="58"/>
  <c r="X6" i="58"/>
  <c r="W6" i="58"/>
  <c r="V6" i="58"/>
  <c r="P6" i="58"/>
  <c r="O6" i="58"/>
  <c r="N6" i="58"/>
  <c r="M6" i="58"/>
  <c r="L6" i="58"/>
  <c r="K6" i="58"/>
  <c r="J6" i="58"/>
  <c r="I6" i="58"/>
  <c r="H6" i="58"/>
  <c r="G6" i="58"/>
  <c r="F6" i="58"/>
  <c r="E6" i="58"/>
  <c r="D6" i="58"/>
  <c r="C6" i="58"/>
  <c r="B6" i="58"/>
  <c r="Z5" i="58"/>
  <c r="Y5" i="58"/>
  <c r="X5" i="58"/>
  <c r="W5" i="58"/>
  <c r="V5" i="58"/>
  <c r="P5" i="58"/>
  <c r="O5" i="58"/>
  <c r="N5" i="58"/>
  <c r="M5" i="58"/>
  <c r="L5" i="58"/>
  <c r="K5" i="58"/>
  <c r="J5" i="58"/>
  <c r="I5" i="58"/>
  <c r="H5" i="58"/>
  <c r="G5" i="58"/>
  <c r="F5" i="58"/>
  <c r="E5" i="58"/>
  <c r="D5" i="58"/>
  <c r="C5" i="58"/>
  <c r="B5" i="58"/>
  <c r="U4" i="58"/>
  <c r="T4" i="58"/>
  <c r="S4" i="58"/>
  <c r="R4" i="58"/>
  <c r="Q4" i="58"/>
  <c r="P4" i="58"/>
  <c r="O4" i="58"/>
  <c r="N4" i="58"/>
  <c r="M4" i="58"/>
  <c r="L4" i="58"/>
  <c r="K4" i="58"/>
  <c r="J4" i="58"/>
  <c r="I4" i="58"/>
  <c r="H4" i="58"/>
  <c r="G4" i="58"/>
  <c r="F4" i="58"/>
  <c r="E4" i="58"/>
  <c r="D4" i="58"/>
  <c r="C4" i="58"/>
  <c r="B4" i="58"/>
  <c r="A4" i="58"/>
  <c r="U3" i="58"/>
  <c r="T3" i="58"/>
  <c r="S3" i="58"/>
  <c r="R3" i="58"/>
  <c r="Q3" i="58"/>
  <c r="P3" i="58"/>
  <c r="O3" i="58"/>
  <c r="N3" i="58"/>
  <c r="M3" i="58"/>
  <c r="L3" i="58"/>
  <c r="K3" i="58"/>
  <c r="J3" i="58"/>
  <c r="I3" i="58"/>
  <c r="H3" i="58"/>
  <c r="G3" i="58"/>
  <c r="F3" i="58"/>
  <c r="D3" i="58"/>
  <c r="C3" i="58"/>
  <c r="B3" i="58"/>
  <c r="A3" i="58"/>
  <c r="U2" i="58"/>
  <c r="T2" i="58"/>
  <c r="S2" i="58"/>
  <c r="R2" i="58"/>
  <c r="Q2" i="58"/>
  <c r="P2" i="58"/>
  <c r="O2" i="58"/>
  <c r="N2" i="58"/>
  <c r="M2" i="58"/>
  <c r="L2" i="58"/>
  <c r="F2" i="58"/>
  <c r="D2" i="58"/>
  <c r="C2" i="58"/>
  <c r="B2" i="58"/>
  <c r="A2" i="58"/>
  <c r="U1" i="58"/>
  <c r="T1" i="58"/>
  <c r="S1" i="58"/>
  <c r="R1" i="58"/>
  <c r="Q1" i="58"/>
  <c r="P1" i="58"/>
  <c r="O1" i="58"/>
  <c r="N1" i="58"/>
  <c r="M1" i="58"/>
  <c r="L1" i="58"/>
  <c r="K1" i="58"/>
  <c r="J1" i="58"/>
  <c r="I1" i="58"/>
  <c r="H1" i="58"/>
  <c r="G1" i="58"/>
  <c r="F1" i="58"/>
  <c r="D1" i="58"/>
  <c r="C1" i="58"/>
  <c r="B1" i="58"/>
  <c r="A1" i="58"/>
  <c r="U23" i="57"/>
  <c r="T23" i="57"/>
  <c r="S23" i="57"/>
  <c r="R23" i="57"/>
  <c r="Q23" i="57"/>
  <c r="K23" i="57"/>
  <c r="J23" i="57"/>
  <c r="I23" i="57"/>
  <c r="H23" i="57"/>
  <c r="G23" i="57"/>
  <c r="F23" i="57"/>
  <c r="E23" i="57"/>
  <c r="D23" i="57"/>
  <c r="C23" i="57"/>
  <c r="B23" i="57"/>
  <c r="A23" i="57"/>
  <c r="U22" i="57"/>
  <c r="T22" i="57"/>
  <c r="S22" i="57"/>
  <c r="R22" i="57"/>
  <c r="Q22" i="57"/>
  <c r="K22" i="57"/>
  <c r="J22" i="57"/>
  <c r="I22" i="57"/>
  <c r="H22" i="57"/>
  <c r="G22" i="57"/>
  <c r="F22" i="57"/>
  <c r="E22" i="57"/>
  <c r="D22" i="57"/>
  <c r="C22" i="57"/>
  <c r="B22" i="57"/>
  <c r="A22" i="57"/>
  <c r="U21" i="57"/>
  <c r="T21" i="57"/>
  <c r="S21" i="57"/>
  <c r="R21" i="57"/>
  <c r="Q21" i="57"/>
  <c r="K21" i="57"/>
  <c r="J21" i="57"/>
  <c r="I21" i="57"/>
  <c r="H21" i="57"/>
  <c r="G21" i="57"/>
  <c r="F21" i="57"/>
  <c r="E21" i="57"/>
  <c r="D21" i="57"/>
  <c r="C21" i="57"/>
  <c r="B21" i="57"/>
  <c r="A21" i="57"/>
  <c r="U20" i="57"/>
  <c r="T20" i="57"/>
  <c r="S20" i="57"/>
  <c r="R20" i="57"/>
  <c r="Q20" i="57"/>
  <c r="K20" i="57"/>
  <c r="J20" i="57"/>
  <c r="I20" i="57"/>
  <c r="H20" i="57"/>
  <c r="G20" i="57"/>
  <c r="F20" i="57"/>
  <c r="E20" i="57"/>
  <c r="D20" i="57"/>
  <c r="C20" i="57"/>
  <c r="B20" i="57"/>
  <c r="A20" i="57"/>
  <c r="U19" i="57"/>
  <c r="T19" i="57"/>
  <c r="S19" i="57"/>
  <c r="R19" i="57"/>
  <c r="Q19" i="57"/>
  <c r="K19" i="57"/>
  <c r="J19" i="57"/>
  <c r="I19" i="57"/>
  <c r="H19" i="57"/>
  <c r="G19" i="57"/>
  <c r="F19" i="57"/>
  <c r="E19" i="57"/>
  <c r="D19" i="57"/>
  <c r="C19" i="57"/>
  <c r="B19" i="57"/>
  <c r="A19" i="57"/>
  <c r="U18" i="57"/>
  <c r="T18" i="57"/>
  <c r="S18" i="57"/>
  <c r="R18" i="57"/>
  <c r="Q18" i="57"/>
  <c r="K18" i="57"/>
  <c r="J18" i="57"/>
  <c r="I18" i="57"/>
  <c r="H18" i="57"/>
  <c r="G18" i="57"/>
  <c r="F18" i="57"/>
  <c r="E18" i="57"/>
  <c r="D18" i="57"/>
  <c r="C18" i="57"/>
  <c r="B18" i="57"/>
  <c r="A18" i="57"/>
  <c r="U17" i="57"/>
  <c r="T17" i="57"/>
  <c r="S17" i="57"/>
  <c r="R17" i="57"/>
  <c r="Q17" i="57"/>
  <c r="K17" i="57"/>
  <c r="J17" i="57"/>
  <c r="I17" i="57"/>
  <c r="H17" i="57"/>
  <c r="G17" i="57"/>
  <c r="F17" i="57"/>
  <c r="E17" i="57"/>
  <c r="D17" i="57"/>
  <c r="C17" i="57"/>
  <c r="B17" i="57"/>
  <c r="A17" i="57"/>
  <c r="U16" i="57"/>
  <c r="T16" i="57"/>
  <c r="S16" i="57"/>
  <c r="R16" i="57"/>
  <c r="Q16" i="57"/>
  <c r="K16" i="57"/>
  <c r="J16" i="57"/>
  <c r="I16" i="57"/>
  <c r="H16" i="57"/>
  <c r="G16" i="57"/>
  <c r="F16" i="57"/>
  <c r="E16" i="57"/>
  <c r="D16" i="57"/>
  <c r="C16" i="57"/>
  <c r="B16" i="57"/>
  <c r="A16" i="57"/>
  <c r="U15" i="57"/>
  <c r="T15" i="57"/>
  <c r="S15" i="57"/>
  <c r="R15" i="57"/>
  <c r="Q15" i="57"/>
  <c r="K15" i="57"/>
  <c r="J15" i="57"/>
  <c r="I15" i="57"/>
  <c r="H15" i="57"/>
  <c r="G15" i="57"/>
  <c r="F15" i="57"/>
  <c r="E15" i="57"/>
  <c r="D15" i="57"/>
  <c r="C15" i="57"/>
  <c r="B15" i="57"/>
  <c r="A15" i="57"/>
  <c r="U14" i="57"/>
  <c r="T14" i="57"/>
  <c r="S14" i="57"/>
  <c r="R14" i="57"/>
  <c r="Q14" i="57"/>
  <c r="K14" i="57"/>
  <c r="J14" i="57"/>
  <c r="I14" i="57"/>
  <c r="H14" i="57"/>
  <c r="G14" i="57"/>
  <c r="F14" i="57"/>
  <c r="E14" i="57"/>
  <c r="D14" i="57"/>
  <c r="C14" i="57"/>
  <c r="B14" i="57"/>
  <c r="A14" i="57"/>
  <c r="U13" i="57"/>
  <c r="T13" i="57"/>
  <c r="S13" i="57"/>
  <c r="R13" i="57"/>
  <c r="Q13" i="57"/>
  <c r="K13" i="57"/>
  <c r="J13" i="57"/>
  <c r="I13" i="57"/>
  <c r="H13" i="57"/>
  <c r="G13" i="57"/>
  <c r="F13" i="57"/>
  <c r="E13" i="57"/>
  <c r="D13" i="57"/>
  <c r="C13" i="57"/>
  <c r="A13" i="57"/>
  <c r="U12" i="57"/>
  <c r="T12" i="57"/>
  <c r="S12" i="57"/>
  <c r="R12" i="57"/>
  <c r="Q12" i="57"/>
  <c r="K12" i="57"/>
  <c r="J12" i="57"/>
  <c r="I12" i="57"/>
  <c r="H12" i="57"/>
  <c r="G12" i="57"/>
  <c r="F12" i="57"/>
  <c r="E12" i="57"/>
  <c r="D12" i="57"/>
  <c r="C12" i="57"/>
  <c r="A12" i="57"/>
  <c r="U11" i="57"/>
  <c r="T11" i="57"/>
  <c r="S11" i="57"/>
  <c r="R11" i="57"/>
  <c r="Q11" i="57"/>
  <c r="K11" i="57"/>
  <c r="J11" i="57"/>
  <c r="I11" i="57"/>
  <c r="H11" i="57"/>
  <c r="G11" i="57"/>
  <c r="F11" i="57"/>
  <c r="E11" i="57"/>
  <c r="D11" i="57"/>
  <c r="C11" i="57"/>
  <c r="A11" i="57"/>
  <c r="U10" i="57"/>
  <c r="T10" i="57"/>
  <c r="S10" i="57"/>
  <c r="R10" i="57"/>
  <c r="Q10" i="57"/>
  <c r="K10" i="57"/>
  <c r="J10" i="57"/>
  <c r="I10" i="57"/>
  <c r="H10" i="57"/>
  <c r="G10" i="57"/>
  <c r="F10" i="57"/>
  <c r="E10" i="57"/>
  <c r="D10" i="57"/>
  <c r="C10" i="57"/>
  <c r="B10" i="57"/>
  <c r="A10" i="57"/>
  <c r="U9" i="57"/>
  <c r="T9" i="57"/>
  <c r="S9" i="57"/>
  <c r="R9" i="57"/>
  <c r="Q9" i="57"/>
  <c r="K9" i="57"/>
  <c r="J9" i="57"/>
  <c r="I9" i="57"/>
  <c r="H9" i="57"/>
  <c r="G9" i="57"/>
  <c r="F9" i="57"/>
  <c r="E9" i="57"/>
  <c r="D9" i="57"/>
  <c r="C9" i="57"/>
  <c r="B9" i="57"/>
  <c r="A9" i="57"/>
  <c r="U8" i="57"/>
  <c r="T8" i="57"/>
  <c r="S8" i="57"/>
  <c r="R8" i="57"/>
  <c r="Q8" i="57"/>
  <c r="K8" i="57"/>
  <c r="J8" i="57"/>
  <c r="I8" i="57"/>
  <c r="H8" i="57"/>
  <c r="G8" i="57"/>
  <c r="F8" i="57"/>
  <c r="E8" i="57"/>
  <c r="D8" i="57"/>
  <c r="C8" i="57"/>
  <c r="BB8" i="44" s="1"/>
  <c r="B8" i="57"/>
  <c r="A8" i="57"/>
  <c r="U7" i="57"/>
  <c r="T7" i="57"/>
  <c r="S7" i="57"/>
  <c r="R7" i="57"/>
  <c r="Q7" i="57"/>
  <c r="K7" i="57"/>
  <c r="J7" i="57"/>
  <c r="I7" i="57"/>
  <c r="H7" i="57"/>
  <c r="G7" i="57"/>
  <c r="F7" i="57"/>
  <c r="E7" i="57"/>
  <c r="D7" i="57"/>
  <c r="C7" i="57"/>
  <c r="B7" i="57"/>
  <c r="A7" i="57"/>
  <c r="Z6" i="57"/>
  <c r="Y6" i="57"/>
  <c r="X6" i="57"/>
  <c r="W6" i="57"/>
  <c r="V6" i="57"/>
  <c r="P6" i="57"/>
  <c r="O6" i="57"/>
  <c r="N6" i="57"/>
  <c r="M6" i="57"/>
  <c r="L6" i="57"/>
  <c r="K6" i="57"/>
  <c r="J6" i="57"/>
  <c r="I6" i="57"/>
  <c r="H6" i="57"/>
  <c r="G6" i="57"/>
  <c r="F6" i="57"/>
  <c r="E6" i="57"/>
  <c r="D6" i="57"/>
  <c r="C6" i="57"/>
  <c r="B6" i="57"/>
  <c r="Z5" i="57"/>
  <c r="Y5" i="57"/>
  <c r="X5" i="57"/>
  <c r="W5" i="57"/>
  <c r="V5" i="57"/>
  <c r="P5" i="57"/>
  <c r="O5" i="57"/>
  <c r="N5" i="57"/>
  <c r="M5" i="57"/>
  <c r="L5" i="57"/>
  <c r="K5" i="57"/>
  <c r="J5" i="57"/>
  <c r="I5" i="57"/>
  <c r="H5" i="57"/>
  <c r="G5" i="57"/>
  <c r="F5" i="57"/>
  <c r="E5" i="57"/>
  <c r="D5" i="57"/>
  <c r="C5" i="57"/>
  <c r="B5" i="57"/>
  <c r="U4" i="57"/>
  <c r="T4" i="57"/>
  <c r="S4" i="57"/>
  <c r="R4" i="57"/>
  <c r="Q4" i="57"/>
  <c r="P4" i="57"/>
  <c r="O4" i="57"/>
  <c r="N4" i="57"/>
  <c r="M4" i="57"/>
  <c r="L4" i="57"/>
  <c r="K4" i="57"/>
  <c r="J4" i="57"/>
  <c r="I4" i="57"/>
  <c r="H4" i="57"/>
  <c r="G4" i="57"/>
  <c r="F4" i="57"/>
  <c r="E4" i="57"/>
  <c r="D4" i="57"/>
  <c r="C4" i="57"/>
  <c r="B4" i="57"/>
  <c r="A4" i="57"/>
  <c r="U3" i="57"/>
  <c r="T3" i="57"/>
  <c r="S3" i="57"/>
  <c r="R3" i="57"/>
  <c r="Q3" i="57"/>
  <c r="P3" i="57"/>
  <c r="O3" i="57"/>
  <c r="N3" i="57"/>
  <c r="M3" i="57"/>
  <c r="L3" i="57"/>
  <c r="K3" i="57"/>
  <c r="J3" i="57"/>
  <c r="I3" i="57"/>
  <c r="H3" i="57"/>
  <c r="G3" i="57"/>
  <c r="F3" i="57"/>
  <c r="D3" i="57"/>
  <c r="C3" i="57"/>
  <c r="B3" i="57"/>
  <c r="A3" i="57"/>
  <c r="U2" i="57"/>
  <c r="T2" i="57"/>
  <c r="S2" i="57"/>
  <c r="R2" i="57"/>
  <c r="Q2" i="57"/>
  <c r="P2" i="57"/>
  <c r="O2" i="57"/>
  <c r="N2" i="57"/>
  <c r="M2" i="57"/>
  <c r="L2" i="57"/>
  <c r="F2" i="57"/>
  <c r="D2" i="57"/>
  <c r="C2" i="57"/>
  <c r="B2" i="57"/>
  <c r="A2" i="57"/>
  <c r="U1" i="57"/>
  <c r="T1" i="57"/>
  <c r="S1" i="57"/>
  <c r="R1" i="57"/>
  <c r="Q1" i="57"/>
  <c r="P1" i="57"/>
  <c r="O1" i="57"/>
  <c r="N1" i="57"/>
  <c r="M1" i="57"/>
  <c r="L1" i="57"/>
  <c r="K1" i="57"/>
  <c r="J1" i="57"/>
  <c r="I1" i="57"/>
  <c r="H1" i="57"/>
  <c r="G1" i="57"/>
  <c r="F1" i="57"/>
  <c r="D1" i="57"/>
  <c r="C1" i="57"/>
  <c r="B1" i="57"/>
  <c r="A1" i="57"/>
  <c r="U23" i="53"/>
  <c r="T23" i="53"/>
  <c r="S23" i="53"/>
  <c r="R23" i="53"/>
  <c r="Q23" i="53"/>
  <c r="K23" i="53"/>
  <c r="J23" i="53"/>
  <c r="I23" i="53"/>
  <c r="H23" i="53"/>
  <c r="G23" i="53"/>
  <c r="F23" i="53"/>
  <c r="E23" i="53"/>
  <c r="D23" i="53"/>
  <c r="C23" i="53"/>
  <c r="B23" i="53"/>
  <c r="A23" i="53"/>
  <c r="U22" i="53"/>
  <c r="T22" i="53"/>
  <c r="S22" i="53"/>
  <c r="R22" i="53"/>
  <c r="Q22" i="53"/>
  <c r="K22" i="53"/>
  <c r="J22" i="53"/>
  <c r="I22" i="53"/>
  <c r="H22" i="53"/>
  <c r="G22" i="53"/>
  <c r="F22" i="53"/>
  <c r="E22" i="53"/>
  <c r="D22" i="53"/>
  <c r="C22" i="53"/>
  <c r="B22" i="53"/>
  <c r="A22" i="53"/>
  <c r="U21" i="53"/>
  <c r="T21" i="53"/>
  <c r="S21" i="53"/>
  <c r="R21" i="53"/>
  <c r="Q21" i="53"/>
  <c r="K21" i="53"/>
  <c r="J21" i="53"/>
  <c r="I21" i="53"/>
  <c r="H21" i="53"/>
  <c r="G21" i="53"/>
  <c r="F21" i="53"/>
  <c r="E21" i="53"/>
  <c r="D21" i="53"/>
  <c r="C21" i="53"/>
  <c r="B21" i="53"/>
  <c r="A21" i="53"/>
  <c r="U20" i="53"/>
  <c r="T20" i="53"/>
  <c r="S20" i="53"/>
  <c r="R20" i="53"/>
  <c r="Q20" i="53"/>
  <c r="K20" i="53"/>
  <c r="J20" i="53"/>
  <c r="I20" i="53"/>
  <c r="H20" i="53"/>
  <c r="G20" i="53"/>
  <c r="F20" i="53"/>
  <c r="E20" i="53"/>
  <c r="D20" i="53"/>
  <c r="C20" i="53"/>
  <c r="B20" i="53"/>
  <c r="A20" i="53"/>
  <c r="U19" i="53"/>
  <c r="T19" i="53"/>
  <c r="S19" i="53"/>
  <c r="R19" i="53"/>
  <c r="Q19" i="53"/>
  <c r="K19" i="53"/>
  <c r="J19" i="53"/>
  <c r="I19" i="53"/>
  <c r="H19" i="53"/>
  <c r="G19" i="53"/>
  <c r="F19" i="53"/>
  <c r="E19" i="53"/>
  <c r="D19" i="53"/>
  <c r="C19" i="53"/>
  <c r="B19" i="53"/>
  <c r="A19" i="53"/>
  <c r="U18" i="53"/>
  <c r="T18" i="53"/>
  <c r="S18" i="53"/>
  <c r="R18" i="53"/>
  <c r="Q18" i="53"/>
  <c r="K18" i="53"/>
  <c r="J18" i="53"/>
  <c r="I18" i="53"/>
  <c r="H18" i="53"/>
  <c r="G18" i="53"/>
  <c r="F18" i="53"/>
  <c r="E18" i="53"/>
  <c r="D18" i="53"/>
  <c r="C18" i="53"/>
  <c r="B18" i="53"/>
  <c r="A18" i="53"/>
  <c r="U17" i="53"/>
  <c r="T17" i="53"/>
  <c r="S17" i="53"/>
  <c r="R17" i="53"/>
  <c r="Q17" i="53"/>
  <c r="K17" i="53"/>
  <c r="J17" i="53"/>
  <c r="I17" i="53"/>
  <c r="H17" i="53"/>
  <c r="G17" i="53"/>
  <c r="F17" i="53"/>
  <c r="E17" i="53"/>
  <c r="D17" i="53"/>
  <c r="C17" i="53"/>
  <c r="B17" i="53"/>
  <c r="A17" i="53"/>
  <c r="U16" i="53"/>
  <c r="T16" i="53"/>
  <c r="S16" i="53"/>
  <c r="R16" i="53"/>
  <c r="Q16" i="53"/>
  <c r="K16" i="53"/>
  <c r="J16" i="53"/>
  <c r="I16" i="53"/>
  <c r="H16" i="53"/>
  <c r="G16" i="53"/>
  <c r="F16" i="53"/>
  <c r="E16" i="53"/>
  <c r="D16" i="53"/>
  <c r="C16" i="53"/>
  <c r="B16" i="53"/>
  <c r="A16" i="53"/>
  <c r="U15" i="53"/>
  <c r="T15" i="53"/>
  <c r="S15" i="53"/>
  <c r="R15" i="53"/>
  <c r="Q15" i="53"/>
  <c r="K15" i="53"/>
  <c r="J15" i="53"/>
  <c r="I15" i="53"/>
  <c r="H15" i="53"/>
  <c r="G15" i="53"/>
  <c r="F15" i="53"/>
  <c r="E15" i="53"/>
  <c r="D15" i="53"/>
  <c r="C15" i="53"/>
  <c r="B15" i="53"/>
  <c r="A15" i="53"/>
  <c r="U14" i="53"/>
  <c r="T14" i="53"/>
  <c r="S14" i="53"/>
  <c r="R14" i="53"/>
  <c r="Q14" i="53"/>
  <c r="K14" i="53"/>
  <c r="J14" i="53"/>
  <c r="I14" i="53"/>
  <c r="H14" i="53"/>
  <c r="G14" i="53"/>
  <c r="F14" i="53"/>
  <c r="E14" i="53"/>
  <c r="D14" i="53"/>
  <c r="C14" i="53"/>
  <c r="B14" i="53"/>
  <c r="A14" i="53"/>
  <c r="U13" i="53"/>
  <c r="T13" i="53"/>
  <c r="S13" i="53"/>
  <c r="R13" i="53"/>
  <c r="Q13" i="53"/>
  <c r="K13" i="53"/>
  <c r="J13" i="53"/>
  <c r="I13" i="53"/>
  <c r="H13" i="53"/>
  <c r="G13" i="53"/>
  <c r="F13" i="53"/>
  <c r="E13" i="53"/>
  <c r="D13" i="53"/>
  <c r="C13" i="53"/>
  <c r="A13" i="53"/>
  <c r="U12" i="53"/>
  <c r="T12" i="53"/>
  <c r="S12" i="53"/>
  <c r="R12" i="53"/>
  <c r="Q12" i="53"/>
  <c r="K12" i="53"/>
  <c r="J12" i="53"/>
  <c r="I12" i="53"/>
  <c r="H12" i="53"/>
  <c r="G12" i="53"/>
  <c r="F12" i="53"/>
  <c r="E12" i="53"/>
  <c r="D12" i="53"/>
  <c r="C12" i="53"/>
  <c r="A12" i="53"/>
  <c r="U11" i="53"/>
  <c r="T11" i="53"/>
  <c r="S11" i="53"/>
  <c r="R11" i="53"/>
  <c r="Q11" i="53"/>
  <c r="K11" i="53"/>
  <c r="J11" i="53"/>
  <c r="I11" i="53"/>
  <c r="H11" i="53"/>
  <c r="G11" i="53"/>
  <c r="F11" i="53"/>
  <c r="E11" i="53"/>
  <c r="D11" i="53"/>
  <c r="C11" i="53"/>
  <c r="A11" i="53"/>
  <c r="U10" i="53"/>
  <c r="T10" i="53"/>
  <c r="S10" i="53"/>
  <c r="R10" i="53"/>
  <c r="Q10" i="53"/>
  <c r="K10" i="53"/>
  <c r="J10" i="53"/>
  <c r="I10" i="53"/>
  <c r="H10" i="53"/>
  <c r="G10" i="53"/>
  <c r="F10" i="53"/>
  <c r="E10" i="53"/>
  <c r="D10" i="53"/>
  <c r="C10" i="53"/>
  <c r="B10" i="53"/>
  <c r="A10" i="53"/>
  <c r="U9" i="53"/>
  <c r="T9" i="53"/>
  <c r="S9" i="53"/>
  <c r="R9" i="53"/>
  <c r="Q9" i="53"/>
  <c r="K9" i="53"/>
  <c r="J9" i="53"/>
  <c r="I9" i="53"/>
  <c r="H9" i="53"/>
  <c r="G9" i="53"/>
  <c r="F9" i="53"/>
  <c r="E9" i="53"/>
  <c r="D9" i="53"/>
  <c r="C9" i="53"/>
  <c r="B9" i="53"/>
  <c r="A9" i="53"/>
  <c r="U8" i="53"/>
  <c r="T8" i="53"/>
  <c r="S8" i="53"/>
  <c r="R8" i="53"/>
  <c r="Q8" i="53"/>
  <c r="K8" i="53"/>
  <c r="J8" i="53"/>
  <c r="I8" i="53"/>
  <c r="H8" i="53"/>
  <c r="G8" i="53"/>
  <c r="F8" i="53"/>
  <c r="E8" i="53"/>
  <c r="D8" i="53"/>
  <c r="C8" i="53"/>
  <c r="B8" i="53"/>
  <c r="A8" i="53"/>
  <c r="U7" i="53"/>
  <c r="T7" i="53"/>
  <c r="S7" i="53"/>
  <c r="R7" i="53"/>
  <c r="Q7" i="53"/>
  <c r="K7" i="53"/>
  <c r="J7" i="53"/>
  <c r="I7" i="53"/>
  <c r="H7" i="53"/>
  <c r="G7" i="53"/>
  <c r="F7" i="53"/>
  <c r="E7" i="53"/>
  <c r="D7" i="53"/>
  <c r="C7" i="53"/>
  <c r="B7" i="53"/>
  <c r="A7" i="53"/>
  <c r="Z6" i="53"/>
  <c r="Y6" i="53"/>
  <c r="X6" i="53"/>
  <c r="W6" i="53"/>
  <c r="V6" i="53"/>
  <c r="P6" i="53"/>
  <c r="O6" i="53"/>
  <c r="N6" i="53"/>
  <c r="M6" i="53"/>
  <c r="L6" i="53"/>
  <c r="K6" i="53"/>
  <c r="J6" i="53"/>
  <c r="I6" i="53"/>
  <c r="H6" i="53"/>
  <c r="G6" i="53"/>
  <c r="F6" i="53"/>
  <c r="E6" i="53"/>
  <c r="D6" i="53"/>
  <c r="C6" i="53"/>
  <c r="B6" i="53"/>
  <c r="Z5" i="53"/>
  <c r="Y5" i="53"/>
  <c r="X5" i="53"/>
  <c r="W5" i="53"/>
  <c r="V5" i="53"/>
  <c r="P5" i="53"/>
  <c r="O5" i="53"/>
  <c r="N5" i="53"/>
  <c r="M5" i="53"/>
  <c r="L5" i="53"/>
  <c r="K5" i="53"/>
  <c r="J5" i="53"/>
  <c r="I5" i="53"/>
  <c r="H5" i="53"/>
  <c r="G5" i="53"/>
  <c r="F5" i="53"/>
  <c r="E5" i="53"/>
  <c r="D5" i="53"/>
  <c r="C5" i="53"/>
  <c r="B5" i="53"/>
  <c r="U4" i="53"/>
  <c r="T4" i="53"/>
  <c r="S4" i="53"/>
  <c r="R4" i="53"/>
  <c r="Q4" i="53"/>
  <c r="P4" i="53"/>
  <c r="O4" i="53"/>
  <c r="N4" i="53"/>
  <c r="M4" i="53"/>
  <c r="L4" i="53"/>
  <c r="K4" i="53"/>
  <c r="J4" i="53"/>
  <c r="I4" i="53"/>
  <c r="H4" i="53"/>
  <c r="G4" i="53"/>
  <c r="F4" i="53"/>
  <c r="E4" i="53"/>
  <c r="D4" i="53"/>
  <c r="C4" i="53"/>
  <c r="B4" i="53"/>
  <c r="A4" i="53"/>
  <c r="U3" i="53"/>
  <c r="T3" i="53"/>
  <c r="S3" i="53"/>
  <c r="R3" i="53"/>
  <c r="Q3" i="53"/>
  <c r="P3" i="53"/>
  <c r="O3" i="53"/>
  <c r="N3" i="53"/>
  <c r="M3" i="53"/>
  <c r="L3" i="53"/>
  <c r="K3" i="53"/>
  <c r="J3" i="53"/>
  <c r="I3" i="53"/>
  <c r="H3" i="53"/>
  <c r="G3" i="53"/>
  <c r="F3" i="53"/>
  <c r="D3" i="53"/>
  <c r="C3" i="53"/>
  <c r="B3" i="53"/>
  <c r="A3" i="53"/>
  <c r="U2" i="53"/>
  <c r="T2" i="53"/>
  <c r="S2" i="53"/>
  <c r="R2" i="53"/>
  <c r="Q2" i="53"/>
  <c r="P2" i="53"/>
  <c r="O2" i="53"/>
  <c r="N2" i="53"/>
  <c r="M2" i="53"/>
  <c r="L2" i="53"/>
  <c r="F2" i="53"/>
  <c r="D2" i="53"/>
  <c r="C2" i="53"/>
  <c r="B2" i="53"/>
  <c r="A2" i="53"/>
  <c r="U1" i="53"/>
  <c r="T1" i="53"/>
  <c r="S1" i="53"/>
  <c r="R1" i="53"/>
  <c r="Q1" i="53"/>
  <c r="P1" i="53"/>
  <c r="O1" i="53"/>
  <c r="N1" i="53"/>
  <c r="M1" i="53"/>
  <c r="L1" i="53"/>
  <c r="K1" i="53"/>
  <c r="J1" i="53"/>
  <c r="I1" i="53"/>
  <c r="H1" i="53"/>
  <c r="G1" i="53"/>
  <c r="F1" i="53"/>
  <c r="D1" i="53"/>
  <c r="C1" i="53"/>
  <c r="B1" i="53"/>
  <c r="A1" i="53"/>
  <c r="U23" i="52"/>
  <c r="T23" i="52"/>
  <c r="S23" i="52"/>
  <c r="R23" i="52"/>
  <c r="Q23" i="52"/>
  <c r="K23" i="52"/>
  <c r="J23" i="52"/>
  <c r="I23" i="52"/>
  <c r="H23" i="52"/>
  <c r="G23" i="52"/>
  <c r="F23" i="52"/>
  <c r="E23" i="52"/>
  <c r="D23" i="52"/>
  <c r="C23" i="52"/>
  <c r="B23" i="52"/>
  <c r="A23" i="52"/>
  <c r="U22" i="52"/>
  <c r="T22" i="52"/>
  <c r="S22" i="52"/>
  <c r="R22" i="52"/>
  <c r="Q22" i="52"/>
  <c r="K22" i="52"/>
  <c r="J22" i="52"/>
  <c r="I22" i="52"/>
  <c r="H22" i="52"/>
  <c r="G22" i="52"/>
  <c r="F22" i="52"/>
  <c r="E22" i="52"/>
  <c r="D22" i="52"/>
  <c r="C22" i="52"/>
  <c r="B22" i="52"/>
  <c r="A22" i="52"/>
  <c r="U21" i="52"/>
  <c r="T21" i="52"/>
  <c r="S21" i="52"/>
  <c r="R21" i="52"/>
  <c r="Q21" i="52"/>
  <c r="K21" i="52"/>
  <c r="J21" i="52"/>
  <c r="I21" i="52"/>
  <c r="H21" i="52"/>
  <c r="G21" i="52"/>
  <c r="F21" i="52"/>
  <c r="E21" i="52"/>
  <c r="D21" i="52"/>
  <c r="C21" i="52"/>
  <c r="B21" i="52"/>
  <c r="A21" i="52"/>
  <c r="U20" i="52"/>
  <c r="T20" i="52"/>
  <c r="S20" i="52"/>
  <c r="R20" i="52"/>
  <c r="Q20" i="52"/>
  <c r="K20" i="52"/>
  <c r="J20" i="52"/>
  <c r="I20" i="52"/>
  <c r="H20" i="52"/>
  <c r="G20" i="52"/>
  <c r="F20" i="52"/>
  <c r="E20" i="52"/>
  <c r="D20" i="52"/>
  <c r="C20" i="52"/>
  <c r="B20" i="52"/>
  <c r="A20" i="52"/>
  <c r="U19" i="52"/>
  <c r="T19" i="52"/>
  <c r="S19" i="52"/>
  <c r="R19" i="52"/>
  <c r="Q19" i="52"/>
  <c r="K19" i="52"/>
  <c r="J19" i="52"/>
  <c r="I19" i="52"/>
  <c r="H19" i="52"/>
  <c r="G19" i="52"/>
  <c r="F19" i="52"/>
  <c r="E19" i="52"/>
  <c r="D19" i="52"/>
  <c r="C19" i="52"/>
  <c r="B19" i="52"/>
  <c r="A19" i="52"/>
  <c r="U18" i="52"/>
  <c r="T18" i="52"/>
  <c r="S18" i="52"/>
  <c r="R18" i="52"/>
  <c r="Q18" i="52"/>
  <c r="K18" i="52"/>
  <c r="J18" i="52"/>
  <c r="I18" i="52"/>
  <c r="H18" i="52"/>
  <c r="G18" i="52"/>
  <c r="F18" i="52"/>
  <c r="E18" i="52"/>
  <c r="D18" i="52"/>
  <c r="C18" i="52"/>
  <c r="B18" i="52"/>
  <c r="A18" i="52"/>
  <c r="U17" i="52"/>
  <c r="T17" i="52"/>
  <c r="S17" i="52"/>
  <c r="R17" i="52"/>
  <c r="Q17" i="52"/>
  <c r="K17" i="52"/>
  <c r="J17" i="52"/>
  <c r="I17" i="52"/>
  <c r="H17" i="52"/>
  <c r="G17" i="52"/>
  <c r="F17" i="52"/>
  <c r="E17" i="52"/>
  <c r="D17" i="52"/>
  <c r="C17" i="52"/>
  <c r="B17" i="52"/>
  <c r="A17" i="52"/>
  <c r="U16" i="52"/>
  <c r="T16" i="52"/>
  <c r="S16" i="52"/>
  <c r="R16" i="52"/>
  <c r="Q16" i="52"/>
  <c r="K16" i="52"/>
  <c r="J16" i="52"/>
  <c r="I16" i="52"/>
  <c r="H16" i="52"/>
  <c r="G16" i="52"/>
  <c r="F16" i="52"/>
  <c r="E16" i="52"/>
  <c r="D16" i="52"/>
  <c r="C16" i="52"/>
  <c r="B16" i="52"/>
  <c r="A16" i="52"/>
  <c r="U15" i="52"/>
  <c r="T15" i="52"/>
  <c r="S15" i="52"/>
  <c r="R15" i="52"/>
  <c r="Q15" i="52"/>
  <c r="K15" i="52"/>
  <c r="J15" i="52"/>
  <c r="I15" i="52"/>
  <c r="H15" i="52"/>
  <c r="G15" i="52"/>
  <c r="F15" i="52"/>
  <c r="E15" i="52"/>
  <c r="D15" i="52"/>
  <c r="C15" i="52"/>
  <c r="B15" i="52"/>
  <c r="A15" i="52"/>
  <c r="U14" i="52"/>
  <c r="T14" i="52"/>
  <c r="S14" i="52"/>
  <c r="R14" i="52"/>
  <c r="Q14" i="52"/>
  <c r="K14" i="52"/>
  <c r="J14" i="52"/>
  <c r="I14" i="52"/>
  <c r="H14" i="52"/>
  <c r="G14" i="52"/>
  <c r="F14" i="52"/>
  <c r="E14" i="52"/>
  <c r="D14" i="52"/>
  <c r="C14" i="52"/>
  <c r="B14" i="52"/>
  <c r="A14" i="52"/>
  <c r="U13" i="52"/>
  <c r="T13" i="52"/>
  <c r="S13" i="52"/>
  <c r="R13" i="52"/>
  <c r="Q13" i="52"/>
  <c r="K13" i="52"/>
  <c r="J13" i="52"/>
  <c r="I13" i="52"/>
  <c r="H13" i="52"/>
  <c r="G13" i="52"/>
  <c r="F13" i="52"/>
  <c r="E13" i="52"/>
  <c r="D13" i="52"/>
  <c r="C13" i="52"/>
  <c r="A13" i="52"/>
  <c r="U12" i="52"/>
  <c r="T12" i="52"/>
  <c r="S12" i="52"/>
  <c r="R12" i="52"/>
  <c r="Q12" i="52"/>
  <c r="K12" i="52"/>
  <c r="J12" i="52"/>
  <c r="I12" i="52"/>
  <c r="H12" i="52"/>
  <c r="G12" i="52"/>
  <c r="F12" i="52"/>
  <c r="E12" i="52"/>
  <c r="D12" i="52"/>
  <c r="C12" i="52"/>
  <c r="A12" i="52"/>
  <c r="U11" i="52"/>
  <c r="T11" i="52"/>
  <c r="S11" i="52"/>
  <c r="R11" i="52"/>
  <c r="Q11" i="52"/>
  <c r="K11" i="52"/>
  <c r="J11" i="52"/>
  <c r="I11" i="52"/>
  <c r="H11" i="52"/>
  <c r="G11" i="52"/>
  <c r="F11" i="52"/>
  <c r="E11" i="52"/>
  <c r="D11" i="52"/>
  <c r="C11" i="52"/>
  <c r="A11" i="52"/>
  <c r="U10" i="52"/>
  <c r="T10" i="52"/>
  <c r="S10" i="52"/>
  <c r="R10" i="52"/>
  <c r="Q10" i="52"/>
  <c r="K10" i="52"/>
  <c r="J10" i="52"/>
  <c r="I10" i="52"/>
  <c r="H10" i="52"/>
  <c r="G10" i="52"/>
  <c r="F10" i="52"/>
  <c r="E10" i="52"/>
  <c r="D10" i="52"/>
  <c r="C10" i="52"/>
  <c r="B10" i="52"/>
  <c r="A10" i="52"/>
  <c r="U9" i="52"/>
  <c r="T9" i="52"/>
  <c r="S9" i="52"/>
  <c r="R9" i="52"/>
  <c r="Q9" i="52"/>
  <c r="K9" i="52"/>
  <c r="J9" i="52"/>
  <c r="I9" i="52"/>
  <c r="H9" i="52"/>
  <c r="G9" i="52"/>
  <c r="F9" i="52"/>
  <c r="E9" i="52"/>
  <c r="D9" i="52"/>
  <c r="C9" i="52"/>
  <c r="B9" i="52"/>
  <c r="A9" i="52"/>
  <c r="U8" i="52"/>
  <c r="T8" i="52"/>
  <c r="S8" i="52"/>
  <c r="R8" i="52"/>
  <c r="Q8" i="52"/>
  <c r="K8" i="52"/>
  <c r="J8" i="52"/>
  <c r="I8" i="52"/>
  <c r="H8" i="52"/>
  <c r="G8" i="52"/>
  <c r="F8" i="52"/>
  <c r="E8" i="52"/>
  <c r="D8" i="52"/>
  <c r="C8" i="52"/>
  <c r="B8" i="52"/>
  <c r="A8" i="52"/>
  <c r="U7" i="52"/>
  <c r="T7" i="52"/>
  <c r="S7" i="52"/>
  <c r="R7" i="52"/>
  <c r="Q7" i="52"/>
  <c r="K7" i="52"/>
  <c r="J7" i="52"/>
  <c r="I7" i="52"/>
  <c r="H7" i="52"/>
  <c r="G7" i="52"/>
  <c r="F7" i="52"/>
  <c r="E7" i="52"/>
  <c r="D7" i="52"/>
  <c r="C7" i="52"/>
  <c r="B7" i="52"/>
  <c r="A7" i="52"/>
  <c r="Z6" i="52"/>
  <c r="Y6" i="52"/>
  <c r="X6" i="52"/>
  <c r="W6" i="52"/>
  <c r="V6" i="52"/>
  <c r="P6" i="52"/>
  <c r="O6" i="52"/>
  <c r="N6" i="52"/>
  <c r="M6" i="52"/>
  <c r="L6" i="52"/>
  <c r="K6" i="52"/>
  <c r="J6" i="52"/>
  <c r="I6" i="52"/>
  <c r="H6" i="52"/>
  <c r="G6" i="52"/>
  <c r="F6" i="52"/>
  <c r="E6" i="52"/>
  <c r="D6" i="52"/>
  <c r="C6" i="52"/>
  <c r="B6" i="52"/>
  <c r="Z5" i="52"/>
  <c r="Y5" i="52"/>
  <c r="X5" i="52"/>
  <c r="W5" i="52"/>
  <c r="V5" i="52"/>
  <c r="P5" i="52"/>
  <c r="O5" i="52"/>
  <c r="N5" i="52"/>
  <c r="M5" i="52"/>
  <c r="L5" i="52"/>
  <c r="K5" i="52"/>
  <c r="J5" i="52"/>
  <c r="I5" i="52"/>
  <c r="H5" i="52"/>
  <c r="G5" i="52"/>
  <c r="F5" i="52"/>
  <c r="E5" i="52"/>
  <c r="D5" i="52"/>
  <c r="C5" i="52"/>
  <c r="B5" i="52"/>
  <c r="U4" i="52"/>
  <c r="T4" i="52"/>
  <c r="S4" i="52"/>
  <c r="R4" i="52"/>
  <c r="Q4" i="52"/>
  <c r="P4" i="52"/>
  <c r="O4" i="52"/>
  <c r="N4" i="52"/>
  <c r="M4" i="52"/>
  <c r="L4" i="52"/>
  <c r="K4" i="52"/>
  <c r="J4" i="52"/>
  <c r="I4" i="52"/>
  <c r="H4" i="52"/>
  <c r="G4" i="52"/>
  <c r="F4" i="52"/>
  <c r="E4" i="52"/>
  <c r="D4" i="52"/>
  <c r="C4" i="52"/>
  <c r="B4" i="52"/>
  <c r="A4" i="52"/>
  <c r="U3" i="52"/>
  <c r="T3" i="52"/>
  <c r="S3" i="52"/>
  <c r="R3" i="52"/>
  <c r="Q3" i="52"/>
  <c r="P3" i="52"/>
  <c r="O3" i="52"/>
  <c r="N3" i="52"/>
  <c r="M3" i="52"/>
  <c r="L3" i="52"/>
  <c r="K3" i="52"/>
  <c r="J3" i="52"/>
  <c r="I3" i="52"/>
  <c r="H3" i="52"/>
  <c r="G3" i="52"/>
  <c r="F3" i="52"/>
  <c r="D3" i="52"/>
  <c r="C3" i="52"/>
  <c r="B3" i="52"/>
  <c r="A3" i="52"/>
  <c r="U2" i="52"/>
  <c r="T2" i="52"/>
  <c r="S2" i="52"/>
  <c r="R2" i="52"/>
  <c r="Q2" i="52"/>
  <c r="P2" i="52"/>
  <c r="O2" i="52"/>
  <c r="N2" i="52"/>
  <c r="M2" i="52"/>
  <c r="L2" i="52"/>
  <c r="F2" i="52"/>
  <c r="D2" i="52"/>
  <c r="C2" i="52"/>
  <c r="B2" i="52"/>
  <c r="A2" i="52"/>
  <c r="U1" i="52"/>
  <c r="T1" i="52"/>
  <c r="S1" i="52"/>
  <c r="R1" i="52"/>
  <c r="Q1" i="52"/>
  <c r="P1" i="52"/>
  <c r="O1" i="52"/>
  <c r="N1" i="52"/>
  <c r="M1" i="52"/>
  <c r="L1" i="52"/>
  <c r="K1" i="52"/>
  <c r="J1" i="52"/>
  <c r="I1" i="52"/>
  <c r="H1" i="52"/>
  <c r="G1" i="52"/>
  <c r="F1" i="52"/>
  <c r="D1" i="52"/>
  <c r="C1" i="52"/>
  <c r="B1" i="52"/>
  <c r="A1" i="52"/>
  <c r="U23" i="51"/>
  <c r="T23" i="51"/>
  <c r="S23" i="51"/>
  <c r="R23" i="51"/>
  <c r="Q23" i="51"/>
  <c r="K23" i="51"/>
  <c r="J23" i="51"/>
  <c r="I23" i="51"/>
  <c r="H23" i="51"/>
  <c r="G23" i="51"/>
  <c r="F23" i="51"/>
  <c r="E23" i="51"/>
  <c r="D23" i="51"/>
  <c r="C23" i="51"/>
  <c r="B23" i="51"/>
  <c r="A23" i="51"/>
  <c r="U22" i="51"/>
  <c r="T22" i="51"/>
  <c r="S22" i="51"/>
  <c r="R22" i="51"/>
  <c r="Q22" i="51"/>
  <c r="K22" i="51"/>
  <c r="J22" i="51"/>
  <c r="I22" i="51"/>
  <c r="H22" i="51"/>
  <c r="G22" i="51"/>
  <c r="F22" i="51"/>
  <c r="E22" i="51"/>
  <c r="D22" i="51"/>
  <c r="C22" i="51"/>
  <c r="B22" i="51"/>
  <c r="A22" i="51"/>
  <c r="U21" i="51"/>
  <c r="T21" i="51"/>
  <c r="S21" i="51"/>
  <c r="R21" i="51"/>
  <c r="Q21" i="51"/>
  <c r="K21" i="51"/>
  <c r="J21" i="51"/>
  <c r="I21" i="51"/>
  <c r="H21" i="51"/>
  <c r="G21" i="51"/>
  <c r="F21" i="51"/>
  <c r="E21" i="51"/>
  <c r="D21" i="51"/>
  <c r="C21" i="51"/>
  <c r="B21" i="51"/>
  <c r="A21" i="51"/>
  <c r="U20" i="51"/>
  <c r="T20" i="51"/>
  <c r="S20" i="51"/>
  <c r="R20" i="51"/>
  <c r="Q20" i="51"/>
  <c r="K20" i="51"/>
  <c r="J20" i="51"/>
  <c r="I20" i="51"/>
  <c r="H20" i="51"/>
  <c r="G20" i="51"/>
  <c r="F20" i="51"/>
  <c r="E20" i="51"/>
  <c r="D20" i="51"/>
  <c r="C20" i="51"/>
  <c r="B20" i="51"/>
  <c r="A20" i="51"/>
  <c r="U19" i="51"/>
  <c r="T19" i="51"/>
  <c r="S19" i="51"/>
  <c r="R19" i="51"/>
  <c r="Q19" i="51"/>
  <c r="K19" i="51"/>
  <c r="J19" i="51"/>
  <c r="I19" i="51"/>
  <c r="H19" i="51"/>
  <c r="G19" i="51"/>
  <c r="F19" i="51"/>
  <c r="E19" i="51"/>
  <c r="D19" i="51"/>
  <c r="C19" i="51"/>
  <c r="B19" i="51"/>
  <c r="A19" i="51"/>
  <c r="U18" i="51"/>
  <c r="T18" i="51"/>
  <c r="S18" i="51"/>
  <c r="R18" i="51"/>
  <c r="Q18" i="51"/>
  <c r="K18" i="51"/>
  <c r="J18" i="51"/>
  <c r="I18" i="51"/>
  <c r="H18" i="51"/>
  <c r="G18" i="51"/>
  <c r="F18" i="51"/>
  <c r="E18" i="51"/>
  <c r="D18" i="51"/>
  <c r="C18" i="51"/>
  <c r="B18" i="51"/>
  <c r="A18" i="51"/>
  <c r="U17" i="51"/>
  <c r="T17" i="51"/>
  <c r="S17" i="51"/>
  <c r="R17" i="51"/>
  <c r="Q17" i="51"/>
  <c r="K17" i="51"/>
  <c r="J17" i="51"/>
  <c r="I17" i="51"/>
  <c r="H17" i="51"/>
  <c r="G17" i="51"/>
  <c r="F17" i="51"/>
  <c r="E17" i="51"/>
  <c r="D17" i="51"/>
  <c r="C17" i="51"/>
  <c r="B17" i="51"/>
  <c r="A17" i="51"/>
  <c r="U16" i="51"/>
  <c r="T16" i="51"/>
  <c r="S16" i="51"/>
  <c r="R16" i="51"/>
  <c r="Q16" i="51"/>
  <c r="K16" i="51"/>
  <c r="J16" i="51"/>
  <c r="I16" i="51"/>
  <c r="H16" i="51"/>
  <c r="G16" i="51"/>
  <c r="F16" i="51"/>
  <c r="E16" i="51"/>
  <c r="D16" i="51"/>
  <c r="C16" i="51"/>
  <c r="B16" i="51"/>
  <c r="A16" i="51"/>
  <c r="U15" i="51"/>
  <c r="T15" i="51"/>
  <c r="S15" i="51"/>
  <c r="R15" i="51"/>
  <c r="Q15" i="51"/>
  <c r="K15" i="51"/>
  <c r="J15" i="51"/>
  <c r="I15" i="51"/>
  <c r="H15" i="51"/>
  <c r="G15" i="51"/>
  <c r="F15" i="51"/>
  <c r="E15" i="51"/>
  <c r="D15" i="51"/>
  <c r="C15" i="51"/>
  <c r="B15" i="51"/>
  <c r="A15" i="51"/>
  <c r="U14" i="51"/>
  <c r="T14" i="51"/>
  <c r="S14" i="51"/>
  <c r="R14" i="51"/>
  <c r="Q14" i="51"/>
  <c r="K14" i="51"/>
  <c r="J14" i="51"/>
  <c r="I14" i="51"/>
  <c r="H14" i="51"/>
  <c r="G14" i="51"/>
  <c r="F14" i="51"/>
  <c r="E14" i="51"/>
  <c r="D14" i="51"/>
  <c r="C14" i="51"/>
  <c r="B14" i="51"/>
  <c r="A14" i="51"/>
  <c r="U13" i="51"/>
  <c r="T13" i="51"/>
  <c r="S13" i="51"/>
  <c r="R13" i="51"/>
  <c r="Q13" i="51"/>
  <c r="K13" i="51"/>
  <c r="J13" i="51"/>
  <c r="I13" i="51"/>
  <c r="H13" i="51"/>
  <c r="G13" i="51"/>
  <c r="F13" i="51"/>
  <c r="E13" i="51"/>
  <c r="D13" i="51"/>
  <c r="C13" i="51"/>
  <c r="A13" i="51"/>
  <c r="U12" i="51"/>
  <c r="T12" i="51"/>
  <c r="S12" i="51"/>
  <c r="R12" i="51"/>
  <c r="Q12" i="51"/>
  <c r="K12" i="51"/>
  <c r="J12" i="51"/>
  <c r="I12" i="51"/>
  <c r="H12" i="51"/>
  <c r="G12" i="51"/>
  <c r="F12" i="51"/>
  <c r="E12" i="51"/>
  <c r="D12" i="51"/>
  <c r="C12" i="51"/>
  <c r="A12" i="51"/>
  <c r="U11" i="51"/>
  <c r="T11" i="51"/>
  <c r="S11" i="51"/>
  <c r="R11" i="51"/>
  <c r="Q11" i="51"/>
  <c r="K11" i="51"/>
  <c r="J11" i="51"/>
  <c r="I11" i="51"/>
  <c r="H11" i="51"/>
  <c r="G11" i="51"/>
  <c r="F11" i="51"/>
  <c r="E11" i="51"/>
  <c r="D11" i="51"/>
  <c r="C11" i="51"/>
  <c r="A11" i="51"/>
  <c r="U10" i="51"/>
  <c r="T10" i="51"/>
  <c r="S10" i="51"/>
  <c r="R10" i="51"/>
  <c r="Q10" i="51"/>
  <c r="K10" i="51"/>
  <c r="J10" i="51"/>
  <c r="I10" i="51"/>
  <c r="H10" i="51"/>
  <c r="G10" i="51"/>
  <c r="F10" i="51"/>
  <c r="E10" i="51"/>
  <c r="D10" i="51"/>
  <c r="C10" i="51"/>
  <c r="B10" i="51"/>
  <c r="A10" i="51"/>
  <c r="U9" i="51"/>
  <c r="T9" i="51"/>
  <c r="S9" i="51"/>
  <c r="R9" i="51"/>
  <c r="Q9" i="51"/>
  <c r="K9" i="51"/>
  <c r="J9" i="51"/>
  <c r="I9" i="51"/>
  <c r="H9" i="51"/>
  <c r="G9" i="51"/>
  <c r="F9" i="51"/>
  <c r="E9" i="51"/>
  <c r="D9" i="51"/>
  <c r="C9" i="51"/>
  <c r="B9" i="51"/>
  <c r="A9" i="51"/>
  <c r="U8" i="51"/>
  <c r="T8" i="51"/>
  <c r="S8" i="51"/>
  <c r="R8" i="51"/>
  <c r="Q8" i="51"/>
  <c r="K8" i="51"/>
  <c r="J8" i="51"/>
  <c r="I8" i="51"/>
  <c r="H8" i="51"/>
  <c r="G8" i="51"/>
  <c r="F8" i="51"/>
  <c r="E8" i="51"/>
  <c r="D8" i="51"/>
  <c r="C8" i="51"/>
  <c r="B8" i="51"/>
  <c r="A8" i="51"/>
  <c r="U7" i="51"/>
  <c r="T7" i="51"/>
  <c r="S7" i="51"/>
  <c r="R7" i="51"/>
  <c r="Q7" i="51"/>
  <c r="K7" i="51"/>
  <c r="J7" i="51"/>
  <c r="I7" i="51"/>
  <c r="H7" i="51"/>
  <c r="G7" i="51"/>
  <c r="F7" i="51"/>
  <c r="E7" i="51"/>
  <c r="D7" i="51"/>
  <c r="C7" i="51"/>
  <c r="B7" i="51"/>
  <c r="A7" i="51"/>
  <c r="Z6" i="51"/>
  <c r="Y6" i="51"/>
  <c r="X6" i="51"/>
  <c r="W6" i="51"/>
  <c r="V6" i="51"/>
  <c r="P6" i="51"/>
  <c r="O6" i="51"/>
  <c r="N6" i="51"/>
  <c r="M6" i="51"/>
  <c r="L6" i="51"/>
  <c r="K6" i="51"/>
  <c r="J6" i="51"/>
  <c r="I6" i="51"/>
  <c r="H6" i="51"/>
  <c r="G6" i="51"/>
  <c r="F6" i="51"/>
  <c r="E6" i="51"/>
  <c r="D6" i="51"/>
  <c r="C6" i="51"/>
  <c r="B6" i="51"/>
  <c r="Z5" i="51"/>
  <c r="Y5" i="51"/>
  <c r="X5" i="51"/>
  <c r="W5" i="51"/>
  <c r="V5" i="51"/>
  <c r="P5" i="51"/>
  <c r="O5" i="51"/>
  <c r="N5" i="51"/>
  <c r="M5" i="51"/>
  <c r="L5" i="51"/>
  <c r="K5" i="51"/>
  <c r="J5" i="51"/>
  <c r="I5" i="51"/>
  <c r="H5" i="51"/>
  <c r="G5" i="51"/>
  <c r="F5" i="51"/>
  <c r="E5" i="51"/>
  <c r="D5" i="51"/>
  <c r="C5" i="51"/>
  <c r="B5" i="51"/>
  <c r="U4" i="51"/>
  <c r="T4" i="51"/>
  <c r="S4" i="51"/>
  <c r="R4" i="51"/>
  <c r="Q4" i="51"/>
  <c r="P4" i="51"/>
  <c r="O4" i="51"/>
  <c r="N4" i="51"/>
  <c r="M4" i="51"/>
  <c r="L4" i="51"/>
  <c r="K4" i="51"/>
  <c r="J4" i="51"/>
  <c r="I4" i="51"/>
  <c r="H4" i="51"/>
  <c r="G4" i="51"/>
  <c r="F4" i="51"/>
  <c r="E4" i="51"/>
  <c r="D4" i="51"/>
  <c r="C4" i="51"/>
  <c r="B4" i="51"/>
  <c r="A4" i="51"/>
  <c r="U3" i="51"/>
  <c r="T3" i="51"/>
  <c r="S3" i="51"/>
  <c r="R3" i="51"/>
  <c r="Q3" i="51"/>
  <c r="P3" i="51"/>
  <c r="O3" i="51"/>
  <c r="N3" i="51"/>
  <c r="M3" i="51"/>
  <c r="L3" i="51"/>
  <c r="K3" i="51"/>
  <c r="J3" i="51"/>
  <c r="I3" i="51"/>
  <c r="H3" i="51"/>
  <c r="G3" i="51"/>
  <c r="F3" i="51"/>
  <c r="D3" i="51"/>
  <c r="C3" i="51"/>
  <c r="B3" i="51"/>
  <c r="A3" i="51"/>
  <c r="U2" i="51"/>
  <c r="T2" i="51"/>
  <c r="S2" i="51"/>
  <c r="R2" i="51"/>
  <c r="Q2" i="51"/>
  <c r="P2" i="51"/>
  <c r="O2" i="51"/>
  <c r="N2" i="51"/>
  <c r="M2" i="51"/>
  <c r="L2" i="51"/>
  <c r="F2" i="51"/>
  <c r="D2" i="51"/>
  <c r="C2" i="51"/>
  <c r="B2" i="51"/>
  <c r="A2" i="51"/>
  <c r="U1" i="51"/>
  <c r="T1" i="51"/>
  <c r="S1" i="51"/>
  <c r="R1" i="51"/>
  <c r="Q1" i="51"/>
  <c r="P1" i="51"/>
  <c r="O1" i="51"/>
  <c r="N1" i="51"/>
  <c r="M1" i="51"/>
  <c r="L1" i="51"/>
  <c r="K1" i="51"/>
  <c r="J1" i="51"/>
  <c r="I1" i="51"/>
  <c r="H1" i="51"/>
  <c r="G1" i="51"/>
  <c r="F1" i="51"/>
  <c r="D1" i="51"/>
  <c r="C1" i="51"/>
  <c r="B1" i="51"/>
  <c r="A1" i="51"/>
  <c r="U23" i="50"/>
  <c r="T23" i="50"/>
  <c r="S23" i="50"/>
  <c r="R23" i="50"/>
  <c r="Q23" i="50"/>
  <c r="K23" i="50"/>
  <c r="J23" i="50"/>
  <c r="I23" i="50"/>
  <c r="H23" i="50"/>
  <c r="G23" i="50"/>
  <c r="F23" i="50"/>
  <c r="E23" i="50"/>
  <c r="D23" i="50"/>
  <c r="C23" i="50"/>
  <c r="B23" i="50"/>
  <c r="A23" i="50"/>
  <c r="U22" i="50"/>
  <c r="T22" i="50"/>
  <c r="S22" i="50"/>
  <c r="R22" i="50"/>
  <c r="Q22" i="50"/>
  <c r="K22" i="50"/>
  <c r="J22" i="50"/>
  <c r="I22" i="50"/>
  <c r="H22" i="50"/>
  <c r="G22" i="50"/>
  <c r="F22" i="50"/>
  <c r="E22" i="50"/>
  <c r="D22" i="50"/>
  <c r="C22" i="50"/>
  <c r="B22" i="50"/>
  <c r="A22" i="50"/>
  <c r="U21" i="50"/>
  <c r="T21" i="50"/>
  <c r="S21" i="50"/>
  <c r="R21" i="50"/>
  <c r="Q21" i="50"/>
  <c r="K21" i="50"/>
  <c r="J21" i="50"/>
  <c r="I21" i="50"/>
  <c r="H21" i="50"/>
  <c r="G21" i="50"/>
  <c r="F21" i="50"/>
  <c r="E21" i="50"/>
  <c r="D21" i="50"/>
  <c r="C21" i="50"/>
  <c r="B21" i="50"/>
  <c r="A21" i="50"/>
  <c r="U20" i="50"/>
  <c r="T20" i="50"/>
  <c r="S20" i="50"/>
  <c r="R20" i="50"/>
  <c r="Q20" i="50"/>
  <c r="K20" i="50"/>
  <c r="J20" i="50"/>
  <c r="I20" i="50"/>
  <c r="H20" i="50"/>
  <c r="G20" i="50"/>
  <c r="F20" i="50"/>
  <c r="E20" i="50"/>
  <c r="D20" i="50"/>
  <c r="C20" i="50"/>
  <c r="B20" i="50"/>
  <c r="A20" i="50"/>
  <c r="U19" i="50"/>
  <c r="T19" i="50"/>
  <c r="S19" i="50"/>
  <c r="R19" i="50"/>
  <c r="Q19" i="50"/>
  <c r="K19" i="50"/>
  <c r="J19" i="50"/>
  <c r="I19" i="50"/>
  <c r="H19" i="50"/>
  <c r="G19" i="50"/>
  <c r="F19" i="50"/>
  <c r="E19" i="50"/>
  <c r="D19" i="50"/>
  <c r="C19" i="50"/>
  <c r="B19" i="50"/>
  <c r="A19" i="50"/>
  <c r="U18" i="50"/>
  <c r="T18" i="50"/>
  <c r="S18" i="50"/>
  <c r="R18" i="50"/>
  <c r="Q18" i="50"/>
  <c r="K18" i="50"/>
  <c r="J18" i="50"/>
  <c r="I18" i="50"/>
  <c r="H18" i="50"/>
  <c r="G18" i="50"/>
  <c r="F18" i="50"/>
  <c r="E18" i="50"/>
  <c r="D18" i="50"/>
  <c r="C18" i="50"/>
  <c r="B18" i="50"/>
  <c r="A18" i="50"/>
  <c r="U17" i="50"/>
  <c r="T17" i="50"/>
  <c r="S17" i="50"/>
  <c r="R17" i="50"/>
  <c r="Q17" i="50"/>
  <c r="K17" i="50"/>
  <c r="J17" i="50"/>
  <c r="I17" i="50"/>
  <c r="H17" i="50"/>
  <c r="G17" i="50"/>
  <c r="F17" i="50"/>
  <c r="E17" i="50"/>
  <c r="D17" i="50"/>
  <c r="C17" i="50"/>
  <c r="B17" i="50"/>
  <c r="A17" i="50"/>
  <c r="U16" i="50"/>
  <c r="T16" i="50"/>
  <c r="S16" i="50"/>
  <c r="R16" i="50"/>
  <c r="Q16" i="50"/>
  <c r="K16" i="50"/>
  <c r="J16" i="50"/>
  <c r="I16" i="50"/>
  <c r="H16" i="50"/>
  <c r="G16" i="50"/>
  <c r="F16" i="50"/>
  <c r="E16" i="50"/>
  <c r="D16" i="50"/>
  <c r="C16" i="50"/>
  <c r="B16" i="50"/>
  <c r="A16" i="50"/>
  <c r="U15" i="50"/>
  <c r="T15" i="50"/>
  <c r="S15" i="50"/>
  <c r="R15" i="50"/>
  <c r="Q15" i="50"/>
  <c r="K15" i="50"/>
  <c r="J15" i="50"/>
  <c r="I15" i="50"/>
  <c r="H15" i="50"/>
  <c r="G15" i="50"/>
  <c r="F15" i="50"/>
  <c r="E15" i="50"/>
  <c r="D15" i="50"/>
  <c r="C15" i="50"/>
  <c r="B15" i="50"/>
  <c r="A15" i="50"/>
  <c r="U14" i="50"/>
  <c r="T14" i="50"/>
  <c r="S14" i="50"/>
  <c r="R14" i="50"/>
  <c r="Q14" i="50"/>
  <c r="K14" i="50"/>
  <c r="J14" i="50"/>
  <c r="I14" i="50"/>
  <c r="H14" i="50"/>
  <c r="G14" i="50"/>
  <c r="F14" i="50"/>
  <c r="E14" i="50"/>
  <c r="D14" i="50"/>
  <c r="C14" i="50"/>
  <c r="B14" i="50"/>
  <c r="A14" i="50"/>
  <c r="U13" i="50"/>
  <c r="T13" i="50"/>
  <c r="S13" i="50"/>
  <c r="R13" i="50"/>
  <c r="Q13" i="50"/>
  <c r="K13" i="50"/>
  <c r="J13" i="50"/>
  <c r="I13" i="50"/>
  <c r="H13" i="50"/>
  <c r="G13" i="50"/>
  <c r="F13" i="50"/>
  <c r="E13" i="50"/>
  <c r="D13" i="50"/>
  <c r="C13" i="50"/>
  <c r="A13" i="50"/>
  <c r="U12" i="50"/>
  <c r="T12" i="50"/>
  <c r="S12" i="50"/>
  <c r="R12" i="50"/>
  <c r="Q12" i="50"/>
  <c r="K12" i="50"/>
  <c r="J12" i="50"/>
  <c r="I12" i="50"/>
  <c r="H12" i="50"/>
  <c r="G12" i="50"/>
  <c r="F12" i="50"/>
  <c r="E12" i="50"/>
  <c r="D12" i="50"/>
  <c r="C12" i="50"/>
  <c r="A12" i="50"/>
  <c r="U11" i="50"/>
  <c r="T11" i="50"/>
  <c r="S11" i="50"/>
  <c r="R11" i="50"/>
  <c r="Q11" i="50"/>
  <c r="K11" i="50"/>
  <c r="J11" i="50"/>
  <c r="I11" i="50"/>
  <c r="H11" i="50"/>
  <c r="G11" i="50"/>
  <c r="F11" i="50"/>
  <c r="E11" i="50"/>
  <c r="D11" i="50"/>
  <c r="C11" i="50"/>
  <c r="A11" i="50"/>
  <c r="U10" i="50"/>
  <c r="T10" i="50"/>
  <c r="S10" i="50"/>
  <c r="R10" i="50"/>
  <c r="Q10" i="50"/>
  <c r="K10" i="50"/>
  <c r="J10" i="50"/>
  <c r="I10" i="50"/>
  <c r="H10" i="50"/>
  <c r="G10" i="50"/>
  <c r="F10" i="50"/>
  <c r="E10" i="50"/>
  <c r="D10" i="50"/>
  <c r="C10" i="50"/>
  <c r="B10" i="50"/>
  <c r="A10" i="50"/>
  <c r="U9" i="50"/>
  <c r="T9" i="50"/>
  <c r="S9" i="50"/>
  <c r="R9" i="50"/>
  <c r="Q9" i="50"/>
  <c r="K9" i="50"/>
  <c r="J9" i="50"/>
  <c r="I9" i="50"/>
  <c r="H9" i="50"/>
  <c r="G9" i="50"/>
  <c r="F9" i="50"/>
  <c r="E9" i="50"/>
  <c r="D9" i="50"/>
  <c r="C9" i="50"/>
  <c r="B9" i="50"/>
  <c r="A9" i="50"/>
  <c r="U8" i="50"/>
  <c r="T8" i="50"/>
  <c r="S8" i="50"/>
  <c r="R8" i="50"/>
  <c r="Q8" i="50"/>
  <c r="K8" i="50"/>
  <c r="J8" i="50"/>
  <c r="I8" i="50"/>
  <c r="H8" i="50"/>
  <c r="G8" i="50"/>
  <c r="F8" i="50"/>
  <c r="E8" i="50"/>
  <c r="D8" i="50"/>
  <c r="C8" i="50"/>
  <c r="B8" i="50"/>
  <c r="A8" i="50"/>
  <c r="U7" i="50"/>
  <c r="T7" i="50"/>
  <c r="S7" i="50"/>
  <c r="R7" i="50"/>
  <c r="Q7" i="50"/>
  <c r="K7" i="50"/>
  <c r="J7" i="50"/>
  <c r="I7" i="50"/>
  <c r="H7" i="50"/>
  <c r="G7" i="50"/>
  <c r="F7" i="50"/>
  <c r="E7" i="50"/>
  <c r="D7" i="50"/>
  <c r="C7" i="50"/>
  <c r="B7" i="50"/>
  <c r="A7" i="50"/>
  <c r="Z6" i="50"/>
  <c r="Y6" i="50"/>
  <c r="X6" i="50"/>
  <c r="W6" i="50"/>
  <c r="V6" i="50"/>
  <c r="P6" i="50"/>
  <c r="O6" i="50"/>
  <c r="N6" i="50"/>
  <c r="M6" i="50"/>
  <c r="L6" i="50"/>
  <c r="K6" i="50"/>
  <c r="J6" i="50"/>
  <c r="I6" i="50"/>
  <c r="H6" i="50"/>
  <c r="G6" i="50"/>
  <c r="F6" i="50"/>
  <c r="E6" i="50"/>
  <c r="D6" i="50"/>
  <c r="C6" i="50"/>
  <c r="B6" i="50"/>
  <c r="Z5" i="50"/>
  <c r="Y5" i="50"/>
  <c r="X5" i="50"/>
  <c r="W5" i="50"/>
  <c r="P5" i="50"/>
  <c r="O5" i="50"/>
  <c r="N5" i="50"/>
  <c r="M5" i="50"/>
  <c r="L5" i="50"/>
  <c r="K5" i="50"/>
  <c r="J5" i="50"/>
  <c r="I5" i="50"/>
  <c r="H5" i="50"/>
  <c r="G5" i="50"/>
  <c r="F5" i="50"/>
  <c r="E5" i="50"/>
  <c r="D5" i="50"/>
  <c r="C5" i="50"/>
  <c r="B5" i="50"/>
  <c r="U4" i="50"/>
  <c r="T4" i="50"/>
  <c r="S4" i="50"/>
  <c r="R4" i="50"/>
  <c r="Q4" i="50"/>
  <c r="P4" i="50"/>
  <c r="O4" i="50"/>
  <c r="N4" i="50"/>
  <c r="M4" i="50"/>
  <c r="L4" i="50"/>
  <c r="K4" i="50"/>
  <c r="J4" i="50"/>
  <c r="I4" i="50"/>
  <c r="H4" i="50"/>
  <c r="G4" i="50"/>
  <c r="F4" i="50"/>
  <c r="E4" i="50"/>
  <c r="D4" i="50"/>
  <c r="C4" i="50"/>
  <c r="B4" i="50"/>
  <c r="A4" i="50"/>
  <c r="U3" i="50"/>
  <c r="T3" i="50"/>
  <c r="S3" i="50"/>
  <c r="R3" i="50"/>
  <c r="Q3" i="50"/>
  <c r="P3" i="50"/>
  <c r="O3" i="50"/>
  <c r="N3" i="50"/>
  <c r="M3" i="50"/>
  <c r="L3" i="50"/>
  <c r="K3" i="50"/>
  <c r="J3" i="50"/>
  <c r="I3" i="50"/>
  <c r="H3" i="50"/>
  <c r="G3" i="50"/>
  <c r="F3" i="50"/>
  <c r="D3" i="50"/>
  <c r="C3" i="50"/>
  <c r="B3" i="50"/>
  <c r="A3" i="50"/>
  <c r="U2" i="50"/>
  <c r="T2" i="50"/>
  <c r="S2" i="50"/>
  <c r="R2" i="50"/>
  <c r="Q2" i="50"/>
  <c r="P2" i="50"/>
  <c r="O2" i="50"/>
  <c r="N2" i="50"/>
  <c r="M2" i="50"/>
  <c r="L2" i="50"/>
  <c r="F2" i="50"/>
  <c r="D2" i="50"/>
  <c r="C2" i="50"/>
  <c r="B2" i="50"/>
  <c r="A2" i="50"/>
  <c r="U1" i="50"/>
  <c r="T1" i="50"/>
  <c r="S1" i="50"/>
  <c r="R1" i="50"/>
  <c r="Q1" i="50"/>
  <c r="P1" i="50"/>
  <c r="O1" i="50"/>
  <c r="N1" i="50"/>
  <c r="M1" i="50"/>
  <c r="L1" i="50"/>
  <c r="K1" i="50"/>
  <c r="J1" i="50"/>
  <c r="I1" i="50"/>
  <c r="H1" i="50"/>
  <c r="G1" i="50"/>
  <c r="F1" i="50"/>
  <c r="D1" i="50"/>
  <c r="C1" i="50"/>
  <c r="B1" i="50"/>
  <c r="A1" i="50"/>
  <c r="U23" i="49"/>
  <c r="T23" i="49"/>
  <c r="S23" i="49"/>
  <c r="R23" i="49"/>
  <c r="Q23" i="49"/>
  <c r="K23" i="49"/>
  <c r="J23" i="49"/>
  <c r="I23" i="49"/>
  <c r="H23" i="49"/>
  <c r="G23" i="49"/>
  <c r="F23" i="49"/>
  <c r="E23" i="49"/>
  <c r="D23" i="49"/>
  <c r="C23" i="49"/>
  <c r="B23" i="49"/>
  <c r="A23" i="49"/>
  <c r="U22" i="49"/>
  <c r="T22" i="49"/>
  <c r="S22" i="49"/>
  <c r="R22" i="49"/>
  <c r="Q22" i="49"/>
  <c r="K22" i="49"/>
  <c r="J22" i="49"/>
  <c r="I22" i="49"/>
  <c r="H22" i="49"/>
  <c r="G22" i="49"/>
  <c r="F22" i="49"/>
  <c r="E22" i="49"/>
  <c r="D22" i="49"/>
  <c r="C22" i="49"/>
  <c r="B22" i="49"/>
  <c r="A22" i="49"/>
  <c r="U21" i="49"/>
  <c r="T21" i="49"/>
  <c r="S21" i="49"/>
  <c r="R21" i="49"/>
  <c r="Q21" i="49"/>
  <c r="K21" i="49"/>
  <c r="J21" i="49"/>
  <c r="I21" i="49"/>
  <c r="H21" i="49"/>
  <c r="G21" i="49"/>
  <c r="F21" i="49"/>
  <c r="E21" i="49"/>
  <c r="D21" i="49"/>
  <c r="C21" i="49"/>
  <c r="B21" i="49"/>
  <c r="A21" i="49"/>
  <c r="U20" i="49"/>
  <c r="T20" i="49"/>
  <c r="S20" i="49"/>
  <c r="R20" i="49"/>
  <c r="Q20" i="49"/>
  <c r="K20" i="49"/>
  <c r="J20" i="49"/>
  <c r="I20" i="49"/>
  <c r="H20" i="49"/>
  <c r="G20" i="49"/>
  <c r="F20" i="49"/>
  <c r="E20" i="49"/>
  <c r="D20" i="49"/>
  <c r="C20" i="49"/>
  <c r="B20" i="49"/>
  <c r="A20" i="49"/>
  <c r="U19" i="49"/>
  <c r="T19" i="49"/>
  <c r="S19" i="49"/>
  <c r="R19" i="49"/>
  <c r="Q19" i="49"/>
  <c r="K19" i="49"/>
  <c r="J19" i="49"/>
  <c r="I19" i="49"/>
  <c r="H19" i="49"/>
  <c r="G19" i="49"/>
  <c r="F19" i="49"/>
  <c r="E19" i="49"/>
  <c r="D19" i="49"/>
  <c r="C19" i="49"/>
  <c r="B19" i="49"/>
  <c r="A19" i="49"/>
  <c r="U18" i="49"/>
  <c r="T18" i="49"/>
  <c r="S18" i="49"/>
  <c r="R18" i="49"/>
  <c r="Q18" i="49"/>
  <c r="K18" i="49"/>
  <c r="J18" i="49"/>
  <c r="I18" i="49"/>
  <c r="H18" i="49"/>
  <c r="G18" i="49"/>
  <c r="F18" i="49"/>
  <c r="E18" i="49"/>
  <c r="D18" i="49"/>
  <c r="C18" i="49"/>
  <c r="B18" i="49"/>
  <c r="A18" i="49"/>
  <c r="U17" i="49"/>
  <c r="T17" i="49"/>
  <c r="S17" i="49"/>
  <c r="R17" i="49"/>
  <c r="Q17" i="49"/>
  <c r="K17" i="49"/>
  <c r="J17" i="49"/>
  <c r="I17" i="49"/>
  <c r="H17" i="49"/>
  <c r="G17" i="49"/>
  <c r="F17" i="49"/>
  <c r="E17" i="49"/>
  <c r="D17" i="49"/>
  <c r="C17" i="49"/>
  <c r="B17" i="49"/>
  <c r="A17" i="49"/>
  <c r="U16" i="49"/>
  <c r="T16" i="49"/>
  <c r="S16" i="49"/>
  <c r="R16" i="49"/>
  <c r="Q16" i="49"/>
  <c r="K16" i="49"/>
  <c r="J16" i="49"/>
  <c r="I16" i="49"/>
  <c r="H16" i="49"/>
  <c r="G16" i="49"/>
  <c r="F16" i="49"/>
  <c r="E16" i="49"/>
  <c r="D16" i="49"/>
  <c r="C16" i="49"/>
  <c r="B16" i="49"/>
  <c r="A16" i="49"/>
  <c r="U15" i="49"/>
  <c r="T15" i="49"/>
  <c r="S15" i="49"/>
  <c r="R15" i="49"/>
  <c r="Q15" i="49"/>
  <c r="K15" i="49"/>
  <c r="J15" i="49"/>
  <c r="I15" i="49"/>
  <c r="H15" i="49"/>
  <c r="G15" i="49"/>
  <c r="F15" i="49"/>
  <c r="E15" i="49"/>
  <c r="D15" i="49"/>
  <c r="C15" i="49"/>
  <c r="B15" i="49"/>
  <c r="A15" i="49"/>
  <c r="U14" i="49"/>
  <c r="T14" i="49"/>
  <c r="S14" i="49"/>
  <c r="R14" i="49"/>
  <c r="Q14" i="49"/>
  <c r="K14" i="49"/>
  <c r="J14" i="49"/>
  <c r="I14" i="49"/>
  <c r="H14" i="49"/>
  <c r="G14" i="49"/>
  <c r="F14" i="49"/>
  <c r="E14" i="49"/>
  <c r="D14" i="49"/>
  <c r="C14" i="49"/>
  <c r="B14" i="49"/>
  <c r="A14" i="49"/>
  <c r="U13" i="49"/>
  <c r="T13" i="49"/>
  <c r="S13" i="49"/>
  <c r="R13" i="49"/>
  <c r="Q13" i="49"/>
  <c r="K13" i="49"/>
  <c r="J13" i="49"/>
  <c r="I13" i="49"/>
  <c r="H13" i="49"/>
  <c r="G13" i="49"/>
  <c r="F13" i="49"/>
  <c r="E13" i="49"/>
  <c r="D13" i="49"/>
  <c r="C13" i="49"/>
  <c r="A13" i="49"/>
  <c r="U12" i="49"/>
  <c r="T12" i="49"/>
  <c r="S12" i="49"/>
  <c r="R12" i="49"/>
  <c r="Q12" i="49"/>
  <c r="K12" i="49"/>
  <c r="J12" i="49"/>
  <c r="I12" i="49"/>
  <c r="H12" i="49"/>
  <c r="G12" i="49"/>
  <c r="F12" i="49"/>
  <c r="E12" i="49"/>
  <c r="D12" i="49"/>
  <c r="C12" i="49"/>
  <c r="A12" i="49"/>
  <c r="U11" i="49"/>
  <c r="T11" i="49"/>
  <c r="S11" i="49"/>
  <c r="R11" i="49"/>
  <c r="Q11" i="49"/>
  <c r="K11" i="49"/>
  <c r="J11" i="49"/>
  <c r="I11" i="49"/>
  <c r="H11" i="49"/>
  <c r="G11" i="49"/>
  <c r="F11" i="49"/>
  <c r="E11" i="49"/>
  <c r="D11" i="49"/>
  <c r="C11" i="49"/>
  <c r="A11" i="49"/>
  <c r="U10" i="49"/>
  <c r="T10" i="49"/>
  <c r="S10" i="49"/>
  <c r="R10" i="49"/>
  <c r="Q10" i="49"/>
  <c r="K10" i="49"/>
  <c r="J10" i="49"/>
  <c r="I10" i="49"/>
  <c r="H10" i="49"/>
  <c r="G10" i="49"/>
  <c r="F10" i="49"/>
  <c r="E10" i="49"/>
  <c r="D10" i="49"/>
  <c r="C10" i="49"/>
  <c r="B10" i="49"/>
  <c r="A10" i="49"/>
  <c r="U9" i="49"/>
  <c r="T9" i="49"/>
  <c r="S9" i="49"/>
  <c r="R9" i="49"/>
  <c r="Q9" i="49"/>
  <c r="K9" i="49"/>
  <c r="J9" i="49"/>
  <c r="I9" i="49"/>
  <c r="H9" i="49"/>
  <c r="G9" i="49"/>
  <c r="F9" i="49"/>
  <c r="E9" i="49"/>
  <c r="D9" i="49"/>
  <c r="C9" i="49"/>
  <c r="B9" i="49"/>
  <c r="A9" i="49"/>
  <c r="U8" i="49"/>
  <c r="T8" i="49"/>
  <c r="S8" i="49"/>
  <c r="R8" i="49"/>
  <c r="Q8" i="49"/>
  <c r="K8" i="49"/>
  <c r="J8" i="49"/>
  <c r="I8" i="49"/>
  <c r="H8" i="49"/>
  <c r="G8" i="49"/>
  <c r="F8" i="49"/>
  <c r="E8" i="49"/>
  <c r="D8" i="49"/>
  <c r="C8" i="49"/>
  <c r="B8" i="49"/>
  <c r="A8" i="49"/>
  <c r="U7" i="49"/>
  <c r="T7" i="49"/>
  <c r="S7" i="49"/>
  <c r="R7" i="49"/>
  <c r="Q7" i="49"/>
  <c r="K7" i="49"/>
  <c r="J7" i="49"/>
  <c r="I7" i="49"/>
  <c r="H7" i="49"/>
  <c r="G7" i="49"/>
  <c r="F7" i="49"/>
  <c r="E7" i="49"/>
  <c r="D7" i="49"/>
  <c r="C7" i="49"/>
  <c r="B7" i="49"/>
  <c r="A7" i="49"/>
  <c r="Z6" i="49"/>
  <c r="Y6" i="49"/>
  <c r="X6" i="49"/>
  <c r="W6" i="49"/>
  <c r="V6" i="49"/>
  <c r="P6" i="49"/>
  <c r="O6" i="49"/>
  <c r="N6" i="49"/>
  <c r="M6" i="49"/>
  <c r="L6" i="49"/>
  <c r="K6" i="49"/>
  <c r="J6" i="49"/>
  <c r="I6" i="49"/>
  <c r="H6" i="49"/>
  <c r="G6" i="49"/>
  <c r="F6" i="49"/>
  <c r="E6" i="49"/>
  <c r="D6" i="49"/>
  <c r="C6" i="49"/>
  <c r="B6" i="49"/>
  <c r="Z5" i="49"/>
  <c r="Y5" i="49"/>
  <c r="X5" i="49"/>
  <c r="W5" i="49"/>
  <c r="V5" i="49"/>
  <c r="P5" i="49"/>
  <c r="O5" i="49"/>
  <c r="N5" i="49"/>
  <c r="M5" i="49"/>
  <c r="L5" i="49"/>
  <c r="K5" i="49"/>
  <c r="J5" i="49"/>
  <c r="I5" i="49"/>
  <c r="H5" i="49"/>
  <c r="G5" i="49"/>
  <c r="F5" i="49"/>
  <c r="E5" i="49"/>
  <c r="D5" i="49"/>
  <c r="C5" i="49"/>
  <c r="B5" i="49"/>
  <c r="U4" i="49"/>
  <c r="T4" i="49"/>
  <c r="S4" i="49"/>
  <c r="R4" i="49"/>
  <c r="Q4" i="49"/>
  <c r="P4" i="49"/>
  <c r="O4" i="49"/>
  <c r="N4" i="49"/>
  <c r="M4" i="49"/>
  <c r="L4" i="49"/>
  <c r="K4" i="49"/>
  <c r="J4" i="49"/>
  <c r="I4" i="49"/>
  <c r="H4" i="49"/>
  <c r="G4" i="49"/>
  <c r="F4" i="49"/>
  <c r="E4" i="49"/>
  <c r="D4" i="49"/>
  <c r="C4" i="49"/>
  <c r="B4" i="49"/>
  <c r="A4" i="49"/>
  <c r="U3" i="49"/>
  <c r="T3" i="49"/>
  <c r="S3" i="49"/>
  <c r="R3" i="49"/>
  <c r="Q3" i="49"/>
  <c r="P3" i="49"/>
  <c r="O3" i="49"/>
  <c r="N3" i="49"/>
  <c r="M3" i="49"/>
  <c r="L3" i="49"/>
  <c r="K3" i="49"/>
  <c r="J3" i="49"/>
  <c r="I3" i="49"/>
  <c r="H3" i="49"/>
  <c r="G3" i="49"/>
  <c r="F3" i="49"/>
  <c r="D3" i="49"/>
  <c r="C3" i="49"/>
  <c r="B3" i="49"/>
  <c r="A3" i="49"/>
  <c r="U2" i="49"/>
  <c r="T2" i="49"/>
  <c r="S2" i="49"/>
  <c r="R2" i="49"/>
  <c r="Q2" i="49"/>
  <c r="P2" i="49"/>
  <c r="O2" i="49"/>
  <c r="N2" i="49"/>
  <c r="M2" i="49"/>
  <c r="L2" i="49"/>
  <c r="F2" i="49"/>
  <c r="D2" i="49"/>
  <c r="C2" i="49"/>
  <c r="B2" i="49"/>
  <c r="A2" i="49"/>
  <c r="U1" i="49"/>
  <c r="T1" i="49"/>
  <c r="S1" i="49"/>
  <c r="R1" i="49"/>
  <c r="Q1" i="49"/>
  <c r="P1" i="49"/>
  <c r="O1" i="49"/>
  <c r="N1" i="49"/>
  <c r="M1" i="49"/>
  <c r="L1" i="49"/>
  <c r="K1" i="49"/>
  <c r="J1" i="49"/>
  <c r="I1" i="49"/>
  <c r="H1" i="49"/>
  <c r="G1" i="49"/>
  <c r="F1" i="49"/>
  <c r="D1" i="49"/>
  <c r="C1" i="49"/>
  <c r="B1" i="49"/>
  <c r="A1" i="49"/>
  <c r="U23" i="48"/>
  <c r="T23" i="48"/>
  <c r="S23" i="48"/>
  <c r="R23" i="48"/>
  <c r="Q23" i="48"/>
  <c r="K23" i="48"/>
  <c r="J23" i="48"/>
  <c r="I23" i="48"/>
  <c r="H23" i="48"/>
  <c r="G23" i="48"/>
  <c r="F23" i="48"/>
  <c r="E23" i="48"/>
  <c r="D23" i="48"/>
  <c r="C23" i="48"/>
  <c r="B23" i="48"/>
  <c r="A23" i="48"/>
  <c r="U22" i="48"/>
  <c r="T22" i="48"/>
  <c r="S22" i="48"/>
  <c r="R22" i="48"/>
  <c r="Q22" i="48"/>
  <c r="K22" i="48"/>
  <c r="J22" i="48"/>
  <c r="I22" i="48"/>
  <c r="H22" i="48"/>
  <c r="G22" i="48"/>
  <c r="F22" i="48"/>
  <c r="E22" i="48"/>
  <c r="D22" i="48"/>
  <c r="C22" i="48"/>
  <c r="B22" i="48"/>
  <c r="A22" i="48"/>
  <c r="U21" i="48"/>
  <c r="T21" i="48"/>
  <c r="S21" i="48"/>
  <c r="R21" i="48"/>
  <c r="Q21" i="48"/>
  <c r="K21" i="48"/>
  <c r="J21" i="48"/>
  <c r="I21" i="48"/>
  <c r="H21" i="48"/>
  <c r="G21" i="48"/>
  <c r="F21" i="48"/>
  <c r="E21" i="48"/>
  <c r="D21" i="48"/>
  <c r="C21" i="48"/>
  <c r="B21" i="48"/>
  <c r="A21" i="48"/>
  <c r="U20" i="48"/>
  <c r="T20" i="48"/>
  <c r="S20" i="48"/>
  <c r="R20" i="48"/>
  <c r="Q20" i="48"/>
  <c r="K20" i="48"/>
  <c r="J20" i="48"/>
  <c r="I20" i="48"/>
  <c r="H20" i="48"/>
  <c r="G20" i="48"/>
  <c r="F20" i="48"/>
  <c r="E20" i="48"/>
  <c r="D20" i="48"/>
  <c r="C20" i="48"/>
  <c r="B20" i="48"/>
  <c r="A20" i="48"/>
  <c r="U19" i="48"/>
  <c r="T19" i="48"/>
  <c r="S19" i="48"/>
  <c r="R19" i="48"/>
  <c r="Q19" i="48"/>
  <c r="K19" i="48"/>
  <c r="J19" i="48"/>
  <c r="I19" i="48"/>
  <c r="H19" i="48"/>
  <c r="G19" i="48"/>
  <c r="F19" i="48"/>
  <c r="E19" i="48"/>
  <c r="D19" i="48"/>
  <c r="C19" i="48"/>
  <c r="B19" i="48"/>
  <c r="A19" i="48"/>
  <c r="U18" i="48"/>
  <c r="T18" i="48"/>
  <c r="S18" i="48"/>
  <c r="R18" i="48"/>
  <c r="Q18" i="48"/>
  <c r="K18" i="48"/>
  <c r="J18" i="48"/>
  <c r="I18" i="48"/>
  <c r="H18" i="48"/>
  <c r="G18" i="48"/>
  <c r="F18" i="48"/>
  <c r="E18" i="48"/>
  <c r="D18" i="48"/>
  <c r="C18" i="48"/>
  <c r="B18" i="48"/>
  <c r="A18" i="48"/>
  <c r="U17" i="48"/>
  <c r="T17" i="48"/>
  <c r="S17" i="48"/>
  <c r="R17" i="48"/>
  <c r="Q17" i="48"/>
  <c r="K17" i="48"/>
  <c r="J17" i="48"/>
  <c r="I17" i="48"/>
  <c r="H17" i="48"/>
  <c r="G17" i="48"/>
  <c r="F17" i="48"/>
  <c r="E17" i="48"/>
  <c r="D17" i="48"/>
  <c r="C17" i="48"/>
  <c r="B17" i="48"/>
  <c r="A17" i="48"/>
  <c r="U16" i="48"/>
  <c r="T16" i="48"/>
  <c r="S16" i="48"/>
  <c r="R16" i="48"/>
  <c r="Q16" i="48"/>
  <c r="K16" i="48"/>
  <c r="J16" i="48"/>
  <c r="I16" i="48"/>
  <c r="H16" i="48"/>
  <c r="G16" i="48"/>
  <c r="F16" i="48"/>
  <c r="E16" i="48"/>
  <c r="D16" i="48"/>
  <c r="C16" i="48"/>
  <c r="B16" i="48"/>
  <c r="A16" i="48"/>
  <c r="U15" i="48"/>
  <c r="T15" i="48"/>
  <c r="S15" i="48"/>
  <c r="R15" i="48"/>
  <c r="Q15" i="48"/>
  <c r="K15" i="48"/>
  <c r="J15" i="48"/>
  <c r="I15" i="48"/>
  <c r="H15" i="48"/>
  <c r="G15" i="48"/>
  <c r="F15" i="48"/>
  <c r="E15" i="48"/>
  <c r="D15" i="48"/>
  <c r="C15" i="48"/>
  <c r="B15" i="48"/>
  <c r="A15" i="48"/>
  <c r="U14" i="48"/>
  <c r="T14" i="48"/>
  <c r="S14" i="48"/>
  <c r="R14" i="48"/>
  <c r="Q14" i="48"/>
  <c r="K14" i="48"/>
  <c r="J14" i="48"/>
  <c r="I14" i="48"/>
  <c r="H14" i="48"/>
  <c r="G14" i="48"/>
  <c r="F14" i="48"/>
  <c r="E14" i="48"/>
  <c r="D14" i="48"/>
  <c r="C14" i="48"/>
  <c r="B14" i="48"/>
  <c r="A14" i="48"/>
  <c r="U13" i="48"/>
  <c r="T13" i="48"/>
  <c r="S13" i="48"/>
  <c r="R13" i="48"/>
  <c r="Q13" i="48"/>
  <c r="K13" i="48"/>
  <c r="J13" i="48"/>
  <c r="I13" i="48"/>
  <c r="H13" i="48"/>
  <c r="G13" i="48"/>
  <c r="F13" i="48"/>
  <c r="E13" i="48"/>
  <c r="D13" i="48"/>
  <c r="C13" i="48"/>
  <c r="A13" i="48"/>
  <c r="U12" i="48"/>
  <c r="T12" i="48"/>
  <c r="S12" i="48"/>
  <c r="R12" i="48"/>
  <c r="Q12" i="48"/>
  <c r="K12" i="48"/>
  <c r="J12" i="48"/>
  <c r="I12" i="48"/>
  <c r="H12" i="48"/>
  <c r="G12" i="48"/>
  <c r="F12" i="48"/>
  <c r="E12" i="48"/>
  <c r="D12" i="48"/>
  <c r="C12" i="48"/>
  <c r="A12" i="48"/>
  <c r="U11" i="48"/>
  <c r="T11" i="48"/>
  <c r="S11" i="48"/>
  <c r="R11" i="48"/>
  <c r="Q11" i="48"/>
  <c r="K11" i="48"/>
  <c r="J11" i="48"/>
  <c r="I11" i="48"/>
  <c r="H11" i="48"/>
  <c r="G11" i="48"/>
  <c r="F11" i="48"/>
  <c r="E11" i="48"/>
  <c r="D11" i="48"/>
  <c r="C11" i="48"/>
  <c r="A11" i="48"/>
  <c r="U10" i="48"/>
  <c r="T10" i="48"/>
  <c r="S10" i="48"/>
  <c r="R10" i="48"/>
  <c r="Q10" i="48"/>
  <c r="K10" i="48"/>
  <c r="J10" i="48"/>
  <c r="I10" i="48"/>
  <c r="H10" i="48"/>
  <c r="G10" i="48"/>
  <c r="F10" i="48"/>
  <c r="E10" i="48"/>
  <c r="D10" i="48"/>
  <c r="C10" i="48"/>
  <c r="B10" i="48"/>
  <c r="A10" i="48"/>
  <c r="U9" i="48"/>
  <c r="T9" i="48"/>
  <c r="S9" i="48"/>
  <c r="R9" i="48"/>
  <c r="Q9" i="48"/>
  <c r="K9" i="48"/>
  <c r="J9" i="48"/>
  <c r="I9" i="48"/>
  <c r="H9" i="48"/>
  <c r="G9" i="48"/>
  <c r="F9" i="48"/>
  <c r="E9" i="48"/>
  <c r="D9" i="48"/>
  <c r="C9" i="48"/>
  <c r="B9" i="48"/>
  <c r="A9" i="48"/>
  <c r="U8" i="48"/>
  <c r="T8" i="48"/>
  <c r="S8" i="48"/>
  <c r="R8" i="48"/>
  <c r="Q8" i="48"/>
  <c r="K8" i="48"/>
  <c r="J8" i="48"/>
  <c r="I8" i="48"/>
  <c r="H8" i="48"/>
  <c r="G8" i="48"/>
  <c r="F8" i="48"/>
  <c r="E8" i="48"/>
  <c r="D8" i="48"/>
  <c r="C8" i="48"/>
  <c r="B8" i="48"/>
  <c r="A8" i="48"/>
  <c r="U7" i="48"/>
  <c r="T7" i="48"/>
  <c r="S7" i="48"/>
  <c r="R7" i="48"/>
  <c r="Q7" i="48"/>
  <c r="K7" i="48"/>
  <c r="J7" i="48"/>
  <c r="I7" i="48"/>
  <c r="H7" i="48"/>
  <c r="G7" i="48"/>
  <c r="F7" i="48"/>
  <c r="E7" i="48"/>
  <c r="D7" i="48"/>
  <c r="C7" i="48"/>
  <c r="B7" i="48"/>
  <c r="A7" i="48"/>
  <c r="Z6" i="48"/>
  <c r="Y6" i="48"/>
  <c r="X6" i="48"/>
  <c r="W6" i="48"/>
  <c r="V6" i="48"/>
  <c r="P6" i="48"/>
  <c r="O6" i="48"/>
  <c r="N6" i="48"/>
  <c r="M6" i="48"/>
  <c r="L6" i="48"/>
  <c r="K6" i="48"/>
  <c r="J6" i="48"/>
  <c r="I6" i="48"/>
  <c r="H6" i="48"/>
  <c r="G6" i="48"/>
  <c r="F6" i="48"/>
  <c r="E6" i="48"/>
  <c r="D6" i="48"/>
  <c r="C6" i="48"/>
  <c r="B6" i="48"/>
  <c r="Z5" i="48"/>
  <c r="Y5" i="48"/>
  <c r="X5" i="48"/>
  <c r="W5" i="48"/>
  <c r="V5" i="48"/>
  <c r="P5" i="48"/>
  <c r="O5" i="48"/>
  <c r="N5" i="48"/>
  <c r="M5" i="48"/>
  <c r="L5" i="48"/>
  <c r="K5" i="48"/>
  <c r="J5" i="48"/>
  <c r="I5" i="48"/>
  <c r="H5" i="48"/>
  <c r="G5" i="48"/>
  <c r="F5" i="48"/>
  <c r="E5" i="48"/>
  <c r="D5" i="48"/>
  <c r="C5" i="48"/>
  <c r="B5" i="48"/>
  <c r="U4" i="48"/>
  <c r="T4" i="48"/>
  <c r="S4" i="48"/>
  <c r="R4" i="48"/>
  <c r="Q4" i="48"/>
  <c r="P4" i="48"/>
  <c r="O4" i="48"/>
  <c r="N4" i="48"/>
  <c r="M4" i="48"/>
  <c r="L4" i="48"/>
  <c r="K4" i="48"/>
  <c r="J4" i="48"/>
  <c r="I4" i="48"/>
  <c r="H4" i="48"/>
  <c r="G4" i="48"/>
  <c r="F4" i="48"/>
  <c r="E4" i="48"/>
  <c r="D4" i="48"/>
  <c r="C4" i="48"/>
  <c r="B4" i="48"/>
  <c r="A4" i="48"/>
  <c r="U3" i="48"/>
  <c r="T3" i="48"/>
  <c r="S3" i="48"/>
  <c r="R3" i="48"/>
  <c r="Q3" i="48"/>
  <c r="P3" i="48"/>
  <c r="O3" i="48"/>
  <c r="N3" i="48"/>
  <c r="M3" i="48"/>
  <c r="L3" i="48"/>
  <c r="K3" i="48"/>
  <c r="J3" i="48"/>
  <c r="I3" i="48"/>
  <c r="H3" i="48"/>
  <c r="G3" i="48"/>
  <c r="F3" i="48"/>
  <c r="D3" i="48"/>
  <c r="C3" i="48"/>
  <c r="B3" i="48"/>
  <c r="A3" i="48"/>
  <c r="U2" i="48"/>
  <c r="T2" i="48"/>
  <c r="S2" i="48"/>
  <c r="R2" i="48"/>
  <c r="Q2" i="48"/>
  <c r="P2" i="48"/>
  <c r="O2" i="48"/>
  <c r="N2" i="48"/>
  <c r="M2" i="48"/>
  <c r="L2" i="48"/>
  <c r="F2" i="48"/>
  <c r="D2" i="48"/>
  <c r="C2" i="48"/>
  <c r="B2" i="48"/>
  <c r="A2" i="48"/>
  <c r="U1" i="48"/>
  <c r="T1" i="48"/>
  <c r="S1" i="48"/>
  <c r="R1" i="48"/>
  <c r="Q1" i="48"/>
  <c r="P1" i="48"/>
  <c r="O1" i="48"/>
  <c r="N1" i="48"/>
  <c r="M1" i="48"/>
  <c r="L1" i="48"/>
  <c r="K1" i="48"/>
  <c r="J1" i="48"/>
  <c r="I1" i="48"/>
  <c r="H1" i="48"/>
  <c r="G1" i="48"/>
  <c r="F1" i="48"/>
  <c r="D1" i="48"/>
  <c r="C1" i="48"/>
  <c r="B1" i="48"/>
  <c r="A1" i="48"/>
  <c r="U23" i="47"/>
  <c r="T23" i="47"/>
  <c r="S23" i="47"/>
  <c r="R23" i="47"/>
  <c r="Q23" i="47"/>
  <c r="K23" i="47"/>
  <c r="J23" i="47"/>
  <c r="I23" i="47"/>
  <c r="H23" i="47"/>
  <c r="G23" i="47"/>
  <c r="F23" i="47"/>
  <c r="E23" i="47"/>
  <c r="D23" i="47"/>
  <c r="C23" i="47"/>
  <c r="B23" i="47"/>
  <c r="A23" i="47"/>
  <c r="U22" i="47"/>
  <c r="T22" i="47"/>
  <c r="S22" i="47"/>
  <c r="R22" i="47"/>
  <c r="Q22" i="47"/>
  <c r="K22" i="47"/>
  <c r="J22" i="47"/>
  <c r="I22" i="47"/>
  <c r="H22" i="47"/>
  <c r="G22" i="47"/>
  <c r="F22" i="47"/>
  <c r="E22" i="47"/>
  <c r="D22" i="47"/>
  <c r="C22" i="47"/>
  <c r="B22" i="47"/>
  <c r="A22" i="47"/>
  <c r="U21" i="47"/>
  <c r="T21" i="47"/>
  <c r="S21" i="47"/>
  <c r="R21" i="47"/>
  <c r="Q21" i="47"/>
  <c r="K21" i="47"/>
  <c r="J21" i="47"/>
  <c r="I21" i="47"/>
  <c r="H21" i="47"/>
  <c r="G21" i="47"/>
  <c r="F21" i="47"/>
  <c r="E21" i="47"/>
  <c r="D21" i="47"/>
  <c r="C21" i="47"/>
  <c r="B21" i="47"/>
  <c r="A21" i="47"/>
  <c r="U20" i="47"/>
  <c r="T20" i="47"/>
  <c r="S20" i="47"/>
  <c r="R20" i="47"/>
  <c r="Q20" i="47"/>
  <c r="K20" i="47"/>
  <c r="J20" i="47"/>
  <c r="I20" i="47"/>
  <c r="H20" i="47"/>
  <c r="G20" i="47"/>
  <c r="F20" i="47"/>
  <c r="E20" i="47"/>
  <c r="D20" i="47"/>
  <c r="C20" i="47"/>
  <c r="B20" i="47"/>
  <c r="A20" i="47"/>
  <c r="U19" i="47"/>
  <c r="T19" i="47"/>
  <c r="S19" i="47"/>
  <c r="R19" i="47"/>
  <c r="Q19" i="47"/>
  <c r="K19" i="47"/>
  <c r="J19" i="47"/>
  <c r="I19" i="47"/>
  <c r="H19" i="47"/>
  <c r="G19" i="47"/>
  <c r="F19" i="47"/>
  <c r="E19" i="47"/>
  <c r="D19" i="47"/>
  <c r="C19" i="47"/>
  <c r="B19" i="47"/>
  <c r="A19" i="47"/>
  <c r="U18" i="47"/>
  <c r="T18" i="47"/>
  <c r="S18" i="47"/>
  <c r="R18" i="47"/>
  <c r="Q18" i="47"/>
  <c r="K18" i="47"/>
  <c r="J18" i="47"/>
  <c r="I18" i="47"/>
  <c r="H18" i="47"/>
  <c r="G18" i="47"/>
  <c r="F18" i="47"/>
  <c r="E18" i="47"/>
  <c r="D18" i="47"/>
  <c r="C18" i="47"/>
  <c r="B18" i="47"/>
  <c r="A18" i="47"/>
  <c r="U17" i="47"/>
  <c r="T17" i="47"/>
  <c r="S17" i="47"/>
  <c r="R17" i="47"/>
  <c r="Q17" i="47"/>
  <c r="K17" i="47"/>
  <c r="J17" i="47"/>
  <c r="I17" i="47"/>
  <c r="H17" i="47"/>
  <c r="G17" i="47"/>
  <c r="F17" i="47"/>
  <c r="E17" i="47"/>
  <c r="D17" i="47"/>
  <c r="C17" i="47"/>
  <c r="B17" i="47"/>
  <c r="A17" i="47"/>
  <c r="U16" i="47"/>
  <c r="T16" i="47"/>
  <c r="S16" i="47"/>
  <c r="R16" i="47"/>
  <c r="Q16" i="47"/>
  <c r="K16" i="47"/>
  <c r="J16" i="47"/>
  <c r="I16" i="47"/>
  <c r="H16" i="47"/>
  <c r="G16" i="47"/>
  <c r="F16" i="47"/>
  <c r="E16" i="47"/>
  <c r="D16" i="47"/>
  <c r="C16" i="47"/>
  <c r="B16" i="47"/>
  <c r="A16" i="47"/>
  <c r="U15" i="47"/>
  <c r="T15" i="47"/>
  <c r="S15" i="47"/>
  <c r="R15" i="47"/>
  <c r="Q15" i="47"/>
  <c r="K15" i="47"/>
  <c r="J15" i="47"/>
  <c r="I15" i="47"/>
  <c r="H15" i="47"/>
  <c r="G15" i="47"/>
  <c r="F15" i="47"/>
  <c r="E15" i="47"/>
  <c r="D15" i="47"/>
  <c r="C15" i="47"/>
  <c r="B15" i="47"/>
  <c r="A15" i="47"/>
  <c r="U14" i="47"/>
  <c r="T14" i="47"/>
  <c r="S14" i="47"/>
  <c r="R14" i="47"/>
  <c r="Q14" i="47"/>
  <c r="K14" i="47"/>
  <c r="J14" i="47"/>
  <c r="I14" i="47"/>
  <c r="H14" i="47"/>
  <c r="G14" i="47"/>
  <c r="F14" i="47"/>
  <c r="E14" i="47"/>
  <c r="D14" i="47"/>
  <c r="C14" i="47"/>
  <c r="B14" i="47"/>
  <c r="A14" i="47"/>
  <c r="U13" i="47"/>
  <c r="T13" i="47"/>
  <c r="S13" i="47"/>
  <c r="R13" i="47"/>
  <c r="Q13" i="47"/>
  <c r="K13" i="47"/>
  <c r="J13" i="47"/>
  <c r="I13" i="47"/>
  <c r="H13" i="47"/>
  <c r="G13" i="47"/>
  <c r="F13" i="47"/>
  <c r="E13" i="47"/>
  <c r="D13" i="47"/>
  <c r="C13" i="47"/>
  <c r="A13" i="47"/>
  <c r="U12" i="47"/>
  <c r="T12" i="47"/>
  <c r="S12" i="47"/>
  <c r="R12" i="47"/>
  <c r="Q12" i="47"/>
  <c r="K12" i="47"/>
  <c r="J12" i="47"/>
  <c r="I12" i="47"/>
  <c r="H12" i="47"/>
  <c r="G12" i="47"/>
  <c r="F12" i="47"/>
  <c r="E12" i="47"/>
  <c r="D12" i="47"/>
  <c r="C12" i="47"/>
  <c r="A12" i="47"/>
  <c r="U11" i="47"/>
  <c r="T11" i="47"/>
  <c r="S11" i="47"/>
  <c r="R11" i="47"/>
  <c r="Q11" i="47"/>
  <c r="K11" i="47"/>
  <c r="J11" i="47"/>
  <c r="I11" i="47"/>
  <c r="H11" i="47"/>
  <c r="G11" i="47"/>
  <c r="F11" i="47"/>
  <c r="E11" i="47"/>
  <c r="D11" i="47"/>
  <c r="C11" i="47"/>
  <c r="A11" i="47"/>
  <c r="U10" i="47"/>
  <c r="T10" i="47"/>
  <c r="S10" i="47"/>
  <c r="R10" i="47"/>
  <c r="Q10" i="47"/>
  <c r="K10" i="47"/>
  <c r="J10" i="47"/>
  <c r="I10" i="47"/>
  <c r="H10" i="47"/>
  <c r="G10" i="47"/>
  <c r="F10" i="47"/>
  <c r="E10" i="47"/>
  <c r="D10" i="47"/>
  <c r="C10" i="47"/>
  <c r="B10" i="47"/>
  <c r="A10" i="47"/>
  <c r="U9" i="47"/>
  <c r="T9" i="47"/>
  <c r="S9" i="47"/>
  <c r="R9" i="47"/>
  <c r="Q9" i="47"/>
  <c r="K9" i="47"/>
  <c r="J9" i="47"/>
  <c r="I9" i="47"/>
  <c r="H9" i="47"/>
  <c r="G9" i="47"/>
  <c r="F9" i="47"/>
  <c r="E9" i="47"/>
  <c r="D9" i="47"/>
  <c r="C9" i="47"/>
  <c r="B9" i="47"/>
  <c r="A9" i="47"/>
  <c r="U8" i="47"/>
  <c r="T8" i="47"/>
  <c r="S8" i="47"/>
  <c r="R8" i="47"/>
  <c r="Q8" i="47"/>
  <c r="K8" i="47"/>
  <c r="J8" i="47"/>
  <c r="I8" i="47"/>
  <c r="H8" i="47"/>
  <c r="G8" i="47"/>
  <c r="F8" i="47"/>
  <c r="E8" i="47"/>
  <c r="D8" i="47"/>
  <c r="C8" i="47"/>
  <c r="B8" i="47"/>
  <c r="A8" i="47"/>
  <c r="U7" i="47"/>
  <c r="T7" i="47"/>
  <c r="S7" i="47"/>
  <c r="R7" i="47"/>
  <c r="Q7" i="47"/>
  <c r="K7" i="47"/>
  <c r="J7" i="47"/>
  <c r="I7" i="47"/>
  <c r="H7" i="47"/>
  <c r="G7" i="47"/>
  <c r="F7" i="47"/>
  <c r="E7" i="47"/>
  <c r="D7" i="47"/>
  <c r="C7" i="47"/>
  <c r="B7" i="47"/>
  <c r="A7" i="47"/>
  <c r="Z6" i="47"/>
  <c r="Y6" i="47"/>
  <c r="X6" i="47"/>
  <c r="W6" i="47"/>
  <c r="V6" i="47"/>
  <c r="P6" i="47"/>
  <c r="O6" i="47"/>
  <c r="N6" i="47"/>
  <c r="M6" i="47"/>
  <c r="L6" i="47"/>
  <c r="K6" i="47"/>
  <c r="J6" i="47"/>
  <c r="I6" i="47"/>
  <c r="H6" i="47"/>
  <c r="G6" i="47"/>
  <c r="F6" i="47"/>
  <c r="E6" i="47"/>
  <c r="D6" i="47"/>
  <c r="C6" i="47"/>
  <c r="B6" i="47"/>
  <c r="Z5" i="47"/>
  <c r="Y5" i="47"/>
  <c r="X5" i="47"/>
  <c r="W5" i="47"/>
  <c r="V5" i="47"/>
  <c r="P5" i="47"/>
  <c r="O5" i="47"/>
  <c r="N5" i="47"/>
  <c r="M5" i="47"/>
  <c r="L5" i="47"/>
  <c r="K5" i="47"/>
  <c r="J5" i="47"/>
  <c r="I5" i="47"/>
  <c r="H5" i="47"/>
  <c r="G5" i="47"/>
  <c r="F5" i="47"/>
  <c r="E5" i="47"/>
  <c r="D5" i="47"/>
  <c r="C5" i="47"/>
  <c r="B5" i="47"/>
  <c r="U4" i="47"/>
  <c r="T4" i="47"/>
  <c r="S4" i="47"/>
  <c r="R4" i="47"/>
  <c r="Q4" i="47"/>
  <c r="P4" i="47"/>
  <c r="O4" i="47"/>
  <c r="N4" i="47"/>
  <c r="M4" i="47"/>
  <c r="L4" i="47"/>
  <c r="K4" i="47"/>
  <c r="J4" i="47"/>
  <c r="I4" i="47"/>
  <c r="H4" i="47"/>
  <c r="G4" i="47"/>
  <c r="F4" i="47"/>
  <c r="E4" i="47"/>
  <c r="D4" i="47"/>
  <c r="C4" i="47"/>
  <c r="B4" i="47"/>
  <c r="A4" i="47"/>
  <c r="U3" i="47"/>
  <c r="T3" i="47"/>
  <c r="S3" i="47"/>
  <c r="R3" i="47"/>
  <c r="Q3" i="47"/>
  <c r="P3" i="47"/>
  <c r="O3" i="47"/>
  <c r="N3" i="47"/>
  <c r="M3" i="47"/>
  <c r="L3" i="47"/>
  <c r="K3" i="47"/>
  <c r="J3" i="47"/>
  <c r="I3" i="47"/>
  <c r="H3" i="47"/>
  <c r="G3" i="47"/>
  <c r="F3" i="47"/>
  <c r="D3" i="47"/>
  <c r="C3" i="47"/>
  <c r="B3" i="47"/>
  <c r="A3" i="47"/>
  <c r="U2" i="47"/>
  <c r="T2" i="47"/>
  <c r="S2" i="47"/>
  <c r="R2" i="47"/>
  <c r="Q2" i="47"/>
  <c r="P2" i="47"/>
  <c r="O2" i="47"/>
  <c r="N2" i="47"/>
  <c r="M2" i="47"/>
  <c r="L2" i="47"/>
  <c r="F2" i="47"/>
  <c r="D2" i="47"/>
  <c r="C2" i="47"/>
  <c r="B2" i="47"/>
  <c r="A2" i="47"/>
  <c r="U1" i="47"/>
  <c r="T1" i="47"/>
  <c r="S1" i="47"/>
  <c r="R1" i="47"/>
  <c r="Q1" i="47"/>
  <c r="P1" i="47"/>
  <c r="O1" i="47"/>
  <c r="N1" i="47"/>
  <c r="M1" i="47"/>
  <c r="L1" i="47"/>
  <c r="K1" i="47"/>
  <c r="J1" i="47"/>
  <c r="I1" i="47"/>
  <c r="H1" i="47"/>
  <c r="G1" i="47"/>
  <c r="F1" i="47"/>
  <c r="D1" i="47"/>
  <c r="C1" i="47"/>
  <c r="B1" i="47"/>
  <c r="A1" i="47"/>
  <c r="Q9" i="42"/>
  <c r="R9" i="42"/>
  <c r="S9" i="42"/>
  <c r="T9" i="42"/>
  <c r="U9" i="42"/>
  <c r="Q10" i="42"/>
  <c r="R10" i="42"/>
  <c r="S10" i="42"/>
  <c r="T10" i="42"/>
  <c r="U10" i="42"/>
  <c r="Q11" i="42"/>
  <c r="R11" i="42"/>
  <c r="S11" i="42"/>
  <c r="T11" i="42"/>
  <c r="U11" i="42"/>
  <c r="Q12" i="42"/>
  <c r="R12" i="42"/>
  <c r="S12" i="42"/>
  <c r="T12" i="42"/>
  <c r="U12" i="42"/>
  <c r="Q13" i="42"/>
  <c r="R13" i="42"/>
  <c r="S13" i="42"/>
  <c r="T13" i="42"/>
  <c r="U13" i="42"/>
  <c r="Q14" i="42"/>
  <c r="R14" i="42"/>
  <c r="S14" i="42"/>
  <c r="T14" i="42"/>
  <c r="U14" i="42"/>
  <c r="Q15" i="42"/>
  <c r="R15" i="42"/>
  <c r="S15" i="42"/>
  <c r="T15" i="42"/>
  <c r="U15" i="42"/>
  <c r="Q16" i="42"/>
  <c r="R16" i="42"/>
  <c r="S16" i="42"/>
  <c r="T16" i="42"/>
  <c r="U16" i="42"/>
  <c r="Q17" i="42"/>
  <c r="R17" i="42"/>
  <c r="S17" i="42"/>
  <c r="T17" i="42"/>
  <c r="U17" i="42"/>
  <c r="Q18" i="42"/>
  <c r="R18" i="42"/>
  <c r="S18" i="42"/>
  <c r="T18" i="42"/>
  <c r="U18" i="42"/>
  <c r="Q19" i="42"/>
  <c r="R19" i="42"/>
  <c r="S19" i="42"/>
  <c r="T19" i="42"/>
  <c r="U19" i="42"/>
  <c r="Q20" i="42"/>
  <c r="R20" i="42"/>
  <c r="S20" i="42"/>
  <c r="T20" i="42"/>
  <c r="U20" i="42"/>
  <c r="Q21" i="42"/>
  <c r="R21" i="42"/>
  <c r="S21" i="42"/>
  <c r="T21" i="42"/>
  <c r="U21" i="42"/>
  <c r="Q22" i="42"/>
  <c r="R22" i="42"/>
  <c r="S22" i="42"/>
  <c r="T22" i="42"/>
  <c r="U22" i="42"/>
  <c r="Q23" i="42"/>
  <c r="R23" i="42"/>
  <c r="S23" i="42"/>
  <c r="T23" i="42"/>
  <c r="U23" i="42"/>
  <c r="Q9" i="46"/>
  <c r="R9" i="46"/>
  <c r="S9" i="46"/>
  <c r="T9" i="46"/>
  <c r="U9" i="46"/>
  <c r="Q10" i="46"/>
  <c r="R10" i="46"/>
  <c r="S10" i="46"/>
  <c r="T10" i="46"/>
  <c r="U10" i="46"/>
  <c r="Q11" i="46"/>
  <c r="R11" i="46"/>
  <c r="S11" i="46"/>
  <c r="T11" i="46"/>
  <c r="U11" i="46"/>
  <c r="Q12" i="46"/>
  <c r="R12" i="46"/>
  <c r="S12" i="46"/>
  <c r="T12" i="46"/>
  <c r="U12" i="46"/>
  <c r="Q13" i="46"/>
  <c r="R13" i="46"/>
  <c r="S13" i="46"/>
  <c r="T13" i="46"/>
  <c r="U13" i="46"/>
  <c r="Q14" i="46"/>
  <c r="R14" i="46"/>
  <c r="S14" i="46"/>
  <c r="T14" i="46"/>
  <c r="U14" i="46"/>
  <c r="Q15" i="46"/>
  <c r="R15" i="46"/>
  <c r="S15" i="46"/>
  <c r="T15" i="46"/>
  <c r="U15" i="46"/>
  <c r="Q16" i="46"/>
  <c r="R16" i="46"/>
  <c r="S16" i="46"/>
  <c r="T16" i="46"/>
  <c r="U16" i="46"/>
  <c r="Q17" i="46"/>
  <c r="R17" i="46"/>
  <c r="S17" i="46"/>
  <c r="T17" i="46"/>
  <c r="U17" i="46"/>
  <c r="Q18" i="46"/>
  <c r="R18" i="46"/>
  <c r="S18" i="46"/>
  <c r="T18" i="46"/>
  <c r="U18" i="46"/>
  <c r="Q19" i="46"/>
  <c r="R19" i="46"/>
  <c r="S19" i="46"/>
  <c r="T19" i="46"/>
  <c r="U19" i="46"/>
  <c r="Q20" i="46"/>
  <c r="R20" i="46"/>
  <c r="S20" i="46"/>
  <c r="T20" i="46"/>
  <c r="U20" i="46"/>
  <c r="Q21" i="46"/>
  <c r="R21" i="46"/>
  <c r="S21" i="46"/>
  <c r="T21" i="46"/>
  <c r="U21" i="46"/>
  <c r="Q22" i="46"/>
  <c r="R22" i="46"/>
  <c r="S22" i="46"/>
  <c r="T22" i="46"/>
  <c r="U22" i="46"/>
  <c r="Q23" i="46"/>
  <c r="R23" i="46"/>
  <c r="S23" i="46"/>
  <c r="T23" i="46"/>
  <c r="U23" i="46"/>
  <c r="A9" i="46"/>
  <c r="A10" i="46"/>
  <c r="A11" i="46"/>
  <c r="A12" i="46"/>
  <c r="A13" i="46"/>
  <c r="A14" i="46"/>
  <c r="A15" i="46"/>
  <c r="A16" i="46"/>
  <c r="A17" i="46"/>
  <c r="A18" i="46"/>
  <c r="A19" i="46"/>
  <c r="A20" i="46"/>
  <c r="A21" i="46"/>
  <c r="A22" i="46"/>
  <c r="A23" i="46"/>
  <c r="G2" i="46"/>
  <c r="C9" i="46"/>
  <c r="C10" i="46"/>
  <c r="C11" i="46"/>
  <c r="C12" i="46"/>
  <c r="C13" i="46"/>
  <c r="C14" i="46"/>
  <c r="C15" i="46"/>
  <c r="C16" i="46"/>
  <c r="C17" i="46"/>
  <c r="C18" i="46"/>
  <c r="C19" i="46"/>
  <c r="C20" i="46"/>
  <c r="C21" i="46"/>
  <c r="C22" i="46"/>
  <c r="C23" i="46"/>
  <c r="K23" i="46"/>
  <c r="J23" i="46"/>
  <c r="I23" i="46"/>
  <c r="H23" i="46"/>
  <c r="G23" i="46"/>
  <c r="F23" i="46"/>
  <c r="C23" i="56" s="1"/>
  <c r="E23" i="46"/>
  <c r="K22" i="46"/>
  <c r="J22" i="46"/>
  <c r="I22" i="46"/>
  <c r="H22" i="46"/>
  <c r="G22" i="46"/>
  <c r="F22" i="46"/>
  <c r="C22" i="56" s="1"/>
  <c r="E22" i="46"/>
  <c r="D23" i="46"/>
  <c r="B23" i="56" s="1"/>
  <c r="K13" i="46"/>
  <c r="J13" i="46"/>
  <c r="I13" i="46"/>
  <c r="H13" i="46"/>
  <c r="G13" i="46"/>
  <c r="F13" i="46"/>
  <c r="C13" i="56" s="1"/>
  <c r="E13" i="46"/>
  <c r="K12" i="46"/>
  <c r="J12" i="46"/>
  <c r="I12" i="46"/>
  <c r="H12" i="46"/>
  <c r="G12" i="46"/>
  <c r="F12" i="46"/>
  <c r="C12" i="56" s="1"/>
  <c r="E12" i="46"/>
  <c r="K11" i="46"/>
  <c r="J11" i="46"/>
  <c r="I11" i="46"/>
  <c r="H11" i="46"/>
  <c r="G11" i="46"/>
  <c r="F11" i="46"/>
  <c r="C11" i="56" s="1"/>
  <c r="E11" i="46"/>
  <c r="D12" i="46"/>
  <c r="D13" i="46"/>
  <c r="B8" i="44" s="1"/>
  <c r="D11" i="46"/>
  <c r="B6" i="44" s="1"/>
  <c r="AI8" i="44" l="1"/>
  <c r="AW8" i="44"/>
  <c r="AN8" i="44"/>
  <c r="BL8" i="44"/>
  <c r="K8" i="44"/>
  <c r="P8" i="44"/>
  <c r="Y8" i="44"/>
  <c r="AD8" i="44"/>
  <c r="B12" i="56"/>
  <c r="B7" i="44"/>
  <c r="B13" i="56"/>
  <c r="B11" i="56"/>
  <c r="K7" i="44"/>
  <c r="P7" i="44"/>
  <c r="U7" i="44"/>
  <c r="Y7" i="44"/>
  <c r="AD7" i="44"/>
  <c r="AI7" i="44"/>
  <c r="AN7" i="44"/>
  <c r="AS7" i="44"/>
  <c r="AW7" i="44"/>
  <c r="BB7" i="44"/>
  <c r="BG7" i="44"/>
  <c r="BL7" i="44"/>
  <c r="BQ7" i="44"/>
  <c r="BU7" i="44"/>
  <c r="L8" i="44"/>
  <c r="Q8" i="44"/>
  <c r="V8" i="44"/>
  <c r="AA8" i="44"/>
  <c r="AE8" i="44"/>
  <c r="AJ8" i="44"/>
  <c r="AO8" i="44"/>
  <c r="AT8" i="44"/>
  <c r="AY8" i="44"/>
  <c r="BC8" i="44"/>
  <c r="BH8" i="44"/>
  <c r="BM8" i="44"/>
  <c r="BR8" i="44"/>
  <c r="L7" i="44"/>
  <c r="Q7" i="44"/>
  <c r="V7" i="44"/>
  <c r="AA7" i="44"/>
  <c r="AE7" i="44"/>
  <c r="AJ7" i="44"/>
  <c r="AO7" i="44"/>
  <c r="AT7" i="44"/>
  <c r="AY7" i="44"/>
  <c r="BC7" i="44"/>
  <c r="BH7" i="44"/>
  <c r="BM7" i="44"/>
  <c r="BR7" i="44"/>
  <c r="I8" i="44"/>
  <c r="M8" i="44"/>
  <c r="R8" i="44"/>
  <c r="W8" i="44"/>
  <c r="AB8" i="44"/>
  <c r="AG8" i="44"/>
  <c r="AK8" i="44"/>
  <c r="AP8" i="44"/>
  <c r="AU8" i="44"/>
  <c r="AZ8" i="44"/>
  <c r="BE8" i="44"/>
  <c r="BI8" i="44"/>
  <c r="BN8" i="44"/>
  <c r="BS8" i="44"/>
  <c r="I7" i="44"/>
  <c r="M7" i="44"/>
  <c r="R7" i="44"/>
  <c r="W7" i="44"/>
  <c r="AB7" i="44"/>
  <c r="AG7" i="44"/>
  <c r="AK7" i="44"/>
  <c r="AP7" i="44"/>
  <c r="AU7" i="44"/>
  <c r="AZ7" i="44"/>
  <c r="BE7" i="44"/>
  <c r="BI7" i="44"/>
  <c r="BN7" i="44"/>
  <c r="BS7" i="44"/>
  <c r="J8" i="44"/>
  <c r="O8" i="44"/>
  <c r="S8" i="44"/>
  <c r="X8" i="44"/>
  <c r="AC8" i="44"/>
  <c r="AH8" i="44"/>
  <c r="AM8" i="44"/>
  <c r="AQ8" i="44"/>
  <c r="AV8" i="44"/>
  <c r="BA8" i="44"/>
  <c r="BF8" i="44"/>
  <c r="BK8" i="44"/>
  <c r="BO8" i="44"/>
  <c r="BT8" i="44"/>
  <c r="J7" i="44"/>
  <c r="O7" i="44"/>
  <c r="S7" i="44"/>
  <c r="X7" i="44"/>
  <c r="AC7" i="44"/>
  <c r="AH7" i="44"/>
  <c r="AM7" i="44"/>
  <c r="AQ7" i="44"/>
  <c r="AV7" i="44"/>
  <c r="BA7" i="44"/>
  <c r="BF7" i="44"/>
  <c r="BK7" i="44"/>
  <c r="BO7" i="44"/>
  <c r="BT7" i="44"/>
  <c r="U8" i="44"/>
  <c r="AS8" i="44"/>
  <c r="BQ8" i="44"/>
  <c r="D9" i="46"/>
  <c r="D10" i="46"/>
  <c r="D14" i="46"/>
  <c r="B14" i="56" s="1"/>
  <c r="D15" i="46"/>
  <c r="B15" i="56" s="1"/>
  <c r="D16" i="46"/>
  <c r="B16" i="56" s="1"/>
  <c r="B4" i="44" l="1"/>
  <c r="B9" i="56"/>
  <c r="B5" i="44"/>
  <c r="B10" i="56"/>
  <c r="Q8" i="46"/>
  <c r="R8" i="46"/>
  <c r="S8" i="46"/>
  <c r="T8" i="46"/>
  <c r="U8" i="46"/>
  <c r="Z6" i="46" l="1"/>
  <c r="Y6" i="46"/>
  <c r="X6" i="46"/>
  <c r="W6" i="46"/>
  <c r="V6" i="46"/>
  <c r="Z5" i="46"/>
  <c r="Y5" i="46"/>
  <c r="X5" i="46"/>
  <c r="W5" i="46"/>
  <c r="V5" i="46"/>
  <c r="P6" i="46"/>
  <c r="O6" i="46"/>
  <c r="N6" i="46"/>
  <c r="M6" i="46"/>
  <c r="L6" i="46"/>
  <c r="K6" i="46"/>
  <c r="J6" i="46"/>
  <c r="I6" i="46"/>
  <c r="H6" i="46"/>
  <c r="G6" i="46"/>
  <c r="F6" i="46"/>
  <c r="E6" i="46"/>
  <c r="D6" i="46"/>
  <c r="C6" i="46"/>
  <c r="B6" i="46"/>
  <c r="P5" i="46"/>
  <c r="O5" i="46"/>
  <c r="N5" i="46"/>
  <c r="M5" i="46"/>
  <c r="L5" i="46"/>
  <c r="K5" i="46"/>
  <c r="J5" i="46"/>
  <c r="I5" i="46"/>
  <c r="H5" i="46"/>
  <c r="G5" i="46"/>
  <c r="F5" i="46"/>
  <c r="E5" i="46"/>
  <c r="D5" i="46"/>
  <c r="C5" i="46"/>
  <c r="B5" i="46"/>
  <c r="I11" i="38"/>
  <c r="BQ1" i="44"/>
  <c r="BK1" i="44"/>
  <c r="BE1" i="44"/>
  <c r="AY1" i="44"/>
  <c r="AE2" i="44"/>
  <c r="AD2" i="44"/>
  <c r="AC2" i="44"/>
  <c r="AB2" i="44"/>
  <c r="AA2" i="44"/>
  <c r="AK2" i="44"/>
  <c r="AJ2" i="44"/>
  <c r="AI2" i="44"/>
  <c r="AH2" i="44"/>
  <c r="AG2" i="44"/>
  <c r="Y2" i="44"/>
  <c r="X2" i="44"/>
  <c r="W2" i="44"/>
  <c r="V2" i="44"/>
  <c r="U2" i="44"/>
  <c r="M2" i="44"/>
  <c r="L2" i="44"/>
  <c r="K2" i="44"/>
  <c r="J2" i="44"/>
  <c r="I2" i="44"/>
  <c r="S2" i="44"/>
  <c r="R2" i="44"/>
  <c r="Q2" i="44"/>
  <c r="P2" i="44"/>
  <c r="O2" i="44"/>
  <c r="G2" i="44"/>
  <c r="F2" i="44"/>
  <c r="E2" i="44"/>
  <c r="D2" i="44"/>
  <c r="BU2" i="44"/>
  <c r="BT2" i="44"/>
  <c r="BS2" i="44"/>
  <c r="BR2" i="44"/>
  <c r="BQ2" i="44"/>
  <c r="BI2" i="44"/>
  <c r="BH2" i="44"/>
  <c r="BG2" i="44"/>
  <c r="BF2" i="44"/>
  <c r="BE2" i="44"/>
  <c r="BO2" i="44"/>
  <c r="BN2" i="44"/>
  <c r="BM2" i="44"/>
  <c r="BL2" i="44"/>
  <c r="BK2" i="44"/>
  <c r="BC2" i="44"/>
  <c r="BB2" i="44"/>
  <c r="BA2" i="44"/>
  <c r="AZ2" i="44"/>
  <c r="AY2" i="44"/>
  <c r="AW2" i="44"/>
  <c r="AV2" i="44"/>
  <c r="AU2" i="44"/>
  <c r="AT2" i="44"/>
  <c r="AS2" i="44"/>
  <c r="AQ32" i="38"/>
  <c r="W32" i="38"/>
  <c r="B32" i="38"/>
  <c r="AQ21" i="38"/>
  <c r="W21" i="38"/>
  <c r="B21" i="38"/>
  <c r="AQ10" i="38"/>
  <c r="W10" i="38"/>
  <c r="B10" i="38"/>
  <c r="AQ2" i="38"/>
  <c r="W2" i="38"/>
  <c r="B2" i="38"/>
  <c r="BZ38" i="38" l="1"/>
  <c r="BV38" i="38"/>
  <c r="BR38" i="38"/>
  <c r="BN38" i="38"/>
  <c r="BL38" i="38"/>
  <c r="BZ37" i="38"/>
  <c r="BV37" i="38"/>
  <c r="BR37" i="38"/>
  <c r="BN37" i="38"/>
  <c r="BL37" i="38"/>
  <c r="BZ36" i="38"/>
  <c r="BV36" i="38"/>
  <c r="BR36" i="38"/>
  <c r="BN36" i="38"/>
  <c r="BL36" i="38"/>
  <c r="BZ35" i="38"/>
  <c r="BV35" i="38"/>
  <c r="BR35" i="38"/>
  <c r="BN35" i="38"/>
  <c r="BL35" i="38"/>
  <c r="BZ34" i="38"/>
  <c r="BV34" i="38"/>
  <c r="BR34" i="38"/>
  <c r="BN34" i="38"/>
  <c r="BL34" i="38"/>
  <c r="BZ33" i="38"/>
  <c r="BV33" i="38"/>
  <c r="BR33" i="38"/>
  <c r="BN33" i="38"/>
  <c r="BL33" i="38"/>
  <c r="BK32" i="38"/>
  <c r="BZ27" i="38"/>
  <c r="BV27" i="38"/>
  <c r="BR27" i="38"/>
  <c r="BN27" i="38"/>
  <c r="BL27" i="38"/>
  <c r="BZ26" i="38"/>
  <c r="BV26" i="38"/>
  <c r="BR26" i="38"/>
  <c r="BN26" i="38"/>
  <c r="BL26" i="38"/>
  <c r="BZ25" i="38"/>
  <c r="BV25" i="38"/>
  <c r="BR25" i="38"/>
  <c r="BN25" i="38"/>
  <c r="BL25" i="38"/>
  <c r="BZ24" i="38"/>
  <c r="BV24" i="38"/>
  <c r="BR24" i="38"/>
  <c r="BN24" i="38"/>
  <c r="BL24" i="38"/>
  <c r="BZ23" i="38"/>
  <c r="BV23" i="38"/>
  <c r="BR23" i="38"/>
  <c r="BN23" i="38"/>
  <c r="BL23" i="38"/>
  <c r="BZ22" i="38"/>
  <c r="BV22" i="38"/>
  <c r="BR22" i="38"/>
  <c r="BN22" i="38"/>
  <c r="BL22" i="38"/>
  <c r="B18" i="44"/>
  <c r="B23" i="46"/>
  <c r="D22" i="46"/>
  <c r="B22" i="46"/>
  <c r="A22" i="56" s="1"/>
  <c r="K21" i="46"/>
  <c r="J21" i="46"/>
  <c r="I21" i="46"/>
  <c r="H21" i="46"/>
  <c r="G21" i="46"/>
  <c r="F21" i="46"/>
  <c r="C21" i="56" s="1"/>
  <c r="E21" i="46"/>
  <c r="D21" i="46"/>
  <c r="B21" i="46"/>
  <c r="K20" i="46"/>
  <c r="J20" i="46"/>
  <c r="I20" i="46"/>
  <c r="H20" i="46"/>
  <c r="G20" i="46"/>
  <c r="F20" i="46"/>
  <c r="C20" i="56" s="1"/>
  <c r="E20" i="46"/>
  <c r="D20" i="46"/>
  <c r="B20" i="46"/>
  <c r="K19" i="46"/>
  <c r="J19" i="46"/>
  <c r="I19" i="46"/>
  <c r="H19" i="46"/>
  <c r="G19" i="46"/>
  <c r="F19" i="46"/>
  <c r="C19" i="56" s="1"/>
  <c r="E19" i="46"/>
  <c r="D19" i="46"/>
  <c r="B19" i="46"/>
  <c r="A19" i="56" s="1"/>
  <c r="K18" i="46"/>
  <c r="J18" i="46"/>
  <c r="I18" i="46"/>
  <c r="H18" i="46"/>
  <c r="G18" i="46"/>
  <c r="F18" i="46"/>
  <c r="C18" i="56" s="1"/>
  <c r="E18" i="46"/>
  <c r="D18" i="46"/>
  <c r="B18" i="46"/>
  <c r="K17" i="46"/>
  <c r="J17" i="46"/>
  <c r="I17" i="46"/>
  <c r="H17" i="46"/>
  <c r="G17" i="46"/>
  <c r="F17" i="46"/>
  <c r="C17" i="56" s="1"/>
  <c r="E17" i="46"/>
  <c r="D17" i="46"/>
  <c r="B17" i="46"/>
  <c r="A17" i="56" s="1"/>
  <c r="K16" i="46"/>
  <c r="J16" i="46"/>
  <c r="I16" i="46"/>
  <c r="H16" i="46"/>
  <c r="G16" i="46"/>
  <c r="F16" i="46"/>
  <c r="C16" i="56" s="1"/>
  <c r="E16" i="46"/>
  <c r="B11" i="44"/>
  <c r="B16" i="46"/>
  <c r="K15" i="46"/>
  <c r="J15" i="46"/>
  <c r="I15" i="46"/>
  <c r="H15" i="46"/>
  <c r="G15" i="46"/>
  <c r="F15" i="46"/>
  <c r="C15" i="56" s="1"/>
  <c r="E15" i="46"/>
  <c r="B10" i="44"/>
  <c r="B15" i="46"/>
  <c r="K14" i="46"/>
  <c r="J14" i="46"/>
  <c r="I14" i="46"/>
  <c r="H14" i="46"/>
  <c r="G14" i="46"/>
  <c r="F14" i="46"/>
  <c r="C14" i="56" s="1"/>
  <c r="E14" i="46"/>
  <c r="B9" i="44"/>
  <c r="B14" i="46"/>
  <c r="K10" i="46"/>
  <c r="J10" i="46"/>
  <c r="I10" i="46"/>
  <c r="H10" i="46"/>
  <c r="G10" i="46"/>
  <c r="F10" i="46"/>
  <c r="C10" i="56" s="1"/>
  <c r="E10" i="46"/>
  <c r="B10" i="46"/>
  <c r="K9" i="46"/>
  <c r="J9" i="46"/>
  <c r="I9" i="46"/>
  <c r="H9" i="46"/>
  <c r="G9" i="46"/>
  <c r="F9" i="46"/>
  <c r="C9" i="56" s="1"/>
  <c r="E9" i="46"/>
  <c r="B9" i="46"/>
  <c r="K8" i="46"/>
  <c r="J8" i="46"/>
  <c r="I8" i="46"/>
  <c r="H8" i="46"/>
  <c r="G8" i="46"/>
  <c r="F8" i="46"/>
  <c r="E8" i="46"/>
  <c r="D8" i="46"/>
  <c r="B3" i="44" s="1"/>
  <c r="C8" i="46"/>
  <c r="B8" i="46"/>
  <c r="A8" i="46"/>
  <c r="K7" i="46"/>
  <c r="J7" i="46"/>
  <c r="I7" i="46"/>
  <c r="H7" i="46"/>
  <c r="G7" i="46"/>
  <c r="F7" i="46"/>
  <c r="E7" i="46"/>
  <c r="D7" i="46"/>
  <c r="C7" i="46"/>
  <c r="B7" i="46"/>
  <c r="A7" i="46"/>
  <c r="U2" i="46"/>
  <c r="T2" i="46"/>
  <c r="S2" i="46"/>
  <c r="R2" i="46"/>
  <c r="Q2" i="46"/>
  <c r="P2" i="46"/>
  <c r="O2" i="46"/>
  <c r="N2" i="46"/>
  <c r="M2" i="46"/>
  <c r="L2" i="46"/>
  <c r="U4" i="46"/>
  <c r="T4" i="46"/>
  <c r="S4" i="46"/>
  <c r="R4" i="46"/>
  <c r="Q4" i="46"/>
  <c r="P4" i="46"/>
  <c r="O4" i="46"/>
  <c r="N4" i="46"/>
  <c r="M4" i="46"/>
  <c r="L4" i="46"/>
  <c r="K4" i="46"/>
  <c r="J4" i="46"/>
  <c r="I4" i="46"/>
  <c r="H4" i="46"/>
  <c r="G4" i="46"/>
  <c r="U3" i="46"/>
  <c r="T3" i="46"/>
  <c r="S3" i="46"/>
  <c r="R3" i="46"/>
  <c r="Q3" i="46"/>
  <c r="P3" i="46"/>
  <c r="O3" i="46"/>
  <c r="N3" i="46"/>
  <c r="M3" i="46"/>
  <c r="L3" i="46"/>
  <c r="K3" i="46"/>
  <c r="J3" i="46"/>
  <c r="I3" i="46"/>
  <c r="H3" i="46"/>
  <c r="G3" i="46"/>
  <c r="U1" i="46"/>
  <c r="T1" i="46"/>
  <c r="S1" i="46"/>
  <c r="R1" i="46"/>
  <c r="Q1" i="46"/>
  <c r="P1" i="46"/>
  <c r="O1" i="46"/>
  <c r="N1" i="46"/>
  <c r="M1" i="46"/>
  <c r="L1" i="46"/>
  <c r="K1" i="46"/>
  <c r="J1" i="46"/>
  <c r="I1" i="46"/>
  <c r="H1" i="46"/>
  <c r="G1" i="46"/>
  <c r="F4" i="46"/>
  <c r="E4" i="46"/>
  <c r="D4" i="46"/>
  <c r="C4" i="46"/>
  <c r="B4" i="46"/>
  <c r="A4" i="46"/>
  <c r="F3" i="46"/>
  <c r="D3" i="46"/>
  <c r="C3" i="46"/>
  <c r="B3" i="46"/>
  <c r="A3" i="46"/>
  <c r="F2" i="46"/>
  <c r="D2" i="46"/>
  <c r="C2" i="46"/>
  <c r="B2" i="46"/>
  <c r="A2" i="46"/>
  <c r="F1" i="46"/>
  <c r="C1" i="46"/>
  <c r="B1" i="46"/>
  <c r="A1" i="46"/>
  <c r="U8" i="42"/>
  <c r="T8" i="42"/>
  <c r="S8" i="42"/>
  <c r="R8" i="42"/>
  <c r="Q8" i="42"/>
  <c r="U7" i="42"/>
  <c r="T7" i="42"/>
  <c r="S7" i="42"/>
  <c r="R7" i="42"/>
  <c r="Q7" i="42"/>
  <c r="R7" i="46"/>
  <c r="S7" i="46"/>
  <c r="T7" i="46"/>
  <c r="U7" i="46"/>
  <c r="Q7" i="46"/>
  <c r="B13" i="44" l="1"/>
  <c r="B18" i="56"/>
  <c r="B14" i="44"/>
  <c r="B19" i="56"/>
  <c r="B15" i="44"/>
  <c r="B20" i="56"/>
  <c r="B17" i="44"/>
  <c r="B22" i="56"/>
  <c r="E8" i="44"/>
  <c r="D7" i="44"/>
  <c r="F7" i="44"/>
  <c r="D8" i="44"/>
  <c r="G7" i="44"/>
  <c r="G8" i="44"/>
  <c r="C7" i="44"/>
  <c r="E7" i="44"/>
  <c r="C8" i="44"/>
  <c r="F8" i="44"/>
  <c r="B12" i="44"/>
  <c r="B17" i="56"/>
  <c r="B16" i="44"/>
  <c r="B21" i="56"/>
  <c r="F3" i="44"/>
  <c r="J3" i="44"/>
  <c r="J4" i="44"/>
  <c r="J5" i="44"/>
  <c r="J6" i="44"/>
  <c r="J9" i="44"/>
  <c r="J10" i="44"/>
  <c r="J11" i="44"/>
  <c r="BE3" i="44"/>
  <c r="BE4" i="44"/>
  <c r="BE5" i="44"/>
  <c r="BO33" i="38"/>
  <c r="BQ33" i="38" s="1"/>
  <c r="K3" i="44"/>
  <c r="K4" i="44"/>
  <c r="K5" i="44"/>
  <c r="K6" i="44"/>
  <c r="K9" i="44"/>
  <c r="K10" i="44"/>
  <c r="K11" i="44"/>
  <c r="BS27" i="38"/>
  <c r="BU27" i="38" s="1"/>
  <c r="G11" i="44"/>
  <c r="C11" i="44"/>
  <c r="D10" i="44"/>
  <c r="E9" i="44"/>
  <c r="G6" i="44"/>
  <c r="C6" i="44"/>
  <c r="D5" i="44"/>
  <c r="E4" i="44"/>
  <c r="C3" i="44"/>
  <c r="I3" i="44"/>
  <c r="M3" i="44"/>
  <c r="I4" i="44"/>
  <c r="M4" i="44"/>
  <c r="I5" i="44"/>
  <c r="I6" i="44"/>
  <c r="I9" i="44"/>
  <c r="I10" i="44"/>
  <c r="I11" i="44"/>
  <c r="G10" i="44"/>
  <c r="G5" i="44"/>
  <c r="D4" i="44"/>
  <c r="F10" i="44"/>
  <c r="C9" i="44"/>
  <c r="E6" i="44"/>
  <c r="G4" i="44"/>
  <c r="D3" i="44"/>
  <c r="D11" i="44"/>
  <c r="E10" i="44"/>
  <c r="F9" i="44"/>
  <c r="D6" i="44"/>
  <c r="E5" i="44"/>
  <c r="F4" i="44"/>
  <c r="G3" i="44"/>
  <c r="M18" i="44"/>
  <c r="I18" i="44"/>
  <c r="J17" i="44"/>
  <c r="K16" i="44"/>
  <c r="L15" i="44"/>
  <c r="M14" i="44"/>
  <c r="I14" i="44"/>
  <c r="J13" i="44"/>
  <c r="K12" i="44"/>
  <c r="K18" i="44"/>
  <c r="I16" i="44"/>
  <c r="K14" i="44"/>
  <c r="M12" i="44"/>
  <c r="L18" i="44"/>
  <c r="M17" i="44"/>
  <c r="I17" i="44"/>
  <c r="J16" i="44"/>
  <c r="K15" i="44"/>
  <c r="L14" i="44"/>
  <c r="M13" i="44"/>
  <c r="I13" i="44"/>
  <c r="J12" i="44"/>
  <c r="M11" i="44"/>
  <c r="M6" i="44"/>
  <c r="M16" i="44"/>
  <c r="L13" i="44"/>
  <c r="M5" i="44"/>
  <c r="J18" i="44"/>
  <c r="K17" i="44"/>
  <c r="L16" i="44"/>
  <c r="M15" i="44"/>
  <c r="I15" i="44"/>
  <c r="J14" i="44"/>
  <c r="K13" i="44"/>
  <c r="L12" i="44"/>
  <c r="M9" i="44"/>
  <c r="L17" i="44"/>
  <c r="J15" i="44"/>
  <c r="I12" i="44"/>
  <c r="M10" i="44"/>
  <c r="L3" i="44"/>
  <c r="L4" i="44"/>
  <c r="L5" i="44"/>
  <c r="L6" i="44"/>
  <c r="L9" i="44"/>
  <c r="L10" i="44"/>
  <c r="L11" i="44"/>
  <c r="P18" i="44"/>
  <c r="Q17" i="44"/>
  <c r="R16" i="44"/>
  <c r="S18" i="44"/>
  <c r="O18" i="44"/>
  <c r="P17" i="44"/>
  <c r="Q16" i="44"/>
  <c r="S17" i="44"/>
  <c r="P16" i="44"/>
  <c r="Q15" i="44"/>
  <c r="R14" i="44"/>
  <c r="S13" i="44"/>
  <c r="O13" i="44"/>
  <c r="P12" i="44"/>
  <c r="S11" i="44"/>
  <c r="O11" i="44"/>
  <c r="P10" i="44"/>
  <c r="Q9" i="44"/>
  <c r="S6" i="44"/>
  <c r="O6" i="44"/>
  <c r="P5" i="44"/>
  <c r="Q4" i="44"/>
  <c r="R3" i="44"/>
  <c r="O17" i="44"/>
  <c r="P14" i="44"/>
  <c r="Q11" i="44"/>
  <c r="S9" i="44"/>
  <c r="S4" i="44"/>
  <c r="R17" i="44"/>
  <c r="O16" i="44"/>
  <c r="P15" i="44"/>
  <c r="Q14" i="44"/>
  <c r="R13" i="44"/>
  <c r="S12" i="44"/>
  <c r="O12" i="44"/>
  <c r="R11" i="44"/>
  <c r="S10" i="44"/>
  <c r="O10" i="44"/>
  <c r="P9" i="44"/>
  <c r="R6" i="44"/>
  <c r="S5" i="44"/>
  <c r="O5" i="44"/>
  <c r="P4" i="44"/>
  <c r="Q3" i="44"/>
  <c r="R18" i="44"/>
  <c r="O15" i="44"/>
  <c r="R12" i="44"/>
  <c r="O9" i="44"/>
  <c r="R5" i="44"/>
  <c r="P3" i="44"/>
  <c r="Q18" i="44"/>
  <c r="S16" i="44"/>
  <c r="R15" i="44"/>
  <c r="S14" i="44"/>
  <c r="O14" i="44"/>
  <c r="P13" i="44"/>
  <c r="Q12" i="44"/>
  <c r="P11" i="44"/>
  <c r="Q10" i="44"/>
  <c r="R9" i="44"/>
  <c r="P6" i="44"/>
  <c r="Q5" i="44"/>
  <c r="R4" i="44"/>
  <c r="S3" i="44"/>
  <c r="O3" i="44"/>
  <c r="S15" i="44"/>
  <c r="Q13" i="44"/>
  <c r="R10" i="44"/>
  <c r="Q6" i="44"/>
  <c r="O4" i="44"/>
  <c r="W18" i="44"/>
  <c r="X17" i="44"/>
  <c r="Y16" i="44"/>
  <c r="U16" i="44"/>
  <c r="V15" i="44"/>
  <c r="V18" i="44"/>
  <c r="W17" i="44"/>
  <c r="X16" i="44"/>
  <c r="Y15" i="44"/>
  <c r="U15" i="44"/>
  <c r="V14" i="44"/>
  <c r="Y18" i="44"/>
  <c r="U18" i="44"/>
  <c r="V17" i="44"/>
  <c r="E16" i="38" s="1"/>
  <c r="W16" i="44"/>
  <c r="X15" i="44"/>
  <c r="Y14" i="44"/>
  <c r="U14" i="44"/>
  <c r="V13" i="44"/>
  <c r="W12" i="44"/>
  <c r="V11" i="44"/>
  <c r="W10" i="44"/>
  <c r="X9" i="44"/>
  <c r="V6" i="44"/>
  <c r="W5" i="44"/>
  <c r="X4" i="44"/>
  <c r="Y3" i="44"/>
  <c r="U3" i="44"/>
  <c r="X18" i="44"/>
  <c r="Y17" i="44"/>
  <c r="U17" i="44"/>
  <c r="V16" i="44"/>
  <c r="W15" i="44"/>
  <c r="X14" i="44"/>
  <c r="Y13" i="44"/>
  <c r="U13" i="44"/>
  <c r="V12" i="44"/>
  <c r="Y11" i="44"/>
  <c r="U11" i="44"/>
  <c r="V10" i="44"/>
  <c r="W9" i="44"/>
  <c r="Y6" i="44"/>
  <c r="U6" i="44"/>
  <c r="V5" i="44"/>
  <c r="W4" i="44"/>
  <c r="X3" i="44"/>
  <c r="X13" i="44"/>
  <c r="U12" i="44"/>
  <c r="Y10" i="44"/>
  <c r="V9" i="44"/>
  <c r="X6" i="44"/>
  <c r="U5" i="44"/>
  <c r="W3" i="44"/>
  <c r="Y5" i="44"/>
  <c r="W13" i="44"/>
  <c r="X10" i="44"/>
  <c r="U9" i="44"/>
  <c r="W6" i="44"/>
  <c r="Y4" i="44"/>
  <c r="V3" i="44"/>
  <c r="Y12" i="44"/>
  <c r="W14" i="44"/>
  <c r="X12" i="44"/>
  <c r="W11" i="44"/>
  <c r="Y9" i="44"/>
  <c r="X5" i="44"/>
  <c r="U4" i="44"/>
  <c r="X11" i="44"/>
  <c r="U10" i="44"/>
  <c r="V4" i="44"/>
  <c r="AB18" i="44"/>
  <c r="AC17" i="44"/>
  <c r="AD16" i="44"/>
  <c r="AE15" i="44"/>
  <c r="AA15" i="44"/>
  <c r="AB14" i="44"/>
  <c r="AC13" i="44"/>
  <c r="AD12" i="44"/>
  <c r="AC11" i="44"/>
  <c r="AD10" i="44"/>
  <c r="AE9" i="44"/>
  <c r="AA9" i="44"/>
  <c r="AC6" i="44"/>
  <c r="AD5" i="44"/>
  <c r="AE4" i="44"/>
  <c r="AA4" i="44"/>
  <c r="AB3" i="44"/>
  <c r="AE18" i="44"/>
  <c r="AA18" i="44"/>
  <c r="AB17" i="44"/>
  <c r="AC16" i="44"/>
  <c r="AD15" i="44"/>
  <c r="AE14" i="44"/>
  <c r="AA14" i="44"/>
  <c r="AB13" i="44"/>
  <c r="AC12" i="44"/>
  <c r="AB11" i="44"/>
  <c r="AC10" i="44"/>
  <c r="AD9" i="44"/>
  <c r="AB6" i="44"/>
  <c r="AC5" i="44"/>
  <c r="AD4" i="44"/>
  <c r="AE3" i="44"/>
  <c r="AA3" i="44"/>
  <c r="AD18" i="44"/>
  <c r="AE17" i="44"/>
  <c r="AA17" i="44"/>
  <c r="AB16" i="44"/>
  <c r="AC15" i="44"/>
  <c r="AD14" i="44"/>
  <c r="AE13" i="44"/>
  <c r="AA13" i="44"/>
  <c r="AB12" i="44"/>
  <c r="AE11" i="44"/>
  <c r="AA11" i="44"/>
  <c r="AB10" i="44"/>
  <c r="AC9" i="44"/>
  <c r="AE6" i="44"/>
  <c r="AA6" i="44"/>
  <c r="AB5" i="44"/>
  <c r="AC4" i="44"/>
  <c r="AD3" i="44"/>
  <c r="AC18" i="44"/>
  <c r="AD17" i="44"/>
  <c r="AE16" i="44"/>
  <c r="AA16" i="44"/>
  <c r="AB15" i="44"/>
  <c r="AC14" i="44"/>
  <c r="AD13" i="44"/>
  <c r="AE12" i="44"/>
  <c r="AA12" i="44"/>
  <c r="AD11" i="44"/>
  <c r="AE10" i="44"/>
  <c r="AA10" i="44"/>
  <c r="AB9" i="44"/>
  <c r="AD6" i="44"/>
  <c r="AE5" i="44"/>
  <c r="AA5" i="44"/>
  <c r="AB4" i="44"/>
  <c r="AC3" i="44"/>
  <c r="AK18" i="44"/>
  <c r="AG18" i="44"/>
  <c r="AH17" i="44"/>
  <c r="AI16" i="44"/>
  <c r="AJ15" i="44"/>
  <c r="AK14" i="44"/>
  <c r="AG14" i="44"/>
  <c r="AH13" i="44"/>
  <c r="AI12" i="44"/>
  <c r="AH11" i="44"/>
  <c r="AI10" i="44"/>
  <c r="AJ9" i="44"/>
  <c r="AH6" i="44"/>
  <c r="AI5" i="44"/>
  <c r="AJ4" i="44"/>
  <c r="AK3" i="44"/>
  <c r="AG3" i="44"/>
  <c r="AJ18" i="44"/>
  <c r="AK17" i="44"/>
  <c r="AG17" i="44"/>
  <c r="AH16" i="44"/>
  <c r="AI15" i="44"/>
  <c r="AJ14" i="44"/>
  <c r="AK13" i="44"/>
  <c r="AG13" i="44"/>
  <c r="AH12" i="44"/>
  <c r="AK11" i="44"/>
  <c r="AG11" i="44"/>
  <c r="AH10" i="44"/>
  <c r="AI9" i="44"/>
  <c r="AK6" i="44"/>
  <c r="AG6" i="44"/>
  <c r="AH5" i="44"/>
  <c r="AI4" i="44"/>
  <c r="AJ3" i="44"/>
  <c r="AI18" i="44"/>
  <c r="AJ17" i="44"/>
  <c r="AK16" i="44"/>
  <c r="AG16" i="44"/>
  <c r="AH15" i="44"/>
  <c r="AI14" i="44"/>
  <c r="AJ13" i="44"/>
  <c r="AK12" i="44"/>
  <c r="AG12" i="44"/>
  <c r="AJ11" i="44"/>
  <c r="AK10" i="44"/>
  <c r="AG10" i="44"/>
  <c r="AH9" i="44"/>
  <c r="AJ6" i="44"/>
  <c r="AK5" i="44"/>
  <c r="AG5" i="44"/>
  <c r="AH4" i="44"/>
  <c r="AI3" i="44"/>
  <c r="AH18" i="44"/>
  <c r="AI17" i="44"/>
  <c r="AJ16" i="44"/>
  <c r="AK15" i="44"/>
  <c r="AG15" i="44"/>
  <c r="AH14" i="44"/>
  <c r="AI13" i="44"/>
  <c r="AJ12" i="44"/>
  <c r="AI11" i="44"/>
  <c r="AJ10" i="44"/>
  <c r="AK9" i="44"/>
  <c r="AG9" i="44"/>
  <c r="AI6" i="44"/>
  <c r="AJ5" i="44"/>
  <c r="AK4" i="44"/>
  <c r="AG4" i="44"/>
  <c r="AH3" i="44"/>
  <c r="AP18" i="44"/>
  <c r="AQ17" i="44"/>
  <c r="AM17" i="44"/>
  <c r="AN16" i="44"/>
  <c r="AO15" i="44"/>
  <c r="AP14" i="44"/>
  <c r="AQ13" i="44"/>
  <c r="AM13" i="44"/>
  <c r="AN12" i="44"/>
  <c r="AQ11" i="44"/>
  <c r="AM11" i="44"/>
  <c r="AN10" i="44"/>
  <c r="AO9" i="44"/>
  <c r="AQ6" i="44"/>
  <c r="AM6" i="44"/>
  <c r="AN5" i="44"/>
  <c r="AO4" i="44"/>
  <c r="AP3" i="44"/>
  <c r="AO18" i="44"/>
  <c r="AP17" i="44"/>
  <c r="AQ16" i="44"/>
  <c r="AM16" i="44"/>
  <c r="AN15" i="44"/>
  <c r="AO14" i="44"/>
  <c r="AP13" i="44"/>
  <c r="AQ12" i="44"/>
  <c r="AM12" i="44"/>
  <c r="AP11" i="44"/>
  <c r="AQ10" i="44"/>
  <c r="AM10" i="44"/>
  <c r="AN9" i="44"/>
  <c r="AP6" i="44"/>
  <c r="AQ5" i="44"/>
  <c r="AM5" i="44"/>
  <c r="AN4" i="44"/>
  <c r="AO3" i="44"/>
  <c r="AN18" i="44"/>
  <c r="AO17" i="44"/>
  <c r="AP16" i="44"/>
  <c r="AQ15" i="44"/>
  <c r="AM15" i="44"/>
  <c r="AN14" i="44"/>
  <c r="AO13" i="44"/>
  <c r="AP12" i="44"/>
  <c r="AO11" i="44"/>
  <c r="AP10" i="44"/>
  <c r="AQ9" i="44"/>
  <c r="AM9" i="44"/>
  <c r="AO6" i="44"/>
  <c r="AP5" i="44"/>
  <c r="AQ4" i="44"/>
  <c r="AM4" i="44"/>
  <c r="AN3" i="44"/>
  <c r="AQ18" i="44"/>
  <c r="AM18" i="44"/>
  <c r="AN17" i="44"/>
  <c r="AO16" i="44"/>
  <c r="AP15" i="44"/>
  <c r="AQ14" i="44"/>
  <c r="AM14" i="44"/>
  <c r="AN13" i="44"/>
  <c r="AO12" i="44"/>
  <c r="AN11" i="44"/>
  <c r="AO10" i="44"/>
  <c r="AP9" i="44"/>
  <c r="AN6" i="44"/>
  <c r="AO5" i="44"/>
  <c r="AP4" i="44"/>
  <c r="AQ3" i="44"/>
  <c r="AM3" i="44"/>
  <c r="AV18" i="44"/>
  <c r="AW17" i="44"/>
  <c r="AS17" i="44"/>
  <c r="AU18" i="44"/>
  <c r="AV17" i="44"/>
  <c r="AT18" i="44"/>
  <c r="AU17" i="44"/>
  <c r="AV16" i="44"/>
  <c r="AW15" i="44"/>
  <c r="AS15" i="44"/>
  <c r="AT14" i="44"/>
  <c r="AU13" i="44"/>
  <c r="AV12" i="44"/>
  <c r="AW18" i="44"/>
  <c r="AS18" i="44"/>
  <c r="AT17" i="44"/>
  <c r="AU16" i="44"/>
  <c r="AV15" i="44"/>
  <c r="AW14" i="44"/>
  <c r="AS14" i="44"/>
  <c r="AT13" i="44"/>
  <c r="AU12" i="44"/>
  <c r="AT16" i="44"/>
  <c r="AV14" i="44"/>
  <c r="AS13" i="44"/>
  <c r="BK21" i="38" s="1"/>
  <c r="AV11" i="44"/>
  <c r="AW10" i="44"/>
  <c r="AS10" i="44"/>
  <c r="AT9" i="44"/>
  <c r="AV6" i="44"/>
  <c r="AW5" i="44"/>
  <c r="AS5" i="44"/>
  <c r="AT4" i="44"/>
  <c r="AU3" i="44"/>
  <c r="AS16" i="44"/>
  <c r="AU14" i="44"/>
  <c r="AW12" i="44"/>
  <c r="AU11" i="44"/>
  <c r="AV10" i="44"/>
  <c r="AW9" i="44"/>
  <c r="AS9" i="44"/>
  <c r="AU6" i="44"/>
  <c r="AV5" i="44"/>
  <c r="AW4" i="44"/>
  <c r="AS4" i="44"/>
  <c r="AT3" i="44"/>
  <c r="AU15" i="44"/>
  <c r="AW13" i="44"/>
  <c r="AT12" i="44"/>
  <c r="Z25" i="38" s="1"/>
  <c r="AT11" i="44"/>
  <c r="AU10" i="44"/>
  <c r="AV9" i="44"/>
  <c r="AT6" i="44"/>
  <c r="AU5" i="44"/>
  <c r="AV4" i="44"/>
  <c r="AW3" i="44"/>
  <c r="AS3" i="44"/>
  <c r="AW16" i="44"/>
  <c r="AT15" i="44"/>
  <c r="AV13" i="44"/>
  <c r="AS12" i="44"/>
  <c r="AW11" i="44"/>
  <c r="AS11" i="44"/>
  <c r="AT10" i="44"/>
  <c r="AU9" i="44"/>
  <c r="AW6" i="44"/>
  <c r="AS6" i="44"/>
  <c r="AT5" i="44"/>
  <c r="AU4" i="44"/>
  <c r="AV3" i="44"/>
  <c r="BA18" i="44"/>
  <c r="BB17" i="44"/>
  <c r="BC16" i="44"/>
  <c r="AY16" i="44"/>
  <c r="AZ15" i="44"/>
  <c r="BA14" i="44"/>
  <c r="BB13" i="44"/>
  <c r="BC12" i="44"/>
  <c r="AY12" i="44"/>
  <c r="BB11" i="44"/>
  <c r="BC10" i="44"/>
  <c r="AY10" i="44"/>
  <c r="AZ9" i="44"/>
  <c r="BB6" i="44"/>
  <c r="BC5" i="44"/>
  <c r="AY5" i="44"/>
  <c r="AZ4" i="44"/>
  <c r="BA3" i="44"/>
  <c r="AZ18" i="44"/>
  <c r="BA17" i="44"/>
  <c r="BB16" i="44"/>
  <c r="BC15" i="44"/>
  <c r="AY15" i="44"/>
  <c r="AZ14" i="44"/>
  <c r="BA13" i="44"/>
  <c r="BB12" i="44"/>
  <c r="BA11" i="44"/>
  <c r="BB10" i="44"/>
  <c r="BC9" i="44"/>
  <c r="AY9" i="44"/>
  <c r="BA6" i="44"/>
  <c r="BB5" i="44"/>
  <c r="BC4" i="44"/>
  <c r="AY4" i="44"/>
  <c r="AZ3" i="44"/>
  <c r="BC18" i="44"/>
  <c r="AY18" i="44"/>
  <c r="AZ17" i="44"/>
  <c r="BA16" i="44"/>
  <c r="BB15" i="44"/>
  <c r="BC14" i="44"/>
  <c r="AY14" i="44"/>
  <c r="AZ13" i="44"/>
  <c r="BA12" i="44"/>
  <c r="AZ11" i="44"/>
  <c r="BA10" i="44"/>
  <c r="BB9" i="44"/>
  <c r="AZ6" i="44"/>
  <c r="BA5" i="44"/>
  <c r="BB4" i="44"/>
  <c r="BC3" i="44"/>
  <c r="AY3" i="44"/>
  <c r="BB18" i="44"/>
  <c r="BC17" i="44"/>
  <c r="AY17" i="44"/>
  <c r="AZ16" i="44"/>
  <c r="BA15" i="44"/>
  <c r="BB14" i="44"/>
  <c r="BC13" i="44"/>
  <c r="AY13" i="44"/>
  <c r="AZ12" i="44"/>
  <c r="BC11" i="44"/>
  <c r="AY11" i="44"/>
  <c r="AZ10" i="44"/>
  <c r="BA9" i="44"/>
  <c r="BC6" i="44"/>
  <c r="AY6" i="44"/>
  <c r="AZ5" i="44"/>
  <c r="BA4" i="44"/>
  <c r="BB3" i="44"/>
  <c r="BI18" i="44"/>
  <c r="BE18" i="44"/>
  <c r="BF17" i="44"/>
  <c r="BG16" i="44"/>
  <c r="BH15" i="44"/>
  <c r="BI14" i="44"/>
  <c r="BE14" i="44"/>
  <c r="BF13" i="44"/>
  <c r="BG12" i="44"/>
  <c r="BF11" i="44"/>
  <c r="BG10" i="44"/>
  <c r="BH9" i="44"/>
  <c r="BF6" i="44"/>
  <c r="BG5" i="44"/>
  <c r="BG4" i="44"/>
  <c r="BG3" i="44"/>
  <c r="BH18" i="44"/>
  <c r="BI17" i="44"/>
  <c r="BE17" i="44"/>
  <c r="BF16" i="44"/>
  <c r="BG15" i="44"/>
  <c r="BH14" i="44"/>
  <c r="BI13" i="44"/>
  <c r="BE13" i="44"/>
  <c r="BF12" i="44"/>
  <c r="BI11" i="44"/>
  <c r="BE11" i="44"/>
  <c r="BF10" i="44"/>
  <c r="BG9" i="44"/>
  <c r="BI6" i="44"/>
  <c r="BE6" i="44"/>
  <c r="BF5" i="44"/>
  <c r="BF4" i="44"/>
  <c r="BF3" i="44"/>
  <c r="BG18" i="44"/>
  <c r="BH17" i="44"/>
  <c r="BI16" i="44"/>
  <c r="BE16" i="44"/>
  <c r="BF15" i="44"/>
  <c r="BG14" i="44"/>
  <c r="BH13" i="44"/>
  <c r="BI12" i="44"/>
  <c r="BE12" i="44"/>
  <c r="BH11" i="44"/>
  <c r="BI10" i="44"/>
  <c r="BE10" i="44"/>
  <c r="BF9" i="44"/>
  <c r="BH6" i="44"/>
  <c r="BI5" i="44"/>
  <c r="BI4" i="44"/>
  <c r="BI3" i="44"/>
  <c r="BF18" i="44"/>
  <c r="BG17" i="44"/>
  <c r="BH16" i="44"/>
  <c r="BI15" i="44"/>
  <c r="BE15" i="44"/>
  <c r="BF14" i="44"/>
  <c r="BG13" i="44"/>
  <c r="BH12" i="44"/>
  <c r="BG11" i="44"/>
  <c r="BH10" i="44"/>
  <c r="BI9" i="44"/>
  <c r="BE9" i="44"/>
  <c r="BG6" i="44"/>
  <c r="BH5" i="44"/>
  <c r="BH4" i="44"/>
  <c r="BH3" i="44"/>
  <c r="BN18" i="44"/>
  <c r="BO17" i="44"/>
  <c r="BK17" i="44"/>
  <c r="BL16" i="44"/>
  <c r="BM15" i="44"/>
  <c r="BN14" i="44"/>
  <c r="BO13" i="44"/>
  <c r="BK13" i="44"/>
  <c r="BL12" i="44"/>
  <c r="BO11" i="44"/>
  <c r="BK11" i="44"/>
  <c r="BL10" i="44"/>
  <c r="BM9" i="44"/>
  <c r="BO6" i="44"/>
  <c r="BK6" i="44"/>
  <c r="BL5" i="44"/>
  <c r="BM4" i="44"/>
  <c r="BN3" i="44"/>
  <c r="BM18" i="44"/>
  <c r="BN17" i="44"/>
  <c r="BO16" i="44"/>
  <c r="BK16" i="44"/>
  <c r="BL15" i="44"/>
  <c r="BM14" i="44"/>
  <c r="BN13" i="44"/>
  <c r="BO12" i="44"/>
  <c r="BK12" i="44"/>
  <c r="BN11" i="44"/>
  <c r="BO10" i="44"/>
  <c r="BK10" i="44"/>
  <c r="BL9" i="44"/>
  <c r="BN6" i="44"/>
  <c r="BO5" i="44"/>
  <c r="BK5" i="44"/>
  <c r="BL4" i="44"/>
  <c r="BM3" i="44"/>
  <c r="BL18" i="44"/>
  <c r="BM17" i="44"/>
  <c r="BN16" i="44"/>
  <c r="BO15" i="44"/>
  <c r="BK15" i="44"/>
  <c r="BL14" i="44"/>
  <c r="BM13" i="44"/>
  <c r="BN12" i="44"/>
  <c r="BM11" i="44"/>
  <c r="BN10" i="44"/>
  <c r="BO9" i="44"/>
  <c r="BK9" i="44"/>
  <c r="BM6" i="44"/>
  <c r="BN5" i="44"/>
  <c r="BO4" i="44"/>
  <c r="BK4" i="44"/>
  <c r="BL3" i="44"/>
  <c r="BO18" i="44"/>
  <c r="BK18" i="44"/>
  <c r="BL17" i="44"/>
  <c r="BM16" i="44"/>
  <c r="BN15" i="44"/>
  <c r="BO14" i="44"/>
  <c r="BK14" i="44"/>
  <c r="BL13" i="44"/>
  <c r="BM12" i="44"/>
  <c r="BL11" i="44"/>
  <c r="BM10" i="44"/>
  <c r="BN9" i="44"/>
  <c r="BL6" i="44"/>
  <c r="BM5" i="44"/>
  <c r="BN4" i="44"/>
  <c r="BO3" i="44"/>
  <c r="BK3" i="44"/>
  <c r="BU18" i="44"/>
  <c r="BQ18" i="44"/>
  <c r="BR17" i="44"/>
  <c r="BS16" i="44"/>
  <c r="BT15" i="44"/>
  <c r="BU14" i="44"/>
  <c r="BQ14" i="44"/>
  <c r="BR13" i="44"/>
  <c r="BS12" i="44"/>
  <c r="BR11" i="44"/>
  <c r="BS10" i="44"/>
  <c r="BT9" i="44"/>
  <c r="BT18" i="44"/>
  <c r="BU17" i="44"/>
  <c r="BQ17" i="44"/>
  <c r="BR16" i="44"/>
  <c r="BS15" i="44"/>
  <c r="BS18" i="44"/>
  <c r="BT17" i="44"/>
  <c r="BU16" i="44"/>
  <c r="BQ16" i="44"/>
  <c r="BR15" i="44"/>
  <c r="BS14" i="44"/>
  <c r="BT13" i="44"/>
  <c r="BU12" i="44"/>
  <c r="BQ12" i="44"/>
  <c r="BT11" i="44"/>
  <c r="BU10" i="44"/>
  <c r="BQ10" i="44"/>
  <c r="BR9" i="44"/>
  <c r="BT16" i="44"/>
  <c r="BR14" i="44"/>
  <c r="BT12" i="44"/>
  <c r="BS11" i="44"/>
  <c r="BU9" i="44"/>
  <c r="BT6" i="44"/>
  <c r="BU5" i="44"/>
  <c r="BQ5" i="44"/>
  <c r="BR4" i="44"/>
  <c r="BS3" i="44"/>
  <c r="BU15" i="44"/>
  <c r="BU13" i="44"/>
  <c r="BR12" i="44"/>
  <c r="BQ11" i="44"/>
  <c r="BS9" i="44"/>
  <c r="BS6" i="44"/>
  <c r="BT5" i="44"/>
  <c r="BU4" i="44"/>
  <c r="BQ4" i="44"/>
  <c r="BR3" i="44"/>
  <c r="BR18" i="44"/>
  <c r="BQ15" i="44"/>
  <c r="BS13" i="44"/>
  <c r="BT10" i="44"/>
  <c r="BQ9" i="44"/>
  <c r="BR6" i="44"/>
  <c r="BS5" i="44"/>
  <c r="BT4" i="44"/>
  <c r="BU3" i="44"/>
  <c r="BQ3" i="44"/>
  <c r="BS17" i="44"/>
  <c r="BT14" i="44"/>
  <c r="BQ13" i="44"/>
  <c r="BU11" i="44"/>
  <c r="BR10" i="44"/>
  <c r="BU6" i="44"/>
  <c r="BQ6" i="44"/>
  <c r="BR5" i="44"/>
  <c r="BS4" i="44"/>
  <c r="BT3" i="44"/>
  <c r="E18" i="44"/>
  <c r="F17" i="44"/>
  <c r="G16" i="44"/>
  <c r="C16" i="44"/>
  <c r="D15" i="44"/>
  <c r="E14" i="44"/>
  <c r="F13" i="44"/>
  <c r="G12" i="44"/>
  <c r="C12" i="44"/>
  <c r="D17" i="44"/>
  <c r="C14" i="44"/>
  <c r="D18" i="44"/>
  <c r="E17" i="44"/>
  <c r="F16" i="44"/>
  <c r="G15" i="44"/>
  <c r="C15" i="44"/>
  <c r="D14" i="44"/>
  <c r="E13" i="44"/>
  <c r="F12" i="44"/>
  <c r="G18" i="44"/>
  <c r="E16" i="44"/>
  <c r="G14" i="44"/>
  <c r="E12" i="44"/>
  <c r="F18" i="44"/>
  <c r="G17" i="44"/>
  <c r="C17" i="44"/>
  <c r="D16" i="44"/>
  <c r="E15" i="44"/>
  <c r="F14" i="44"/>
  <c r="G13" i="44"/>
  <c r="C13" i="44"/>
  <c r="D12" i="44"/>
  <c r="C18" i="44"/>
  <c r="F15" i="44"/>
  <c r="D13" i="44"/>
  <c r="C10" i="44"/>
  <c r="F6" i="44"/>
  <c r="C5" i="44"/>
  <c r="E3" i="44"/>
  <c r="F11" i="44"/>
  <c r="D9" i="44"/>
  <c r="E11" i="44"/>
  <c r="G9" i="44"/>
  <c r="F5" i="44"/>
  <c r="C4" i="44"/>
  <c r="Z4" i="38"/>
  <c r="BO24" i="38"/>
  <c r="BQ24" i="38" s="1"/>
  <c r="CA37" i="38"/>
  <c r="CC37" i="38" s="1"/>
  <c r="BO22" i="38"/>
  <c r="BQ22" i="38" s="1"/>
  <c r="CA33" i="38"/>
  <c r="CC33" i="38" s="1"/>
  <c r="CA34" i="38"/>
  <c r="CC34" i="38" s="1"/>
  <c r="BO35" i="38"/>
  <c r="BQ35" i="38" s="1"/>
  <c r="BO36" i="38"/>
  <c r="BQ36" i="38" s="1"/>
  <c r="BO37" i="38"/>
  <c r="BQ37" i="38" s="1"/>
  <c r="BW22" i="38"/>
  <c r="BY22" i="38" s="1"/>
  <c r="BW24" i="38"/>
  <c r="BY24" i="38" s="1"/>
  <c r="CA27" i="38"/>
  <c r="CC27" i="38" s="1"/>
  <c r="BW38" i="38"/>
  <c r="BY38" i="38" s="1"/>
  <c r="CA23" i="38"/>
  <c r="CC23" i="38" s="1"/>
  <c r="CA25" i="38"/>
  <c r="CC25" i="38" s="1"/>
  <c r="BW26" i="38"/>
  <c r="BY26" i="38" s="1"/>
  <c r="CA35" i="38"/>
  <c r="CC35" i="38" s="1"/>
  <c r="BS38" i="38"/>
  <c r="BU38" i="38" s="1"/>
  <c r="BS23" i="38"/>
  <c r="BU23" i="38" s="1"/>
  <c r="BS25" i="38"/>
  <c r="BU25" i="38" s="1"/>
  <c r="BO26" i="38"/>
  <c r="BQ26" i="38" s="1"/>
  <c r="BS34" i="38"/>
  <c r="BU34" i="38" s="1"/>
  <c r="BS35" i="38"/>
  <c r="BU35" i="38" s="1"/>
  <c r="CA36" i="38"/>
  <c r="CC36" i="38" s="1"/>
  <c r="BS22" i="38"/>
  <c r="BU22" i="38" s="1"/>
  <c r="BO23" i="38"/>
  <c r="BQ23" i="38" s="1"/>
  <c r="CA24" i="38"/>
  <c r="CC24" i="38" s="1"/>
  <c r="BW25" i="38"/>
  <c r="BY25" i="38" s="1"/>
  <c r="BS26" i="38"/>
  <c r="BU26" i="38" s="1"/>
  <c r="BO27" i="38"/>
  <c r="BQ27" i="38" s="1"/>
  <c r="BO34" i="38"/>
  <c r="BQ34" i="38" s="1"/>
  <c r="BS36" i="38"/>
  <c r="BU36" i="38" s="1"/>
  <c r="CA38" i="38"/>
  <c r="CC38" i="38" s="1"/>
  <c r="CA22" i="38"/>
  <c r="CC22" i="38" s="1"/>
  <c r="BW23" i="38"/>
  <c r="BY23" i="38" s="1"/>
  <c r="BS24" i="38"/>
  <c r="BU24" i="38" s="1"/>
  <c r="BO25" i="38"/>
  <c r="BQ25" i="38" s="1"/>
  <c r="CA26" i="38"/>
  <c r="CC26" i="38" s="1"/>
  <c r="BW27" i="38"/>
  <c r="BY27" i="38" s="1"/>
  <c r="BS33" i="38"/>
  <c r="BU33" i="38" s="1"/>
  <c r="BS37" i="38"/>
  <c r="BU37" i="38" s="1"/>
  <c r="BO38" i="38"/>
  <c r="BQ38" i="38" s="1"/>
  <c r="BW33" i="38"/>
  <c r="BY33" i="38" s="1"/>
  <c r="BW34" i="38"/>
  <c r="BY34" i="38" s="1"/>
  <c r="BW35" i="38"/>
  <c r="BY35" i="38" s="1"/>
  <c r="BW36" i="38"/>
  <c r="BY36" i="38" s="1"/>
  <c r="BW37" i="38"/>
  <c r="BY37" i="38" s="1"/>
  <c r="C8" i="56"/>
  <c r="A14" i="56"/>
  <c r="A11" i="56"/>
  <c r="A8" i="56"/>
  <c r="B8" i="56"/>
  <c r="I16" i="38" l="1"/>
  <c r="AD6" i="38"/>
  <c r="AX38" i="38"/>
  <c r="AL22" i="38"/>
  <c r="AH6" i="38"/>
  <c r="Z23" i="38"/>
  <c r="X6" i="38"/>
  <c r="X22" i="38"/>
  <c r="AL4" i="38"/>
  <c r="AH27" i="38"/>
  <c r="AD23" i="38"/>
  <c r="BF8" i="38"/>
  <c r="Q4" i="38"/>
  <c r="I4" i="38"/>
  <c r="M4" i="38"/>
  <c r="E4" i="38"/>
  <c r="E15" i="38"/>
  <c r="I3" i="38"/>
  <c r="M5" i="38"/>
  <c r="AX7" i="38"/>
  <c r="AL8" i="38"/>
  <c r="Q3" i="38"/>
  <c r="C4" i="38"/>
  <c r="AD5" i="38"/>
  <c r="Z5" i="38"/>
  <c r="Z3" i="38"/>
  <c r="E5" i="38"/>
  <c r="X5" i="38"/>
  <c r="AL3" i="38"/>
  <c r="C3" i="38"/>
  <c r="AD4" i="38"/>
  <c r="Q5" i="38"/>
  <c r="X4" i="38"/>
  <c r="C33" i="38"/>
  <c r="I5" i="38"/>
  <c r="M7" i="38"/>
  <c r="Q8" i="38"/>
  <c r="M6" i="38"/>
  <c r="C6" i="38"/>
  <c r="AR34" i="38"/>
  <c r="AX35" i="38"/>
  <c r="AT37" i="38"/>
  <c r="AR36" i="38"/>
  <c r="BF38" i="38"/>
  <c r="BF37" i="38"/>
  <c r="Z33" i="38"/>
  <c r="AD34" i="38"/>
  <c r="AH38" i="38"/>
  <c r="AD35" i="38"/>
  <c r="X38" i="38"/>
  <c r="C35" i="38"/>
  <c r="I33" i="38"/>
  <c r="AR23" i="38"/>
  <c r="BB26" i="38"/>
  <c r="BF27" i="38"/>
  <c r="AT22" i="38"/>
  <c r="AX23" i="38"/>
  <c r="BB27" i="38"/>
  <c r="AD24" i="38"/>
  <c r="AL25" i="38"/>
  <c r="AH26" i="38"/>
  <c r="AD25" i="38"/>
  <c r="AE25" i="38" s="1"/>
  <c r="AG25" i="38" s="1"/>
  <c r="Z26" i="38"/>
  <c r="AD27" i="38"/>
  <c r="X27" i="38"/>
  <c r="Q22" i="38"/>
  <c r="I25" i="38"/>
  <c r="Q24" i="38"/>
  <c r="E26" i="38"/>
  <c r="I27" i="38"/>
  <c r="AT11" i="38"/>
  <c r="AX12" i="38"/>
  <c r="AX15" i="38"/>
  <c r="BB16" i="38"/>
  <c r="AX13" i="38"/>
  <c r="AR16" i="38"/>
  <c r="AX14" i="38"/>
  <c r="AD15" i="38"/>
  <c r="AH16" i="38"/>
  <c r="AD13" i="38"/>
  <c r="X16" i="38"/>
  <c r="AD14" i="38"/>
  <c r="AL13" i="38"/>
  <c r="Z15" i="38"/>
  <c r="AD16" i="38"/>
  <c r="Q13" i="38"/>
  <c r="I15" i="38"/>
  <c r="C12" i="38"/>
  <c r="M15" i="38"/>
  <c r="Q16" i="38"/>
  <c r="AX4" i="38"/>
  <c r="BF7" i="38"/>
  <c r="AR7" i="38"/>
  <c r="AT5" i="38"/>
  <c r="BB4" i="38"/>
  <c r="AR6" i="38"/>
  <c r="AT4" i="38"/>
  <c r="AH4" i="38"/>
  <c r="Z6" i="38"/>
  <c r="Z8" i="38"/>
  <c r="M3" i="38"/>
  <c r="E3" i="38"/>
  <c r="C7" i="38"/>
  <c r="Q6" i="38"/>
  <c r="BB33" i="38"/>
  <c r="AT34" i="38"/>
  <c r="AX36" i="38"/>
  <c r="AH36" i="38"/>
  <c r="AH34" i="38"/>
  <c r="X36" i="38"/>
  <c r="I37" i="38"/>
  <c r="M38" i="38"/>
  <c r="C38" i="38"/>
  <c r="BB25" i="38"/>
  <c r="X25" i="38"/>
  <c r="AA25" i="38" s="1"/>
  <c r="AC25" i="38" s="1"/>
  <c r="AD26" i="38"/>
  <c r="E22" i="38"/>
  <c r="I23" i="38"/>
  <c r="M27" i="38"/>
  <c r="BB14" i="38"/>
  <c r="AX11" i="38"/>
  <c r="BB12" i="38"/>
  <c r="AR14" i="38"/>
  <c r="AD11" i="38"/>
  <c r="AH12" i="38"/>
  <c r="X14" i="38"/>
  <c r="C15" i="38"/>
  <c r="AR8" i="38"/>
  <c r="C5" i="38"/>
  <c r="I6" i="38"/>
  <c r="E8" i="38"/>
  <c r="AT33" i="38"/>
  <c r="AX34" i="38"/>
  <c r="AT35" i="38"/>
  <c r="X33" i="38"/>
  <c r="Z34" i="38"/>
  <c r="AL37" i="38"/>
  <c r="I34" i="38"/>
  <c r="AR22" i="38"/>
  <c r="AT23" i="38"/>
  <c r="BF26" i="38"/>
  <c r="BF25" i="38"/>
  <c r="AH22" i="38"/>
  <c r="AL23" i="38"/>
  <c r="Z27" i="38"/>
  <c r="M24" i="38"/>
  <c r="C26" i="38"/>
  <c r="E27" i="38"/>
  <c r="BB11" i="38"/>
  <c r="BF12" i="38"/>
  <c r="AT14" i="38"/>
  <c r="AL12" i="38"/>
  <c r="Z14" i="38"/>
  <c r="Z16" i="38"/>
  <c r="AH14" i="38"/>
  <c r="Q14" i="38"/>
  <c r="E12" i="38"/>
  <c r="BF3" i="38"/>
  <c r="AX6" i="38"/>
  <c r="BB8" i="38"/>
  <c r="AD8" i="38"/>
  <c r="X8" i="38"/>
  <c r="X3" i="38"/>
  <c r="AD3" i="38"/>
  <c r="BF35" i="38"/>
  <c r="E35" i="38"/>
  <c r="I36" i="38"/>
  <c r="Z22" i="38"/>
  <c r="E13" i="38"/>
  <c r="AX3" i="38"/>
  <c r="E7" i="38"/>
  <c r="BF33" i="38"/>
  <c r="C8" i="38"/>
  <c r="Q7" i="38"/>
  <c r="I7" i="38"/>
  <c r="M8" i="38"/>
  <c r="BB37" i="38"/>
  <c r="AR35" i="38"/>
  <c r="AT36" i="38"/>
  <c r="AU36" i="38" s="1"/>
  <c r="AW36" i="38" s="1"/>
  <c r="BB36" i="38"/>
  <c r="AX37" i="38"/>
  <c r="BB38" i="38"/>
  <c r="AR38" i="38"/>
  <c r="BB35" i="38"/>
  <c r="AR37" i="38"/>
  <c r="AT38" i="38"/>
  <c r="AY38" i="38" s="1"/>
  <c r="BA38" i="38" s="1"/>
  <c r="AL33" i="38"/>
  <c r="AD36" i="38"/>
  <c r="AL35" i="38"/>
  <c r="Z37" i="38"/>
  <c r="AD38" i="38"/>
  <c r="Z35" i="38"/>
  <c r="M33" i="38"/>
  <c r="M36" i="38"/>
  <c r="Q33" i="38"/>
  <c r="Q36" i="38"/>
  <c r="E33" i="38"/>
  <c r="Q34" i="38"/>
  <c r="E36" i="38"/>
  <c r="E34" i="38"/>
  <c r="Q37" i="38"/>
  <c r="AX24" i="38"/>
  <c r="AR27" i="38"/>
  <c r="BF22" i="38"/>
  <c r="AX25" i="38"/>
  <c r="BF24" i="38"/>
  <c r="AT26" i="38"/>
  <c r="AX27" i="38"/>
  <c r="AT24" i="38"/>
  <c r="AL24" i="38"/>
  <c r="AD22" i="38"/>
  <c r="AH23" i="38"/>
  <c r="AI23" i="38" s="1"/>
  <c r="AK23" i="38" s="1"/>
  <c r="AL26" i="38"/>
  <c r="C22" i="38"/>
  <c r="E23" i="38"/>
  <c r="Q26" i="38"/>
  <c r="C24" i="38"/>
  <c r="Q25" i="38"/>
  <c r="M22" i="38"/>
  <c r="Q23" i="38"/>
  <c r="E25" i="38"/>
  <c r="BF13" i="38"/>
  <c r="AT15" i="38"/>
  <c r="AX16" i="38"/>
  <c r="AT13" i="38"/>
  <c r="AR11" i="38"/>
  <c r="AT12" i="38"/>
  <c r="BF15" i="38"/>
  <c r="Z13" i="38"/>
  <c r="X11" i="38"/>
  <c r="Z12" i="38"/>
  <c r="AL15" i="38"/>
  <c r="X13" i="38"/>
  <c r="M14" i="38"/>
  <c r="E11" i="38"/>
  <c r="M12" i="38"/>
  <c r="C14" i="38"/>
  <c r="I13" i="38"/>
  <c r="C16" i="38"/>
  <c r="Q11" i="38"/>
  <c r="I14" i="38"/>
  <c r="AR5" i="38"/>
  <c r="AT8" i="38"/>
  <c r="AH3" i="38"/>
  <c r="AH8" i="38"/>
  <c r="AH7" i="38"/>
  <c r="AD7" i="38"/>
  <c r="AD37" i="38"/>
  <c r="AX26" i="38"/>
  <c r="AH24" i="38"/>
  <c r="BF11" i="38"/>
  <c r="AT7" i="38"/>
  <c r="AL5" i="38"/>
  <c r="X7" i="38"/>
  <c r="AE23" i="38"/>
  <c r="AG23" i="38" s="1"/>
  <c r="E6" i="38"/>
  <c r="BF34" i="38"/>
  <c r="AR33" i="38"/>
  <c r="BF36" i="38"/>
  <c r="AH35" i="38"/>
  <c r="X37" i="38"/>
  <c r="Z38" i="38"/>
  <c r="AD33" i="38"/>
  <c r="AE33" i="38" s="1"/>
  <c r="AG33" i="38" s="1"/>
  <c r="X34" i="38"/>
  <c r="AH37" i="38"/>
  <c r="AL38" i="38"/>
  <c r="Q35" i="38"/>
  <c r="E37" i="38"/>
  <c r="I38" i="38"/>
  <c r="I35" i="38"/>
  <c r="BB22" i="38"/>
  <c r="BF23" i="38"/>
  <c r="AT25" i="38"/>
  <c r="BB24" i="38"/>
  <c r="AR26" i="38"/>
  <c r="AT27" i="38"/>
  <c r="AX22" i="38"/>
  <c r="BB23" i="38"/>
  <c r="AR25" i="38"/>
  <c r="X23" i="38"/>
  <c r="AA23" i="38" s="1"/>
  <c r="AC23" i="38" s="1"/>
  <c r="Z24" i="38"/>
  <c r="AL27" i="38"/>
  <c r="AM27" i="38" s="1"/>
  <c r="AO27" i="38" s="1"/>
  <c r="I26" i="38"/>
  <c r="I24" i="38"/>
  <c r="C27" i="38"/>
  <c r="AR12" i="38"/>
  <c r="BB15" i="38"/>
  <c r="BF16" i="38"/>
  <c r="X12" i="38"/>
  <c r="AH15" i="38"/>
  <c r="AL16" i="38"/>
  <c r="Z11" i="38"/>
  <c r="AD12" i="38"/>
  <c r="I12" i="38"/>
  <c r="M11" i="38"/>
  <c r="Q12" i="38"/>
  <c r="E14" i="38"/>
  <c r="M13" i="38"/>
  <c r="M16" i="38"/>
  <c r="BB5" i="38"/>
  <c r="AR3" i="38"/>
  <c r="AT3" i="38"/>
  <c r="BB6" i="38"/>
  <c r="BF6" i="38"/>
  <c r="BF5" i="38"/>
  <c r="AR4" i="38"/>
  <c r="BB7" i="38"/>
  <c r="AL7" i="38"/>
  <c r="E24" i="38"/>
  <c r="AL11" i="38"/>
  <c r="I8" i="38"/>
  <c r="AX33" i="38"/>
  <c r="BB34" i="38"/>
  <c r="X35" i="38"/>
  <c r="AL36" i="38"/>
  <c r="AH33" i="38"/>
  <c r="AL34" i="38"/>
  <c r="AM34" i="38" s="1"/>
  <c r="AO34" i="38" s="1"/>
  <c r="Z36" i="38"/>
  <c r="M34" i="38"/>
  <c r="C36" i="38"/>
  <c r="C34" i="38"/>
  <c r="M37" i="38"/>
  <c r="Q38" i="38"/>
  <c r="M35" i="38"/>
  <c r="C37" i="38"/>
  <c r="E38" i="38"/>
  <c r="AR24" i="38"/>
  <c r="X24" i="38"/>
  <c r="X26" i="38"/>
  <c r="AH25" i="38"/>
  <c r="M25" i="38"/>
  <c r="I22" i="38"/>
  <c r="M23" i="38"/>
  <c r="C25" i="38"/>
  <c r="C23" i="38"/>
  <c r="M26" i="38"/>
  <c r="Q27" i="38"/>
  <c r="AR13" i="38"/>
  <c r="BF14" i="38"/>
  <c r="BB13" i="38"/>
  <c r="AR15" i="38"/>
  <c r="AT16" i="38"/>
  <c r="AL14" i="38"/>
  <c r="AH11" i="38"/>
  <c r="AH13" i="38"/>
  <c r="X15" i="38"/>
  <c r="C13" i="38"/>
  <c r="C11" i="38"/>
  <c r="Q15" i="38"/>
  <c r="AX5" i="38"/>
  <c r="BB3" i="38"/>
  <c r="BF4" i="38"/>
  <c r="AT6" i="38"/>
  <c r="AX8" i="38"/>
  <c r="AH5" i="38"/>
  <c r="Z7" i="38"/>
  <c r="AL6" i="38"/>
  <c r="AS1" i="44"/>
  <c r="BK10" i="38" s="1"/>
  <c r="AM1" i="44"/>
  <c r="AG1" i="44"/>
  <c r="AA1" i="44"/>
  <c r="U1" i="44"/>
  <c r="O1" i="44"/>
  <c r="I1" i="44"/>
  <c r="C1" i="44"/>
  <c r="AA37" i="38" l="1"/>
  <c r="AC37" i="38" s="1"/>
  <c r="BG24" i="38"/>
  <c r="BI24" i="38" s="1"/>
  <c r="AU33" i="38"/>
  <c r="AW33" i="38" s="1"/>
  <c r="AM22" i="38"/>
  <c r="AO22" i="38" s="1"/>
  <c r="BG16" i="38"/>
  <c r="BI16" i="38" s="1"/>
  <c r="BC27" i="38"/>
  <c r="BE27" i="38" s="1"/>
  <c r="R27" i="38"/>
  <c r="T27" i="38" s="1"/>
  <c r="AU11" i="38"/>
  <c r="AW11" i="38" s="1"/>
  <c r="AA26" i="38"/>
  <c r="AC26" i="38" s="1"/>
  <c r="AI38" i="38"/>
  <c r="AK38" i="38" s="1"/>
  <c r="AY12" i="38"/>
  <c r="BA12" i="38" s="1"/>
  <c r="AU14" i="38"/>
  <c r="AW14" i="38" s="1"/>
  <c r="AM38" i="38"/>
  <c r="AO38" i="38" s="1"/>
  <c r="BC37" i="38"/>
  <c r="BE37" i="38" s="1"/>
  <c r="J34" i="38"/>
  <c r="L34" i="38" s="1"/>
  <c r="N33" i="38"/>
  <c r="P33" i="38" s="1"/>
  <c r="AU24" i="38"/>
  <c r="AW24" i="38" s="1"/>
  <c r="AE24" i="38"/>
  <c r="AG24" i="38" s="1"/>
  <c r="N24" i="38"/>
  <c r="P24" i="38" s="1"/>
  <c r="BC16" i="38"/>
  <c r="BE16" i="38" s="1"/>
  <c r="BC13" i="38"/>
  <c r="BE13" i="38" s="1"/>
  <c r="BG12" i="38"/>
  <c r="BI12" i="38" s="1"/>
  <c r="F27" i="38"/>
  <c r="H27" i="38" s="1"/>
  <c r="N38" i="38"/>
  <c r="P38" i="38" s="1"/>
  <c r="AU22" i="38"/>
  <c r="AW22" i="38" s="1"/>
  <c r="BG14" i="38"/>
  <c r="BI14" i="38" s="1"/>
  <c r="R25" i="38"/>
  <c r="T25" i="38" s="1"/>
  <c r="R38" i="38"/>
  <c r="T38" i="38" s="1"/>
  <c r="AM36" i="38"/>
  <c r="AO36" i="38" s="1"/>
  <c r="J37" i="38"/>
  <c r="L37" i="38" s="1"/>
  <c r="AA34" i="38"/>
  <c r="AC34" i="38" s="1"/>
  <c r="AY13" i="38"/>
  <c r="BA13" i="38" s="1"/>
  <c r="J25" i="38"/>
  <c r="L25" i="38" s="1"/>
  <c r="R24" i="38"/>
  <c r="T24" i="38" s="1"/>
  <c r="AM25" i="38"/>
  <c r="AO25" i="38" s="1"/>
  <c r="AM23" i="38"/>
  <c r="AO23" i="38" s="1"/>
  <c r="AI36" i="38"/>
  <c r="AK36" i="38" s="1"/>
  <c r="AI34" i="38"/>
  <c r="AK34" i="38" s="1"/>
  <c r="BC14" i="38"/>
  <c r="BE14" i="38" s="1"/>
  <c r="AI26" i="38"/>
  <c r="AK26" i="38" s="1"/>
  <c r="AY23" i="38"/>
  <c r="BA23" i="38" s="1"/>
  <c r="AU23" i="38"/>
  <c r="AW23" i="38" s="1"/>
  <c r="F23" i="38"/>
  <c r="H23" i="38" s="1"/>
  <c r="BG27" i="38"/>
  <c r="BI27" i="38" s="1"/>
  <c r="AY14" i="38"/>
  <c r="BA14" i="38" s="1"/>
  <c r="R35" i="38"/>
  <c r="T35" i="38" s="1"/>
  <c r="BC33" i="38"/>
  <c r="BE33" i="38" s="1"/>
  <c r="AY25" i="38"/>
  <c r="BA25" i="38" s="1"/>
  <c r="AU12" i="38"/>
  <c r="AW12" i="38" s="1"/>
  <c r="AU26" i="38"/>
  <c r="AW26" i="38" s="1"/>
  <c r="BG34" i="38"/>
  <c r="BI34" i="38" s="1"/>
  <c r="AA24" i="38"/>
  <c r="AC24" i="38" s="1"/>
  <c r="F36" i="38"/>
  <c r="H36" i="38" s="1"/>
  <c r="AM33" i="38"/>
  <c r="AO33" i="38" s="1"/>
  <c r="AE35" i="38"/>
  <c r="AG35" i="38" s="1"/>
  <c r="AU13" i="38"/>
  <c r="AW13" i="38" s="1"/>
  <c r="F25" i="38"/>
  <c r="H25" i="38" s="1"/>
  <c r="R22" i="38"/>
  <c r="T22" i="38" s="1"/>
  <c r="BC34" i="38"/>
  <c r="BE34" i="38" s="1"/>
  <c r="BC11" i="38"/>
  <c r="BE11" i="38" s="1"/>
  <c r="AY35" i="38"/>
  <c r="BA35" i="38" s="1"/>
  <c r="AU15" i="38"/>
  <c r="AW15" i="38" s="1"/>
  <c r="AE38" i="38"/>
  <c r="AG38" i="38" s="1"/>
  <c r="AY11" i="38"/>
  <c r="BA11" i="38" s="1"/>
  <c r="BC26" i="38"/>
  <c r="BE26" i="38" s="1"/>
  <c r="AU35" i="38"/>
  <c r="AW35" i="38" s="1"/>
  <c r="BC22" i="38"/>
  <c r="BE22" i="38" s="1"/>
  <c r="AM37" i="38"/>
  <c r="AO37" i="38" s="1"/>
  <c r="AM26" i="38"/>
  <c r="AO26" i="38" s="1"/>
  <c r="AY24" i="38"/>
  <c r="BA24" i="38" s="1"/>
  <c r="BC25" i="38"/>
  <c r="BE25" i="38" s="1"/>
  <c r="R33" i="38"/>
  <c r="T33" i="38" s="1"/>
  <c r="AU37" i="38"/>
  <c r="AW37" i="38" s="1"/>
  <c r="J24" i="38"/>
  <c r="L24" i="38" s="1"/>
  <c r="BG37" i="38"/>
  <c r="BI37" i="38" s="1"/>
  <c r="BG25" i="38"/>
  <c r="BI25" i="38" s="1"/>
  <c r="AY34" i="38"/>
  <c r="BA34" i="38" s="1"/>
  <c r="J27" i="38"/>
  <c r="L27" i="38" s="1"/>
  <c r="N27" i="38"/>
  <c r="P27" i="38" s="1"/>
  <c r="BG26" i="38"/>
  <c r="BI26" i="38" s="1"/>
  <c r="AA33" i="38"/>
  <c r="AC33" i="38" s="1"/>
  <c r="AA27" i="38"/>
  <c r="AC27" i="38" s="1"/>
  <c r="BG11" i="38"/>
  <c r="BI11" i="38" s="1"/>
  <c r="AM24" i="38"/>
  <c r="AO24" i="38" s="1"/>
  <c r="AY15" i="38"/>
  <c r="BA15" i="38" s="1"/>
  <c r="J23" i="38"/>
  <c r="L23" i="38" s="1"/>
  <c r="AI22" i="38"/>
  <c r="AK22" i="38" s="1"/>
  <c r="J36" i="38"/>
  <c r="L36" i="38" s="1"/>
  <c r="AY36" i="38"/>
  <c r="BA36" i="38" s="1"/>
  <c r="BC12" i="38"/>
  <c r="BE12" i="38" s="1"/>
  <c r="AE27" i="38"/>
  <c r="AG27" i="38" s="1"/>
  <c r="AI27" i="38"/>
  <c r="AK27" i="38" s="1"/>
  <c r="AU34" i="38"/>
  <c r="AW34" i="38" s="1"/>
  <c r="F37" i="38"/>
  <c r="H37" i="38" s="1"/>
  <c r="BG15" i="38"/>
  <c r="BI15" i="38" s="1"/>
  <c r="BG23" i="38"/>
  <c r="BI23" i="38" s="1"/>
  <c r="N35" i="38"/>
  <c r="P35" i="38" s="1"/>
  <c r="F22" i="38"/>
  <c r="H22" i="38" s="1"/>
  <c r="BG33" i="38"/>
  <c r="BI33" i="38" s="1"/>
  <c r="F26" i="38"/>
  <c r="H26" i="38" s="1"/>
  <c r="AE26" i="38"/>
  <c r="AG26" i="38" s="1"/>
  <c r="AE34" i="38"/>
  <c r="AG34" i="38" s="1"/>
  <c r="N34" i="38"/>
  <c r="P34" i="38" s="1"/>
  <c r="R34" i="38"/>
  <c r="T34" i="38" s="1"/>
  <c r="BG35" i="38"/>
  <c r="BI35" i="38" s="1"/>
  <c r="BC35" i="38"/>
  <c r="BE35" i="38" s="1"/>
  <c r="J35" i="38"/>
  <c r="L35" i="38" s="1"/>
  <c r="AY16" i="38"/>
  <c r="BA16" i="38" s="1"/>
  <c r="N26" i="38"/>
  <c r="P26" i="38" s="1"/>
  <c r="AU25" i="38"/>
  <c r="AW25" i="38" s="1"/>
  <c r="BG22" i="38"/>
  <c r="BI22" i="38" s="1"/>
  <c r="AI33" i="38"/>
  <c r="AK33" i="38" s="1"/>
  <c r="AI25" i="38"/>
  <c r="AK25" i="38" s="1"/>
  <c r="AI37" i="38"/>
  <c r="AK37" i="38" s="1"/>
  <c r="F24" i="38"/>
  <c r="H24" i="38" s="1"/>
  <c r="F33" i="38"/>
  <c r="H33" i="38" s="1"/>
  <c r="J33" i="38"/>
  <c r="L33" i="38" s="1"/>
  <c r="AY33" i="38"/>
  <c r="BA33" i="38" s="1"/>
  <c r="N36" i="38"/>
  <c r="P36" i="38" s="1"/>
  <c r="N25" i="38"/>
  <c r="P25" i="38" s="1"/>
  <c r="BC23" i="38"/>
  <c r="BE23" i="38" s="1"/>
  <c r="BC15" i="38"/>
  <c r="BE15" i="38" s="1"/>
  <c r="BC36" i="38"/>
  <c r="BE36" i="38" s="1"/>
  <c r="BG36" i="38"/>
  <c r="BI36" i="38" s="1"/>
  <c r="R23" i="38"/>
  <c r="T23" i="38" s="1"/>
  <c r="N23" i="38"/>
  <c r="P23" i="38" s="1"/>
  <c r="F38" i="38"/>
  <c r="H38" i="38" s="1"/>
  <c r="J38" i="38"/>
  <c r="L38" i="38" s="1"/>
  <c r="N37" i="38"/>
  <c r="P37" i="38" s="1"/>
  <c r="R37" i="38"/>
  <c r="T37" i="38" s="1"/>
  <c r="AA36" i="38"/>
  <c r="AC36" i="38" s="1"/>
  <c r="AE36" i="38"/>
  <c r="AG36" i="38" s="1"/>
  <c r="AA35" i="38"/>
  <c r="AC35" i="38" s="1"/>
  <c r="AY26" i="38"/>
  <c r="BA26" i="38" s="1"/>
  <c r="AU27" i="38"/>
  <c r="AW27" i="38" s="1"/>
  <c r="AU38" i="38"/>
  <c r="AW38" i="38" s="1"/>
  <c r="AA22" i="38"/>
  <c r="AC22" i="38" s="1"/>
  <c r="AE22" i="38"/>
  <c r="AG22" i="38" s="1"/>
  <c r="F35" i="38"/>
  <c r="H35" i="38" s="1"/>
  <c r="AA38" i="38"/>
  <c r="AC38" i="38" s="1"/>
  <c r="R26" i="38"/>
  <c r="T26" i="38" s="1"/>
  <c r="N22" i="38"/>
  <c r="P22" i="38" s="1"/>
  <c r="J22" i="38"/>
  <c r="L22" i="38" s="1"/>
  <c r="F34" i="38"/>
  <c r="H34" i="38" s="1"/>
  <c r="AU16" i="38"/>
  <c r="AW16" i="38" s="1"/>
  <c r="AY27" i="38"/>
  <c r="BA27" i="38" s="1"/>
  <c r="AM35" i="38"/>
  <c r="AO35" i="38" s="1"/>
  <c r="AI35" i="38"/>
  <c r="AK35" i="38" s="1"/>
  <c r="BG13" i="38"/>
  <c r="BI13" i="38" s="1"/>
  <c r="BC24" i="38"/>
  <c r="BE24" i="38" s="1"/>
  <c r="R36" i="38"/>
  <c r="T36" i="38" s="1"/>
  <c r="AE37" i="38"/>
  <c r="AG37" i="38" s="1"/>
  <c r="BG38" i="38"/>
  <c r="BI38" i="38" s="1"/>
  <c r="BC38" i="38"/>
  <c r="BE38" i="38" s="1"/>
  <c r="AY22" i="38"/>
  <c r="BA22" i="38" s="1"/>
  <c r="J26" i="38"/>
  <c r="L26" i="38" s="1"/>
  <c r="AI24" i="38"/>
  <c r="AK24" i="38" s="1"/>
  <c r="AY37" i="38"/>
  <c r="BA37" i="38" s="1"/>
  <c r="BL13" i="38"/>
  <c r="BR12" i="38"/>
  <c r="BN15" i="38"/>
  <c r="BV16" i="38"/>
  <c r="BR11" i="38"/>
  <c r="BN12" i="38"/>
  <c r="BL12" i="38"/>
  <c r="BV14" i="38"/>
  <c r="BV11" i="38"/>
  <c r="BZ12" i="38"/>
  <c r="BR15" i="38"/>
  <c r="BZ3" i="38"/>
  <c r="BL4" i="38"/>
  <c r="BV6" i="38"/>
  <c r="BV3" i="38"/>
  <c r="BV4" i="38"/>
  <c r="BZ4" i="38"/>
  <c r="BR7" i="38"/>
  <c r="BR3" i="38"/>
  <c r="BR4" i="38"/>
  <c r="BN7" i="38"/>
  <c r="BV8" i="38"/>
  <c r="BN4" i="38"/>
  <c r="BL16" i="38"/>
  <c r="BL11" i="38"/>
  <c r="BZ16" i="38"/>
  <c r="BZ11" i="38"/>
  <c r="BN11" i="38"/>
  <c r="BR13" i="38"/>
  <c r="BN13" i="38"/>
  <c r="BZ13" i="38"/>
  <c r="BV13" i="38"/>
  <c r="BR14" i="38"/>
  <c r="BN14" i="38"/>
  <c r="BL14" i="38"/>
  <c r="BZ14" i="38"/>
  <c r="BL15" i="38"/>
  <c r="BZ15" i="38"/>
  <c r="BV15" i="38"/>
  <c r="BR16" i="38"/>
  <c r="BN16" i="38"/>
  <c r="AI15" i="38"/>
  <c r="AK15" i="38" s="1"/>
  <c r="BL8" i="38"/>
  <c r="BL3" i="38"/>
  <c r="BZ8" i="38"/>
  <c r="BN3" i="38"/>
  <c r="BR5" i="38"/>
  <c r="BN5" i="38"/>
  <c r="BL5" i="38"/>
  <c r="BZ5" i="38"/>
  <c r="BV5" i="38"/>
  <c r="BR6" i="38"/>
  <c r="BN6" i="38"/>
  <c r="BL6" i="38"/>
  <c r="BZ6" i="38"/>
  <c r="BL7" i="38"/>
  <c r="BZ7" i="38"/>
  <c r="BV7" i="38"/>
  <c r="BR8" i="38"/>
  <c r="BN8" i="38"/>
  <c r="BV12" i="38"/>
  <c r="BW12" i="38" l="1"/>
  <c r="BY12" i="38" s="1"/>
  <c r="AE15" i="38"/>
  <c r="AG15" i="38" s="1"/>
  <c r="AI6" i="38"/>
  <c r="AK6" i="38" s="1"/>
  <c r="CA3" i="38"/>
  <c r="CC3" i="38" s="1"/>
  <c r="BW16" i="38"/>
  <c r="BY16" i="38" s="1"/>
  <c r="AE12" i="38"/>
  <c r="AG12" i="38" s="1"/>
  <c r="AM12" i="38"/>
  <c r="AO12" i="38" s="1"/>
  <c r="AA12" i="38"/>
  <c r="AC12" i="38" s="1"/>
  <c r="CA6" i="38"/>
  <c r="CC6" i="38" s="1"/>
  <c r="N12" i="38"/>
  <c r="P12" i="38" s="1"/>
  <c r="AA5" i="38"/>
  <c r="AC5" i="38" s="1"/>
  <c r="AE11" i="38"/>
  <c r="AG11" i="38" s="1"/>
  <c r="BS7" i="38"/>
  <c r="BU7" i="38" s="1"/>
  <c r="BS3" i="38"/>
  <c r="BU3" i="38" s="1"/>
  <c r="BO7" i="38"/>
  <c r="BQ7" i="38" s="1"/>
  <c r="AE8" i="38"/>
  <c r="AG8" i="38" s="1"/>
  <c r="AM5" i="38"/>
  <c r="AO5" i="38" s="1"/>
  <c r="CA7" i="38"/>
  <c r="CC7" i="38" s="1"/>
  <c r="CA5" i="38"/>
  <c r="CC5" i="38" s="1"/>
  <c r="R12" i="38"/>
  <c r="T12" i="38" s="1"/>
  <c r="AA14" i="38"/>
  <c r="AC14" i="38" s="1"/>
  <c r="BS14" i="38"/>
  <c r="BU14" i="38" s="1"/>
  <c r="CA16" i="38"/>
  <c r="CC16" i="38" s="1"/>
  <c r="BS4" i="38"/>
  <c r="BU4" i="38" s="1"/>
  <c r="BW3" i="38"/>
  <c r="BY3" i="38" s="1"/>
  <c r="BW4" i="38"/>
  <c r="BY4" i="38" s="1"/>
  <c r="AI11" i="38"/>
  <c r="AK11" i="38" s="1"/>
  <c r="BO12" i="38"/>
  <c r="BQ12" i="38" s="1"/>
  <c r="J11" i="38"/>
  <c r="L11" i="38" s="1"/>
  <c r="AI12" i="38"/>
  <c r="AK12" i="38" s="1"/>
  <c r="BO13" i="38"/>
  <c r="BQ13" i="38" s="1"/>
  <c r="CA14" i="38"/>
  <c r="CC14" i="38" s="1"/>
  <c r="AI14" i="38"/>
  <c r="AK14" i="38" s="1"/>
  <c r="F16" i="38"/>
  <c r="H16" i="38" s="1"/>
  <c r="BG3" i="38"/>
  <c r="BI3" i="38" s="1"/>
  <c r="BW8" i="38"/>
  <c r="BY8" i="38" s="1"/>
  <c r="BS15" i="38"/>
  <c r="BU15" i="38" s="1"/>
  <c r="BS12" i="38"/>
  <c r="BU12" i="38" s="1"/>
  <c r="BG6" i="38"/>
  <c r="BI6" i="38" s="1"/>
  <c r="BO15" i="38"/>
  <c r="BQ15" i="38" s="1"/>
  <c r="CA12" i="38"/>
  <c r="CC12" i="38" s="1"/>
  <c r="BO16" i="38"/>
  <c r="BQ16" i="38" s="1"/>
  <c r="N11" i="38"/>
  <c r="P11" i="38" s="1"/>
  <c r="AM8" i="38"/>
  <c r="AO8" i="38" s="1"/>
  <c r="BS13" i="38"/>
  <c r="BU13" i="38" s="1"/>
  <c r="AI4" i="38"/>
  <c r="AK4" i="38" s="1"/>
  <c r="AM14" i="38"/>
  <c r="AO14" i="38" s="1"/>
  <c r="BW13" i="38"/>
  <c r="BY13" i="38" s="1"/>
  <c r="BS11" i="38"/>
  <c r="BU11" i="38" s="1"/>
  <c r="BG5" i="38"/>
  <c r="BI5" i="38" s="1"/>
  <c r="BW11" i="38"/>
  <c r="BY11" i="38" s="1"/>
  <c r="R14" i="38"/>
  <c r="T14" i="38" s="1"/>
  <c r="N13" i="38"/>
  <c r="P13" i="38" s="1"/>
  <c r="BC7" i="38"/>
  <c r="BE7" i="38" s="1"/>
  <c r="AA15" i="38"/>
  <c r="AC15" i="38" s="1"/>
  <c r="BS16" i="38"/>
  <c r="BU16" i="38" s="1"/>
  <c r="CA4" i="38"/>
  <c r="CC4" i="38" s="1"/>
  <c r="BO11" i="38"/>
  <c r="BQ11" i="38" s="1"/>
  <c r="BW14" i="38"/>
  <c r="BY14" i="38" s="1"/>
  <c r="J13" i="38"/>
  <c r="L13" i="38" s="1"/>
  <c r="BC5" i="38"/>
  <c r="BE5" i="38" s="1"/>
  <c r="AI3" i="38"/>
  <c r="AK3" i="38" s="1"/>
  <c r="AM3" i="38"/>
  <c r="AO3" i="38" s="1"/>
  <c r="BW15" i="38"/>
  <c r="BY15" i="38" s="1"/>
  <c r="AM16" i="38"/>
  <c r="AO16" i="38" s="1"/>
  <c r="AM11" i="38"/>
  <c r="AO11" i="38" s="1"/>
  <c r="F14" i="38"/>
  <c r="H14" i="38" s="1"/>
  <c r="J12" i="38"/>
  <c r="L12" i="38" s="1"/>
  <c r="AE5" i="38"/>
  <c r="AG5" i="38" s="1"/>
  <c r="AM15" i="38"/>
  <c r="AO15" i="38" s="1"/>
  <c r="AE13" i="38"/>
  <c r="AG13" i="38" s="1"/>
  <c r="BS8" i="38"/>
  <c r="BU8" i="38" s="1"/>
  <c r="BS5" i="38"/>
  <c r="BU5" i="38" s="1"/>
  <c r="F15" i="38"/>
  <c r="H15" i="38" s="1"/>
  <c r="AI13" i="38"/>
  <c r="AK13" i="38" s="1"/>
  <c r="BC3" i="38"/>
  <c r="BE3" i="38" s="1"/>
  <c r="BW5" i="38"/>
  <c r="BY5" i="38" s="1"/>
  <c r="CA13" i="38"/>
  <c r="CC13" i="38" s="1"/>
  <c r="AU8" i="38"/>
  <c r="AW8" i="38" s="1"/>
  <c r="AU6" i="38"/>
  <c r="AW6" i="38" s="1"/>
  <c r="AY3" i="38"/>
  <c r="BA3" i="38" s="1"/>
  <c r="AY5" i="38"/>
  <c r="BA5" i="38" s="1"/>
  <c r="BO6" i="38"/>
  <c r="BQ6" i="38" s="1"/>
  <c r="BS6" i="38"/>
  <c r="BU6" i="38" s="1"/>
  <c r="BO3" i="38"/>
  <c r="BQ3" i="38" s="1"/>
  <c r="BO4" i="38"/>
  <c r="BQ4" i="38" s="1"/>
  <c r="AU3" i="38"/>
  <c r="AW3" i="38" s="1"/>
  <c r="AU7" i="38"/>
  <c r="AW7" i="38" s="1"/>
  <c r="AU4" i="38"/>
  <c r="AW4" i="38" s="1"/>
  <c r="AA3" i="38"/>
  <c r="AC3" i="38" s="1"/>
  <c r="CA11" i="38"/>
  <c r="CC11" i="38" s="1"/>
  <c r="BO14" i="38"/>
  <c r="BQ14" i="38" s="1"/>
  <c r="AE14" i="38"/>
  <c r="AG14" i="38" s="1"/>
  <c r="AI16" i="38"/>
  <c r="AK16" i="38" s="1"/>
  <c r="AM13" i="38"/>
  <c r="AO13" i="38" s="1"/>
  <c r="AA16" i="38"/>
  <c r="AC16" i="38" s="1"/>
  <c r="AA13" i="38"/>
  <c r="AC13" i="38" s="1"/>
  <c r="F12" i="38"/>
  <c r="H12" i="38" s="1"/>
  <c r="J16" i="38"/>
  <c r="L16" i="38" s="1"/>
  <c r="R11" i="38"/>
  <c r="T11" i="38" s="1"/>
  <c r="R15" i="38"/>
  <c r="T15" i="38" s="1"/>
  <c r="F11" i="38"/>
  <c r="H11" i="38" s="1"/>
  <c r="BO8" i="38"/>
  <c r="BQ8" i="38" s="1"/>
  <c r="BW7" i="38"/>
  <c r="BY7" i="38" s="1"/>
  <c r="BO5" i="38"/>
  <c r="BQ5" i="38" s="1"/>
  <c r="BW6" i="38"/>
  <c r="BY6" i="38" s="1"/>
  <c r="CA8" i="38"/>
  <c r="CC8" i="38" s="1"/>
  <c r="AY7" i="38"/>
  <c r="BA7" i="38" s="1"/>
  <c r="BG4" i="38"/>
  <c r="BI4" i="38" s="1"/>
  <c r="BC8" i="38"/>
  <c r="BE8" i="38" s="1"/>
  <c r="AI7" i="38"/>
  <c r="AK7" i="38" s="1"/>
  <c r="R5" i="38"/>
  <c r="T5" i="38" s="1"/>
  <c r="N5" i="38"/>
  <c r="P5" i="38" s="1"/>
  <c r="CA15" i="38"/>
  <c r="CC15" i="38" s="1"/>
  <c r="AA11" i="38"/>
  <c r="AC11" i="38" s="1"/>
  <c r="AE16" i="38"/>
  <c r="AG16" i="38" s="1"/>
  <c r="R16" i="38"/>
  <c r="T16" i="38" s="1"/>
  <c r="N15" i="38"/>
  <c r="P15" i="38" s="1"/>
  <c r="N14" i="38"/>
  <c r="P14" i="38" s="1"/>
  <c r="BG7" i="38"/>
  <c r="BI7" i="38" s="1"/>
  <c r="BC4" i="38"/>
  <c r="BE4" i="38" s="1"/>
  <c r="AY8" i="38"/>
  <c r="BA8" i="38" s="1"/>
  <c r="AY6" i="38"/>
  <c r="BA6" i="38" s="1"/>
  <c r="AE4" i="38"/>
  <c r="AG4" i="38" s="1"/>
  <c r="AE3" i="38"/>
  <c r="AG3" i="38" s="1"/>
  <c r="AE7" i="38"/>
  <c r="AG7" i="38" s="1"/>
  <c r="AM7" i="38"/>
  <c r="AO7" i="38" s="1"/>
  <c r="AM4" i="38"/>
  <c r="AO4" i="38" s="1"/>
  <c r="AM6" i="38"/>
  <c r="AO6" i="38" s="1"/>
  <c r="AA4" i="38"/>
  <c r="AC4" i="38" s="1"/>
  <c r="AA6" i="38"/>
  <c r="AC6" i="38" s="1"/>
  <c r="AI8" i="38"/>
  <c r="AK8" i="38" s="1"/>
  <c r="AA8" i="38"/>
  <c r="AC8" i="38" s="1"/>
  <c r="AE6" i="38"/>
  <c r="AG6" i="38" s="1"/>
  <c r="AA7" i="38"/>
  <c r="AC7" i="38" s="1"/>
  <c r="AI5" i="38"/>
  <c r="AK5" i="38" s="1"/>
  <c r="N4" i="38"/>
  <c r="P4" i="38" s="1"/>
  <c r="J4" i="38"/>
  <c r="L4" i="38" s="1"/>
  <c r="J5" i="38"/>
  <c r="L5" i="38" s="1"/>
  <c r="R4" i="38"/>
  <c r="T4" i="38" s="1"/>
  <c r="R13" i="38"/>
  <c r="T13" i="38" s="1"/>
  <c r="AU5" i="38"/>
  <c r="AW5" i="38" s="1"/>
  <c r="J14" i="38"/>
  <c r="L14" i="38" s="1"/>
  <c r="J15" i="38"/>
  <c r="L15" i="38" s="1"/>
  <c r="F13" i="38"/>
  <c r="H13" i="38" s="1"/>
  <c r="BG8" i="38"/>
  <c r="BI8" i="38" s="1"/>
  <c r="BC6" i="38"/>
  <c r="BE6" i="38" s="1"/>
  <c r="N16" i="38"/>
  <c r="P16" i="38" s="1"/>
  <c r="AY4" i="38"/>
  <c r="BA4" i="38" s="1"/>
  <c r="F4" i="38"/>
  <c r="H4" i="38" s="1"/>
  <c r="F5" i="38"/>
  <c r="H5" i="38" s="1"/>
  <c r="R6" i="38" l="1"/>
  <c r="T6" i="38" s="1"/>
  <c r="R7" i="38"/>
  <c r="T7" i="38" s="1"/>
  <c r="F6" i="38"/>
  <c r="H6" i="38" s="1"/>
  <c r="J6" i="38"/>
  <c r="L6" i="38" s="1"/>
  <c r="N3" i="38"/>
  <c r="P3" i="38" s="1"/>
  <c r="R3" i="38"/>
  <c r="T3" i="38" s="1"/>
  <c r="N8" i="38"/>
  <c r="P8" i="38" s="1"/>
  <c r="J7" i="38"/>
  <c r="L7" i="38" s="1"/>
  <c r="J8" i="38"/>
  <c r="L8" i="38" s="1"/>
  <c r="R8" i="38"/>
  <c r="T8" i="38" s="1"/>
  <c r="N7" i="38"/>
  <c r="P7" i="38" s="1"/>
  <c r="N6" i="38"/>
  <c r="P6" i="38" s="1"/>
  <c r="F7" i="38"/>
  <c r="H7" i="38" s="1"/>
  <c r="J3" i="38"/>
  <c r="L3" i="38" s="1"/>
  <c r="F8" i="38"/>
  <c r="H8" i="38" s="1"/>
  <c r="F3" i="38"/>
  <c r="H3" i="38" s="1"/>
  <c r="W2" i="53"/>
  <c r="W2" i="57"/>
  <c r="W2" i="48"/>
  <c r="W2" i="52"/>
  <c r="W2" i="59"/>
  <c r="W2" i="49"/>
  <c r="W2" i="51"/>
  <c r="W2" i="58"/>
  <c r="W2" i="47"/>
  <c r="W2" i="60"/>
  <c r="W2" i="46"/>
  <c r="W2" i="42"/>
  <c r="W2" i="50"/>
  <c r="Z3" i="53"/>
  <c r="Z3" i="59"/>
  <c r="Z3" i="46"/>
  <c r="Z3" i="57"/>
  <c r="Z3" i="58"/>
  <c r="Z3" i="51"/>
  <c r="Z3" i="52"/>
  <c r="Z3" i="47"/>
  <c r="Z3" i="60"/>
  <c r="Z3" i="48"/>
  <c r="Z3" i="49"/>
  <c r="Z3" i="42"/>
  <c r="Z3" i="50"/>
  <c r="W1" i="52"/>
  <c r="W1" i="51"/>
  <c r="W1" i="50"/>
  <c r="W1" i="46"/>
  <c r="W1" i="59"/>
  <c r="W1" i="60"/>
  <c r="W1" i="47"/>
  <c r="W1" i="57"/>
  <c r="W1" i="53"/>
  <c r="W1" i="48"/>
  <c r="W1" i="49"/>
  <c r="W1" i="42"/>
  <c r="W1" i="58"/>
  <c r="Y3" i="46"/>
  <c r="Y3" i="50"/>
  <c r="Y3" i="59"/>
  <c r="Y3" i="49"/>
  <c r="Y3" i="52"/>
  <c r="Y3" i="47"/>
  <c r="Y3" i="51"/>
  <c r="Y3" i="57"/>
  <c r="Y3" i="53"/>
  <c r="Y3" i="60"/>
  <c r="Y3" i="48"/>
  <c r="Y3" i="42"/>
  <c r="Y3" i="58"/>
  <c r="W3" i="47"/>
  <c r="W3" i="60"/>
  <c r="W3" i="49"/>
  <c r="W3" i="59"/>
  <c r="W3" i="52"/>
  <c r="W3" i="48"/>
  <c r="W3" i="53"/>
  <c r="W3" i="50"/>
  <c r="W3" i="51"/>
  <c r="W3" i="58"/>
  <c r="W3" i="57"/>
  <c r="W3" i="42"/>
  <c r="W3" i="46"/>
  <c r="X3" i="51"/>
  <c r="X3" i="52"/>
  <c r="X3" i="50"/>
  <c r="X3" i="47"/>
  <c r="X3" i="48"/>
  <c r="X3" i="46"/>
  <c r="X3" i="58"/>
  <c r="X3" i="57"/>
  <c r="X3" i="49"/>
  <c r="X3" i="53"/>
  <c r="X3" i="60"/>
  <c r="X3" i="42"/>
  <c r="X3" i="59"/>
  <c r="V1" i="60"/>
  <c r="V1" i="50"/>
  <c r="V1" i="51"/>
  <c r="V1" i="53"/>
  <c r="V1" i="58"/>
  <c r="V1" i="59"/>
  <c r="V1" i="52"/>
  <c r="V1" i="49"/>
  <c r="V1" i="46"/>
  <c r="V1" i="48"/>
  <c r="V1" i="47"/>
  <c r="V1" i="42"/>
  <c r="V1" i="57"/>
  <c r="V3" i="48"/>
  <c r="V3" i="57"/>
  <c r="V3" i="46"/>
  <c r="V3" i="59"/>
  <c r="V3" i="49"/>
  <c r="V3" i="58"/>
  <c r="V3" i="52"/>
  <c r="V3" i="53"/>
  <c r="V3" i="60"/>
  <c r="V3" i="51"/>
  <c r="V3" i="47"/>
  <c r="V3" i="42"/>
  <c r="V3" i="50"/>
  <c r="V2" i="53"/>
  <c r="V2" i="48"/>
  <c r="V2" i="46"/>
  <c r="V2" i="51"/>
  <c r="V2" i="50"/>
  <c r="V2" i="57"/>
  <c r="V2" i="60"/>
  <c r="V2" i="58"/>
  <c r="V2" i="52"/>
  <c r="V2" i="47"/>
  <c r="V2" i="49"/>
  <c r="V2" i="42"/>
  <c r="V2" i="59"/>
  <c r="Y4" i="47"/>
  <c r="Y4" i="49"/>
  <c r="Y4" i="58"/>
  <c r="Y4" i="46"/>
  <c r="Y4" i="57"/>
  <c r="Y4" i="60"/>
  <c r="Y4" i="53"/>
  <c r="Y4" i="59"/>
  <c r="Y4" i="50"/>
  <c r="Y4" i="51"/>
  <c r="Y4" i="52"/>
  <c r="Y4" i="42"/>
  <c r="Y4" i="48"/>
  <c r="W4" i="53"/>
  <c r="W4" i="46"/>
  <c r="W4" i="50"/>
  <c r="W4" i="60"/>
  <c r="W4" i="57"/>
  <c r="W4" i="59"/>
  <c r="W4" i="47"/>
  <c r="W4" i="52"/>
  <c r="W4" i="48"/>
  <c r="W4" i="49"/>
  <c r="W4" i="51"/>
  <c r="W4" i="42"/>
  <c r="W4" i="58"/>
  <c r="V4" i="46"/>
  <c r="V4" i="59"/>
  <c r="V4" i="50"/>
  <c r="V4" i="52"/>
  <c r="V4" i="57"/>
  <c r="V4" i="60"/>
  <c r="V4" i="51"/>
  <c r="V4" i="47"/>
  <c r="V4" i="49"/>
  <c r="V4" i="58"/>
  <c r="V4" i="48"/>
  <c r="V4" i="42"/>
  <c r="V4" i="53"/>
  <c r="X1" i="46"/>
  <c r="X1" i="58"/>
  <c r="X1" i="53"/>
  <c r="X1" i="52"/>
  <c r="X1" i="48"/>
  <c r="X1" i="47"/>
  <c r="X1" i="57"/>
  <c r="X1" i="59"/>
  <c r="X1" i="60"/>
  <c r="X1" i="50"/>
  <c r="X1" i="51"/>
  <c r="X1" i="42"/>
  <c r="X1" i="49"/>
  <c r="Y2" i="49"/>
  <c r="Y2" i="50"/>
  <c r="Y2" i="48"/>
  <c r="Y2" i="57"/>
  <c r="Y2" i="58"/>
  <c r="Y2" i="51"/>
  <c r="Y2" i="60"/>
  <c r="Y2" i="52"/>
  <c r="Y2" i="46"/>
  <c r="Y2" i="59"/>
  <c r="Y2" i="47"/>
  <c r="Y2" i="42"/>
  <c r="Y2" i="53"/>
  <c r="X2" i="57"/>
  <c r="X2" i="59"/>
  <c r="X2" i="51"/>
  <c r="X2" i="53"/>
  <c r="X2" i="58"/>
  <c r="X2" i="50"/>
  <c r="X2" i="52"/>
  <c r="X2" i="48"/>
  <c r="X2" i="49"/>
  <c r="X2" i="60"/>
  <c r="X2" i="47"/>
  <c r="X2" i="42"/>
  <c r="X2" i="46"/>
  <c r="Z2" i="50"/>
  <c r="Z2" i="58"/>
  <c r="Z2" i="57"/>
  <c r="Z2" i="53"/>
  <c r="Z2" i="48"/>
  <c r="Z2" i="47"/>
  <c r="Z2" i="52"/>
  <c r="Z2" i="51"/>
  <c r="Z2" i="59"/>
  <c r="Z2" i="46"/>
  <c r="Z2" i="49"/>
  <c r="Z2" i="42"/>
  <c r="Z2" i="60"/>
  <c r="Z4" i="49"/>
  <c r="Z4" i="53"/>
  <c r="Z4" i="59"/>
  <c r="Z4" i="46"/>
  <c r="Z4" i="50"/>
  <c r="Z4" i="48"/>
  <c r="Z4" i="57"/>
  <c r="Z4" i="51"/>
  <c r="Z4" i="58"/>
  <c r="Z4" i="52"/>
  <c r="Z4" i="60"/>
  <c r="Z4" i="42"/>
  <c r="Z4" i="47"/>
  <c r="Z1" i="60"/>
  <c r="Z1" i="51"/>
  <c r="Z1" i="50"/>
  <c r="Z1" i="58"/>
  <c r="Z1" i="46"/>
  <c r="Z1" i="57"/>
  <c r="Z1" i="52"/>
  <c r="Z1" i="53"/>
  <c r="Z1" i="59"/>
  <c r="Z1" i="48"/>
  <c r="Z1" i="47"/>
  <c r="Z1" i="42"/>
  <c r="Z1" i="49"/>
  <c r="Y1" i="52"/>
  <c r="Y1" i="50"/>
  <c r="Y1" i="59"/>
  <c r="Y1" i="57"/>
  <c r="Y1" i="58"/>
  <c r="Y1" i="47"/>
  <c r="Y1" i="46"/>
  <c r="Y1" i="48"/>
  <c r="Y1" i="53"/>
  <c r="Y1" i="51"/>
  <c r="Y1" i="49"/>
  <c r="Y1" i="42"/>
  <c r="Y1" i="60"/>
  <c r="X4" i="51"/>
  <c r="X4" i="48"/>
  <c r="X4" i="49"/>
  <c r="X4" i="60"/>
  <c r="X4" i="50"/>
  <c r="X4" i="57"/>
  <c r="X4" i="47"/>
  <c r="X4" i="46"/>
  <c r="X4" i="58"/>
  <c r="X4" i="59"/>
  <c r="X4" i="52"/>
  <c r="X4" i="42"/>
  <c r="X4" i="5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Amy Jackson</author>
  </authors>
  <commentList>
    <comment ref="E5" authorId="0" shapeId="0" xr:uid="{00000000-0006-0000-0500-000001000000}">
      <text>
        <r>
          <rPr>
            <b/>
            <sz val="9"/>
            <color indexed="81"/>
            <rFont val="Tahoma"/>
            <family val="2"/>
          </rPr>
          <t>Amy Jackson:</t>
        </r>
        <r>
          <rPr>
            <sz val="9"/>
            <color indexed="81"/>
            <rFont val="Tahoma"/>
            <family val="2"/>
          </rPr>
          <t xml:space="preserve">
This column should be removed from the version given to CSOs</t>
        </r>
      </text>
    </comment>
    <comment ref="F5" authorId="0" shapeId="0" xr:uid="{00000000-0006-0000-0500-000002000000}">
      <text>
        <r>
          <rPr>
            <b/>
            <sz val="9"/>
            <color indexed="81"/>
            <rFont val="Tahoma"/>
            <family val="2"/>
          </rPr>
          <t>Amy Jackson:</t>
        </r>
        <r>
          <rPr>
            <sz val="9"/>
            <color indexed="81"/>
            <rFont val="Tahoma"/>
            <family val="2"/>
          </rPr>
          <t xml:space="preserve">
This column should be removed from the version given to CSOs</t>
        </r>
      </text>
    </comment>
  </commentList>
</comments>
</file>

<file path=xl/sharedStrings.xml><?xml version="1.0" encoding="utf-8"?>
<sst xmlns="http://schemas.openxmlformats.org/spreadsheetml/2006/main" count="2149" uniqueCount="320">
  <si>
    <t>Domains</t>
  </si>
  <si>
    <t>Mode</t>
  </si>
  <si>
    <t>CBO</t>
  </si>
  <si>
    <t>OSC 1</t>
  </si>
  <si>
    <t>OSC 2</t>
  </si>
  <si>
    <t>OSC 3</t>
  </si>
  <si>
    <t>OSC 4</t>
  </si>
  <si>
    <t>OSC 5</t>
  </si>
  <si>
    <t>OSC 6</t>
  </si>
  <si>
    <t>OSC 7</t>
  </si>
  <si>
    <t>OSC 8</t>
  </si>
  <si>
    <t>OSC 9</t>
  </si>
  <si>
    <t>OSC 10</t>
  </si>
  <si>
    <t>OSC 11</t>
  </si>
  <si>
    <t>OSC 12</t>
  </si>
  <si>
    <t>Select Score</t>
  </si>
  <si>
    <t>Outil d’évaluation de la capacité organisationnelle</t>
  </si>
  <si>
    <t>L’outil d’évaluation de la capacité organisationnelle (OECO) de E4A</t>
  </si>
  <si>
    <t>L’OUTIL D’ÉVALUATION DE LA CAPACITÉ ORGANISATIONNELLE (OECO) DE E4A</t>
  </si>
  <si>
    <r>
      <t xml:space="preserve">Cet outil d'ECO a pour but premier </t>
    </r>
    <r>
      <rPr>
        <sz val="10"/>
        <color theme="8" tint="-0.249977111117893"/>
        <rFont val="Arial"/>
        <family val="2"/>
      </rPr>
      <t>d’aider</t>
    </r>
    <r>
      <rPr>
        <sz val="10"/>
        <color rgb="FF000000"/>
        <rFont val="Arial"/>
        <family val="2"/>
      </rPr>
      <t xml:space="preserve"> les coalitions à</t>
    </r>
    <r>
      <rPr>
        <sz val="10"/>
        <color theme="8" tint="-0.249977111117893"/>
        <rFont val="Arial"/>
        <family val="2"/>
      </rPr>
      <t xml:space="preserve"> identifier leurs forces et leurs faiblesses en matière de capacité</t>
    </r>
    <r>
      <rPr>
        <sz val="10"/>
        <color rgb="FF000000"/>
        <rFont val="Arial"/>
        <family val="2"/>
      </rPr>
      <t>. Les données enregistrées ici formeront la base des initiatives de développement de la capacité pour le projet pendant sa mise en place.  Il sera en particulier utilisé pour enregistrer les scores de l’évaluation de la capacité organisationnelle (ECO) sur des périodes consécutives dans 6 domaines prioritaires :</t>
    </r>
  </si>
  <si>
    <t>* Le plaidoyer et la communication</t>
  </si>
  <si>
    <t xml:space="preserve">* La santé maternelle et néonatale </t>
  </si>
  <si>
    <t>* Le financement de la santé</t>
  </si>
  <si>
    <t>* La gouvernance et la planification</t>
  </si>
  <si>
    <r>
      <t xml:space="preserve">* La </t>
    </r>
    <r>
      <rPr>
        <sz val="10"/>
        <color theme="8" tint="-0.249977111117893"/>
        <rFont val="Arial"/>
        <family val="2"/>
      </rPr>
      <t>coordination</t>
    </r>
    <r>
      <rPr>
        <sz val="10"/>
        <color rgb="FF000000"/>
        <rFont val="Arial"/>
        <family val="2"/>
      </rPr>
      <t xml:space="preserve"> et la durabilité</t>
    </r>
  </si>
  <si>
    <t>* Le suivi et l’apprentissage</t>
  </si>
  <si>
    <t xml:space="preserve">Cet outil a été adapté à partir d’autres versions afin d’être facile et rapide à utiliser pour les OSC. </t>
  </si>
  <si>
    <t>PROTECTION</t>
  </si>
  <si>
    <t>Certaines sections du manuel sont protégées par un mot de passe. Cela signifie que l’utilisateur ou l’utilisatrice peut seulement écrire dans certaines cellules et ne peut pas changer la mise en forme.</t>
  </si>
  <si>
    <t>Certaines touches de tabulation sont cachées pour éviter que des formules ou des commandes de mise en forme conditionnelles ne soient accidentellement modifiées. Cela rend aussi l’outil plus clair et plus facile à utiliser.</t>
  </si>
  <si>
    <t>FORMAT IMPRIMÉ</t>
  </si>
  <si>
    <t>Chaque feuille d’évaluation peut être imprimée sans avoir à modifier le document. Les titres, les rubriques, les sauts de page et les dimensions des colonnes et des rangs sont fixes.</t>
  </si>
  <si>
    <t>ANIMATION DE L’ECO</t>
  </si>
  <si>
    <t xml:space="preserve">L’ECO est auto-évaluée mais son animation est nécessaire pour assurer que le processus est efficace. L'animateur ou l'animatrice doit lire les notes d’animation ci-dessous et se familiariser avec l’outil avant de l’utiliser. </t>
  </si>
  <si>
    <t>Voici quelques conseils pour animer</t>
  </si>
  <si>
    <t>Restez objectif : évitez de prendre parti pour un participant ou un autre, et de donner vos opinions personnelles.</t>
  </si>
  <si>
    <t>Permettez aux participants de s’exprimer, et donnez de l’espace aux personnes silencieuses ou ayant moins de pouvoir pour qu’elles puissent parler.</t>
  </si>
  <si>
    <t xml:space="preserve">Posez des questions ouvertes pour encourager la conversation et la discussion. </t>
  </si>
  <si>
    <t xml:space="preserve">Il faut que vous connaissiez extrêmement bien l’outil, afin de pouvoir donner une définition simple de tous les mots en cas de doute. </t>
  </si>
  <si>
    <t>Utilisez et encouragez l’écoute active : restez impliqué dans la discussion et écrivez ce que les participants disent, encouragez les participants à s’écouter les uns les autres.</t>
  </si>
  <si>
    <t>Respectez le temps imparti.</t>
  </si>
  <si>
    <t>L’ÉVALUATION ECO</t>
  </si>
  <si>
    <t>Avant de commencer :</t>
  </si>
  <si>
    <t>Créez un NOUVEAU DOSSIER pour la LOCALISATION et la PÉRIODE correspondantes (par ex. dossier Bungoma_référence) dans un endroit donné.</t>
  </si>
  <si>
    <t>Copiez/collez le contenu du « Modèle » dans votre nouvelle feuille de travail.</t>
  </si>
  <si>
    <t>Enregistrez chaque évaluation d’OSC dans une nouvelle touche de tabulation individuelle d’OSC (par ex. OSC1, OSC2, etc).</t>
  </si>
  <si>
    <t>Pour chaque PÉRIODE, enregistrez chaque nouvelle évaluation (par ex : nom OSC_Référence_17112019) et gardez les scores de la période précédente dans le but d’enregistrer les évaluations, les notes et les commentaires précédents inclus pendant cette évaluation.</t>
  </si>
  <si>
    <t>Laissez toute la correspondance liée à cette évaluation dans ce DOSSIER, même si cela implique de créer des SOUS-DOSSIERS pour chaque période d’évaluation.</t>
  </si>
  <si>
    <t>FEUILLES</t>
  </si>
  <si>
    <t>Le dossier contient :</t>
  </si>
  <si>
    <t>Page de couverture</t>
  </si>
  <si>
    <t>Page d’instructions</t>
  </si>
  <si>
    <t>xx</t>
  </si>
  <si>
    <t>Touches de tabulation des OSC</t>
  </si>
  <si>
    <t>Touche de tabulation du tableau de bord</t>
  </si>
  <si>
    <t>ÉTAPE 1 :</t>
  </si>
  <si>
    <t xml:space="preserve">Ouvrir la feuille « OSC1 » pour trouver la touche de tabulation de saisie de données pour une OSC. Le résumé des informations et des scores de toutes les feuilles est renvoyé de manière automatique au tableau de bord. </t>
  </si>
  <si>
    <t>ÉTAPE 2 :</t>
  </si>
  <si>
    <t>Utilisez la liste déroulante pour choisir le nom d'un comté, et remplissez la cellule de date en utilisant le format de date suggéré.</t>
  </si>
  <si>
    <t>ÉTAPE 3 :</t>
  </si>
  <si>
    <t>Entrez le nom de l’organisation évaluée. Cela sera renvoyé au tableau de bord de manière automatique.</t>
  </si>
  <si>
    <t>C’est tout ! Vous êtes prêt à commencer. Tous les scores entrés dans les feuilles d’OSC individuelles seront générés de manière automatique dans le tableau de bord.</t>
  </si>
  <si>
    <t>GÉRER L’ECO</t>
  </si>
  <si>
    <t>À finaliser pendant la réunion d’équipe.</t>
  </si>
  <si>
    <t>Attention : n’essayez pas d’interpréter une évaluation avant d’avoir entré tous les scores [même si le score est de « 0 » (zéro)] car les indicateurs changent constamment au fur et à mesure que vous entrez les données.</t>
  </si>
  <si>
    <t>Codes de scores et de couleurs</t>
  </si>
  <si>
    <t>Score</t>
  </si>
  <si>
    <t>Valeur</t>
  </si>
  <si>
    <t>Couleur</t>
  </si>
  <si>
    <t>&gt;=75%</t>
  </si>
  <si>
    <t>Vert</t>
  </si>
  <si>
    <t>&gt;=50&lt;75%</t>
  </si>
  <si>
    <t>Jaune</t>
  </si>
  <si>
    <t>&gt;=25&lt;50%</t>
  </si>
  <si>
    <t>Orange</t>
  </si>
  <si>
    <t>&lt;25%</t>
  </si>
  <si>
    <t>Rouge</t>
  </si>
  <si>
    <t>GUIDE DE DISCUSSION</t>
  </si>
  <si>
    <t>Domaine</t>
  </si>
  <si>
    <t>Sous-domaine</t>
  </si>
  <si>
    <t>Points de discussion</t>
  </si>
  <si>
    <t>Domaines</t>
  </si>
  <si>
    <t>Questions générales</t>
  </si>
  <si>
    <t>Questions qui peuvent être utilisées pour tous les sous-domaines</t>
  </si>
  <si>
    <t xml:space="preserve">« Pourriez-vous m’expliquer pourquoi vous avez attribué le score ... ? » 
« Pouvez-vous me parler d'une situation dans laquelle vous ... ? »
« D’après vous, de quoi l’organisation a-t-elle besoin pour passer d’un score de X à un score supérieur ? »
« Tout le monde est-il d’accord ou certaines personnes pensent-elles qu’un autre score devrait être donné à l’organisation ? »
« Quelles preuves pourriez-vous apporter pour justifier le score que vous avez donné ? »
</t>
  </si>
  <si>
    <t>DATE</t>
  </si>
  <si>
    <t>Percent Score</t>
  </si>
  <si>
    <t>SCORES</t>
  </si>
  <si>
    <t>Baseline</t>
  </si>
  <si>
    <t>QTR 1</t>
  </si>
  <si>
    <t>QTR 2</t>
  </si>
  <si>
    <t>QTR 3</t>
  </si>
  <si>
    <t>QTR 4</t>
  </si>
  <si>
    <t>Score: 1</t>
  </si>
  <si>
    <t>Score: 2</t>
  </si>
  <si>
    <t>Score: 3</t>
  </si>
  <si>
    <t>Score: 4</t>
  </si>
  <si>
    <t>AC</t>
  </si>
  <si>
    <t>AC1</t>
  </si>
  <si>
    <t>AC2</t>
  </si>
  <si>
    <t>AC3</t>
  </si>
  <si>
    <t xml:space="preserve">Maternal and newborn health </t>
  </si>
  <si>
    <t>Monitoring and Learning</t>
  </si>
  <si>
    <t>Insert Here</t>
  </si>
  <si>
    <t>Maternal Newborn Health</t>
  </si>
  <si>
    <t>PRD1</t>
  </si>
  <si>
    <t>PRD2</t>
  </si>
  <si>
    <t>PRD3</t>
  </si>
  <si>
    <t>PRD4</t>
  </si>
  <si>
    <t>SMN</t>
  </si>
  <si>
    <t>AB</t>
  </si>
  <si>
    <t>GDL</t>
  </si>
  <si>
    <t>RCD</t>
  </si>
  <si>
    <t>CEA</t>
  </si>
  <si>
    <t>Référence (%)</t>
  </si>
  <si>
    <t>Période 1 (%)</t>
  </si>
  <si>
    <t>Période 2 (%)</t>
  </si>
  <si>
    <t>Période 3 (%)</t>
  </si>
  <si>
    <t>Période 4 (%)</t>
  </si>
  <si>
    <t>[CSO 3]</t>
  </si>
  <si>
    <t>Baseline (%)</t>
  </si>
  <si>
    <t>Quarter 1 (%)</t>
  </si>
  <si>
    <t>Quarter 2 (%)</t>
  </si>
  <si>
    <t>Quarter 3 (%)</t>
  </si>
  <si>
    <t>Quarter 4 (%)</t>
  </si>
  <si>
    <t>Plaidoyer et communication</t>
  </si>
  <si>
    <t>n</t>
  </si>
  <si>
    <t>Advocacy and Communication</t>
  </si>
  <si>
    <t xml:space="preserve">Santé maternelle et néonatale </t>
  </si>
  <si>
    <t>Financement de la santé</t>
  </si>
  <si>
    <t>Budget Advocacy</t>
  </si>
  <si>
    <t>Gouvernance et planification</t>
  </si>
  <si>
    <t>Governance, Leadership and Decision making</t>
  </si>
  <si>
    <t>Coordination et durabilité</t>
  </si>
  <si>
    <t>Coordination, Networking and Sustainability</t>
  </si>
  <si>
    <t>Suivi et apprentissage</t>
  </si>
  <si>
    <t>Pouvez-vous m’en dire plus sur vos priorités ?
Décrivez vos plans de plaidoyer et de communication.
Pouvez-vous me parler d'une situation dans laquelle vous avez adapté vos plans ? Pourquoi ?</t>
  </si>
  <si>
    <t>Stratégie de plaidoyer et de communication</t>
  </si>
  <si>
    <t>L’organisation sait-elle auprès de qui et quand mener des actions de plaidoyer en ce qui concerne le respect des allocations budgétaires dans le domaine de la santé ? 
Comment cible-t-elle les décisionnaires dans l’espace sanitaire avec ses actions de plaidoyer ? Ses actions de plaidoyer correspondent-elles au cycle budgétaire ?</t>
  </si>
  <si>
    <t>Influencer les décisionnaires</t>
  </si>
  <si>
    <t>Pouvez-vous me donner un exemple d’une situation dans laquelle vous avez utilisé les données dans vos actions de plaidoyer ? Comment, quand et auprès de qui ?
En quoi les données sont-elles importantes pour vos actions de plaidoyer ?</t>
  </si>
  <si>
    <t>Comprendre et communiquer les données</t>
  </si>
  <si>
    <t>Barrières à l'amélioration des soins obstétriques</t>
  </si>
  <si>
    <t>Soins obstétriques de haute qualité</t>
  </si>
  <si>
    <t>Mécanismes de redevabilité</t>
  </si>
  <si>
    <t xml:space="preserve">Cycle budgétaire et processus de création budgétaire </t>
  </si>
  <si>
    <t>Comprendre les budgets</t>
  </si>
  <si>
    <t>Identifier les freins</t>
  </si>
  <si>
    <t>Structures de gouvernance et politiques</t>
  </si>
  <si>
    <t>Financer et planifier les activités organisationnelles</t>
  </si>
  <si>
    <t>S’engager dans des coalitions</t>
  </si>
  <si>
    <t xml:space="preserve">Collaborer avec le gouvernement </t>
  </si>
  <si>
    <t>Récolter des données pour élaborer des plans de durabilité</t>
  </si>
  <si>
    <t>Faire le suivi des efforts de plaidoyer</t>
  </si>
  <si>
    <t>Participer à un apprentissage basé sur la réflexion</t>
  </si>
  <si>
    <t xml:space="preserve">Quelles sont les barrières auxquelles vous pouvez penser qui empêchent les femmes d'accéder à des soins obstétriques de qualité ? 
Comment feriez-vous le suivi de la qualité des services obstétriques ?
Que pensez-vous que la société civile peut faire pour lever les barrières afin que les femmes aient accès aux soins obstétriques ?
</t>
  </si>
  <si>
    <t>Pourquoi est-il important d’avoir des soins obstétriques de qualité ? Quelles peuvent être les conséquences si une femme de reçoit pas de soins de bonne qualité ?
Quel est selon vous le rôle que la communauté peut jouer pour éviter les soins obstétriques de mauvaise qualité ?
Pouvez-vous me parler d’une situation dans laquelle votre organisation a travaillé pour l’amélioration de la qualité des soins obstétriques ?</t>
  </si>
  <si>
    <t>Parlez-moi de la manière dont vous comprenez un mécanisme de redevabilité.
Quels conseils donneriez-vous à une organisation qui veut s’impliquer dans un mécanisme de redevabilité ?
Parlez-moi d’un mécanisme de redevabilité dans lequel vous vous êtes impliqué, est-ce en cours ? Pourquoi voyez-vous ce groupe comme un mécanisme de redevabilité ?</t>
  </si>
  <si>
    <t>Expliquez-moi le cycle budgétaire. Comment vous impliquez-vous ? 
Parlez-moi d'une situation dans laquelle vous avez pris part à un processus de consultation publique. Que s’est-il passé ?
Comment feriez-vous pour avoir accès à des documents budgétaires ?</t>
  </si>
  <si>
    <t>D’après vous, qu’est-ce qu’une analyse ? Est-il important de faire des analyses ? Pourquoi ?
Comment analysez-vous un budget sanitaire ?
Si vous avez déjà analysé un budget, quelles ont été vos conclusions ?</t>
  </si>
  <si>
    <t>Est-ce important ? Pourquoi ?
Comment avez-vous identifié un frein ?
Parlez-moi d’une situation dans laquelle vous avez identifié un frein et en avez parlé. Comment savez-vous que ces décisionnaires étaient ceux auxquels s’adresser ?</t>
  </si>
  <si>
    <t>Santé maternelle et néonatale</t>
  </si>
  <si>
    <t>Pouvez-vous décrire les structures de gouvernance de l’organisation ?
Pourriez-vous décrire le plan stratégique de l’organisation ? Qu’inclut-il ?
Quels sont les types de politiques, procédures et systèmes qui sont mis en place ? Pensez-vous que quelque chose manque ?</t>
  </si>
  <si>
    <t>Quelles sont les activités présentes dans votre plan de travail ?
Quel est le processus d’estimation des coûts de ces activités ?
Pouvez-vous me parler des plans dont l’organisation dispose pour mobiliser ses propres ressources ?</t>
  </si>
  <si>
    <t>Récolter des données pour élaborer des plans de durabilité
Pouvez-vous me parler d’une situation dans laquelle vous avez participé à une coalition ? Qui d’autre participait à la coalition ? Qu’a fait la coalition ?
Pouvez-vous décrire vos relations avec d’autres organisations de la société civile, les médias et le gouvernement ?</t>
  </si>
  <si>
    <t>Comment décririez-vous la relation de l’organisation avec le gouvernement ? D’après vous, quelle est l’opinion du gouvernement sur l’organisation ? 
Collaboreriez-vous avec le gouvernement ? Pourquoi ? Avez-vous des objectifs communs ?
Parlez-moi d’une situation dans laquelle vous avez collaboré avec le gouvernement pour atteindre un objectif commun.</t>
  </si>
  <si>
    <t>Qu’est-ce que la durabilité pour votre organisation ?
Pouvez-vous m’expliquer comment votre organisation a planifié sa durabilité ?
Pouvez-vous décrire en quoi vos plans de durabilité sont reflétés dans votre travail ?
Si votre source actuelle de financement venait à se tarir, comment maintiendriez-vous vos activités ? Quelles sont vos activités qui ne nécessitent pas l’obtention de ressources de la part d’un tiers ?</t>
  </si>
  <si>
    <t>Pensez-vous qu’il est important de faire le suivi des efforts de plaidoyer ? Pourquoi ?
Comment faites-vous le suivi des résultats de vos activités de plaidoyer ?  
Pouvez-vous me donner un exemple d’une situation dans laquelle vous avez fait le suivi des résultats de vos activités de plaidoyer ? Avez-vous un autre exemple ? À quelle fréquence faites-vous le suivi des résultats ?</t>
  </si>
  <si>
    <t>Qu’est-ce que l’apprentissage basé sur la réflexion pour votre organisation ?
Pensez-vous que l’apprentissage basé sur la réflexion est important ? Pourquoi ?
Quel est le processus de valorisation de l’apprentissage basé sur la réflexion de votre organisation ?
Pouvez-vous me donner un exemple de situation dans laquelle vous avez modifié vos activités dans le but de tirer des apprentissages de vos réussites et des défis auxquels vous avez fait face ?</t>
  </si>
  <si>
    <t>Pratique idéale</t>
  </si>
  <si>
    <t>Moyens de vérification</t>
  </si>
  <si>
    <t>L’organisation ne connait pas ses priorités.</t>
  </si>
  <si>
    <t xml:space="preserve">L’organisation ne connait pas ses priorités. 
Les plans de plaidoyer et de communication ne correspondent pas aux priorités de l’organisation. 
</t>
  </si>
  <si>
    <t>L’organisation connait ses priorités.
Les plans de plaidoyer et de communication correspondent aux priorités de l’organisation.
L’organisation n'adapte pas ses activités de plaidoyer et sa communication aux changements de contexte.</t>
  </si>
  <si>
    <t xml:space="preserve">L’organisation connait ses priorités.
Les plans de plaidoyer et de communication correspondent aux priorités de l’organisation.
L’organisation adapte ses activités de plaidoyer et sa communication aux changements de contexte.
</t>
  </si>
  <si>
    <t xml:space="preserve">L’organisation ne sait pas qui prend les décisions dans le domaine de la santé maternelle et néonatale dans lequel elle veut changer les choses. </t>
  </si>
  <si>
    <t>L’organisation sait qui prend les décisions dans le domaine de la santé maternelle et néonatale dans lequel elle veut changer les choses.
L’organisation ne cible pas ces décisionnaires avec ses actions de plaidoyer.</t>
  </si>
  <si>
    <t>L’organisation sait qui prend les décisions dans le domaine de la santé maternelle et néonatale dans lequel elle veut changer les choses.
L’organisation cible ces décisionnaires avec ses actions de plaidoyer. 
L’organisation ne sait pas quand cibler ces décisionnaires avec ses actions de plaidoyer.</t>
  </si>
  <si>
    <t>L’organisation sait qui prend les décisions dans le domaine de la santé maternelle et néonatale dans lequel elle veut changer les choses.
L’organisation cible ces décisionnaires avec ses actions de plaidoyer. 
L’organisation sait quand cibler ces décisionnaires avec ses actions de plaidoyer.</t>
  </si>
  <si>
    <t>L’organisation ne comprend pas en quoi les données sont importantes pour atteindre ses objectifs de plaidoyer.</t>
  </si>
  <si>
    <t>L’organisation comprend en quoi les données sont importantes pour atteindre ses objectifs de plaidoyer. 
L’organisation comprend et peut identifier où collecter un type de données (par ex. les données de financement, les données de résultats sanitaires).</t>
  </si>
  <si>
    <t xml:space="preserve">L’organisation comprend en quoi les données sont importantes pour atteindre ses objectifs de plaidoyer. 
L’organisation comprend et sait où collecter plus d’un type de données (par ex. les données de financement et les données de résultats sanitaires).
L’organisation n’arrive pas à partager les données avec différents publics. </t>
  </si>
  <si>
    <t xml:space="preserve">L’organisation comprend en quoi les données sont importantes pour atteindre ses objectifs de plaidoyer. 
L’organisation comprend et sait où collecter plus d’un type de données (par ex. les données de financement et les données de résultats sanitaires).
L’organisation arrive à partager les données avec différents publics. </t>
  </si>
  <si>
    <t>Sélectionnez le score</t>
  </si>
  <si>
    <t>L’organisation connait les trois barrières principales à l’accès des femmes à des soins obstétriques de qualité, sait comment lever ces barrières et peut faire le suivi des améliorations des soins obstétriques.</t>
  </si>
  <si>
    <t>L’organisation sait pourquoi la qualité est importante, connait les conséquences de soins obstétriques de mauvaise qualité, et soutient la mise en place de soins obstétriques de qualité.</t>
  </si>
  <si>
    <t>L’organisation s’implique de manière active dans les mécanismes de redevabilité en lien avec la santé maternelle et néonatale (cela pourrait inclure une révision de la performance du secteur, des GTT, ou le partage de données de SMN sur les plates-formes de consultation publique).</t>
  </si>
  <si>
    <t>L’organisation connait différents points d’entrée du cycle budgétaire et du processus de création du budget et s’est impliquée en des points stratégiques. Elle a présenté des notes budgétaires sur les calendriers liés à la santé.
L’organisation sait QUAND, COMMENT, OÙ et POURQUOI avoir accès aux informations budgétaires et à quelles informations elle a besoin d’avoir accès..</t>
  </si>
  <si>
    <t>L’OSC sait comment mener une analyse budgétaire dans le secteur sanitaire (elle sait comparer les allocations sanitaires du comté au budget total, et les dépenses sanitaires à d’autres allocations dans le temps), elle peut en faire le suivi et la partager.
L’OSC sait à qui et quand présenter les données.</t>
  </si>
  <si>
    <t>L’organisation est capable d’identifier les freins financiers qui ont un impact sur la santé maternelle et sait comment communiquer ces informations aux décisionnaires concernés pour qu'ils agissent.</t>
  </si>
  <si>
    <t>L’organisation dispose d’un organe directeur avec une constitution qui encadre son travail, ses avis juridiques, ses statuts et ses factures.
Cet organe encadre les politiques et les procédures au sein des comités, ainsi que tous les aspects de la gestion financière. Les politiques et les procédures sont disponibles, connues par tous les membres du personnel, et correspondent aux principes de comptabilité généralement admis (GAAP).
L’organisation dispose d'un ensemble de documents qui présentent l’objectif de l’organisation (mission, vision, objectifs, etc.) et d'un organigramme clair.</t>
  </si>
  <si>
    <t xml:space="preserve">L’organisation est un membre actif d’une coalition avec d’autres organisations de la société civile au sein de laquelle elles travaillent sur une problématique commune.
L’organisation est régulièrement contactée en tant que source d’informations par des décisionnaires, des leaders de la société civile ou des médias.
</t>
  </si>
  <si>
    <t>L’organisation dispose d’un plan de travail annuel chiffré qui est révisé de manière régulière.
L’organisation dispose d’un plan de mobilisation des ressources.</t>
  </si>
  <si>
    <t>L’organisation prend très au sérieux l’importance des données pour ses objectifs de plaidoyer, comprend et sait comment collecter différents types de données et communiquer ces données à des publics différents.
Elle dispose d’un plan de plaidoyer et de communication clair pour faire avancer les politiques, les priorités et les objectifs.</t>
  </si>
  <si>
    <t>L’OSC sait comment utiliser l’approche de l’économie politique dans ses actions de plaidoyer, i.e. en réfléchissant à l’identité des décisionnaires, des influenceurs, et comment elle peut travailler en prenant en compte le système et ses contraintes, et saisir les opportunités. 
Elle met en place un système pour faire le suivi des politiques ou de l’environnement politique et identifier les opportunités.</t>
  </si>
  <si>
    <t>The CSO has an advocacy and communication strategy that is linked to organizational, advocacy &amp; comms priorities. 
Adjusts advocacy and communication resources as opportunities and circumstances change.
CSO understands the role in which effective communication supports advocacy.</t>
  </si>
  <si>
    <t>L’organisation est vue par le gouvernement comme une partie prenante dans les processus gouvernementaux et met en place des actions de plaidoyer diplomatique.</t>
  </si>
  <si>
    <t>L’organisation comprend l’importance de la collecte de données pour élaborer ses plans dans le but de devenir durable, au-delà du financement par les donateurs, et pour rendre pérennes ses interventions de plaidoyer.
L’organisation dispose d’un plan de durabilité clair pour développer ses sources de financement.</t>
  </si>
  <si>
    <t>L’organisation dispose d’un plan de S&amp;E pour ses efforts de plaidoyer.</t>
  </si>
  <si>
    <t>L’organisation organise des réunions de réflexion régulières et structurées basées sur le programme stratégique/le plan de travail annuel pour discuter des apprentissages, des réussites, des échecs, et adapter ses plans. Le suivi des résultats des activités de plaidoyer de l’organisation est pris en compte dans les plans d’activités.</t>
  </si>
  <si>
    <t>Sélectionnez le domaine</t>
  </si>
  <si>
    <t>Gouvernance et direction</t>
  </si>
  <si>
    <t>Opérations financières et administration</t>
  </si>
  <si>
    <t>Gestion des ressources humaines</t>
  </si>
  <si>
    <t>Mobilisation des ressources</t>
  </si>
  <si>
    <t>Rapports de S&amp;E et gestion des connaissances</t>
  </si>
  <si>
    <t>Gestion de programme</t>
  </si>
  <si>
    <t>Protection et sauvegarde de l'enfance</t>
  </si>
  <si>
    <t>SSRA/Avortement sécurisé</t>
  </si>
  <si>
    <t>Sélectionnez le mode</t>
  </si>
  <si>
    <t>Évaluation</t>
  </si>
  <si>
    <t>Présentation</t>
  </si>
  <si>
    <t xml:space="preserve">Trimestre </t>
  </si>
  <si>
    <t>Sélectionnez Trimestre</t>
  </si>
  <si>
    <t>TOUT</t>
  </si>
  <si>
    <t>Tri_1</t>
  </si>
  <si>
    <t>Tri_2</t>
  </si>
  <si>
    <t>Tri_3</t>
  </si>
  <si>
    <t>Tri_4</t>
  </si>
  <si>
    <t>Jusqu'à_TRI_2</t>
  </si>
  <si>
    <t>Jusqu'à_TRI_3</t>
  </si>
  <si>
    <t xml:space="preserve">Démarrer </t>
  </si>
  <si>
    <t>Sélectionnez la plate-forme</t>
  </si>
  <si>
    <t xml:space="preserve">Performances </t>
  </si>
  <si>
    <t>OCA_Complètes</t>
  </si>
  <si>
    <t xml:space="preserve">OSC </t>
  </si>
  <si>
    <t>LOCALISATION</t>
  </si>
  <si>
    <t>PÉRIODE</t>
  </si>
  <si>
    <t>Notez l’information ici.</t>
  </si>
  <si>
    <t>OSC______________________</t>
  </si>
  <si>
    <t>Référence</t>
  </si>
  <si>
    <t>Période 1</t>
  </si>
  <si>
    <t>Période 2</t>
  </si>
  <si>
    <t>Période 3</t>
  </si>
  <si>
    <t>Période 4</t>
  </si>
  <si>
    <r>
      <t xml:space="preserve">Raison du score pour chaque étape pour RÉFÉRENCE </t>
    </r>
    <r>
      <rPr>
        <b/>
        <i/>
        <sz val="8"/>
        <color rgb="FF0070C0"/>
        <rFont val="Calibri"/>
        <family val="2"/>
        <scheme val="minor"/>
      </rPr>
      <t xml:space="preserve">(peut inclure des informations qui prouvent l’existence de certains documents)	</t>
    </r>
  </si>
  <si>
    <r>
      <t xml:space="preserve">Raison du score pour chaque étape pour PÉRIODE 1 </t>
    </r>
    <r>
      <rPr>
        <b/>
        <i/>
        <sz val="8"/>
        <color rgb="FF0070C0"/>
        <rFont val="Calibri"/>
        <family val="2"/>
        <scheme val="minor"/>
      </rPr>
      <t xml:space="preserve">(peut inclure des informations qui prouvent l’existence de certains documents)	</t>
    </r>
  </si>
  <si>
    <r>
      <t xml:space="preserve">Raison du score pour chaque étape pour PÉRIODE 2 </t>
    </r>
    <r>
      <rPr>
        <b/>
        <i/>
        <sz val="8"/>
        <color rgb="FF0070C0"/>
        <rFont val="Calibri"/>
        <family val="2"/>
        <scheme val="minor"/>
      </rPr>
      <t xml:space="preserve">(peut inclure des informations qui prouvent l’existence de certains documents)	</t>
    </r>
  </si>
  <si>
    <r>
      <t xml:space="preserve">Raison du score pour chaque étape pour PÉRIODE 3 </t>
    </r>
    <r>
      <rPr>
        <b/>
        <i/>
        <sz val="8"/>
        <color rgb="FF0070C0"/>
        <rFont val="Calibri"/>
        <family val="2"/>
        <scheme val="minor"/>
      </rPr>
      <t xml:space="preserve">(peut inclure des informations qui prouvent l’existence de certains documents)	</t>
    </r>
  </si>
  <si>
    <r>
      <t xml:space="preserve">Raison du score pour chaque étape pour PÉRIODE 4 </t>
    </r>
    <r>
      <rPr>
        <b/>
        <i/>
        <sz val="8"/>
        <color rgb="FF0070C0"/>
        <rFont val="Calibri"/>
        <family val="2"/>
        <scheme val="minor"/>
      </rPr>
      <t xml:space="preserve">(peut inclure des informations qui prouvent l’existence de certains documents)	</t>
    </r>
  </si>
  <si>
    <t>TRIMESTRE</t>
  </si>
  <si>
    <t xml:space="preserve">L’organisation ne connait pas les barrières qui empêchent les femmes d'avoir accès à des soins obstétriques de qualité.  </t>
  </si>
  <si>
    <t>L’organisation ne sait pas en quoi il est important d’avoir des soins obstétriques de haute qualité.</t>
  </si>
  <si>
    <t>L’organisation ne connaît pas l’objectif d’un mécanisme de redevabilité.</t>
  </si>
  <si>
    <t>L’organisation ne connait pas le cycle budgétaire ni le processus de création du budget.</t>
  </si>
  <si>
    <t xml:space="preserve">L’organisation ne sait pas pourquoi il est important d’analyser le budget et les dépenses. </t>
  </si>
  <si>
    <t xml:space="preserve">L’organisation ne sait pas en quoi les freins financiers dans le domaine de la santé ont un impact sur la santé maternelle. </t>
  </si>
  <si>
    <t>L’organisation ne dispose pas de structures de gouvernance.</t>
  </si>
  <si>
    <t>L’organisation ne dispose pas d’un plan d’activités annuel.</t>
  </si>
  <si>
    <t>L’organisation n’a jamais travaillé avec le service sanitaire du gouvernement/comté.</t>
  </si>
  <si>
    <t>L’organisation ne sait pas pourquoi elle a besoin d’élaborer des plans pour être durable et pouvoir se passer des financements en provenance de donateurs.</t>
  </si>
  <si>
    <t xml:space="preserve">L’organisation ne pense pas qu’il est important de faire le suivi des changements qui résultent de ses activités de plaidoyer.   </t>
  </si>
  <si>
    <t xml:space="preserve">Pour l’organisation, il n’est pas important de réfléchir à ses réussites et ses échecs. </t>
  </si>
  <si>
    <t xml:space="preserve">L’organisation peut citer au moins trois barrières à l’accès des femmes à des soins obstétriques de qualité.  
L’organisation ne peut pas mentionner au moins 3 conséquences de soins obstétriques de mauvaise qualité.
</t>
  </si>
  <si>
    <t>L’organisation peut citer au moins trois barrières à l’accès des femmes à des soins obstétriques de qualité.  
L’organisation peut mentionner au moins 3 conséquences de soins obstétriques de mauvaise qualité.
L’organisation n’organise pas d’activités pour améliorer la qualité des soins obstétriques.</t>
  </si>
  <si>
    <t>L’organisation peut citer au moins trois barrières à l’accès des femmes à des soins obstétriques de qualité.  
L’organisation peut mentionner au moins 3 conséquences de soins obstétriques de mauvaise qualité.
L’organisation organise des activités pour améliorer la qualité des soins obstétriques.</t>
  </si>
  <si>
    <t xml:space="preserve">Qualitatif (estimation)
Rapports/archives sur le suivi de l’amélioration des soins obstétriques.
</t>
  </si>
  <si>
    <t>L’organisation sait en quoi il est important d’avoir des soins obstétriques de haute qualité.
L’organisation ne peut pas mentionner au moins 3 conséquences de soins obstétriques de mauvaise qualité.</t>
  </si>
  <si>
    <t xml:space="preserve">L’organisation sait en quoi il est important d’avoir des soins obstétriques de haute qualité.
L’organisation peut mentionner au moins 3 conséquences de soins obstétriques de mauvaise qualité.
L’organisation n’organise pas d’activités pour améliorer la qualité des soins obstétriques. </t>
  </si>
  <si>
    <t xml:space="preserve">L’organisation sait en quoi il est important d’avoir des soins obstétriques de haute qualité.
L’organisation peut mentionner au moins 3 conséquences de soins obstétriques de mauvaise qualité.
L’organisation organise des activités pour améliorer la qualité des soins obstétriques. </t>
  </si>
  <si>
    <t xml:space="preserve">L’organisation connait l’objectif d’un mécanisme de redevabilité.
L’organisation ne sait pas comment et quand s’impliquer dans un mécanisme de redevabilité. </t>
  </si>
  <si>
    <t>L’organisation connait l’objectif d’un mécanisme de redevabilité.
L’organisation sait comment et quand s’impliquer dans un mécanisme de redevabilité. 
L’organisation n’a participé à aucun mécanisme de redevabilité.</t>
  </si>
  <si>
    <t>L’organisation connait l’objectif d’un mécanisme de redevabilité.
L’organisation sait comment et quand s’impliquer dans un mécanisme de redevabilité. 
L’organisation a participé à au moins un mécanisme de redevabilité.</t>
  </si>
  <si>
    <t>Qualitatif (estimation)
Rapports/archives sur le suivi de l’amélioration des soins.</t>
  </si>
  <si>
    <t>Comptes-rendus de réunions
Feuille d’évaluation
Plan d’action</t>
  </si>
  <si>
    <t xml:space="preserve">L’organisation connait le cycle budgétaire et le processus de création du budget.
L’organisation ne peut pas avoir accès à des informations budgétaires.
</t>
  </si>
  <si>
    <t xml:space="preserve">L’organisation connait le cycle budgétaire et le processus de création du budget.
L’organisation peut avoir accès à des informations budgétaires.
L’organisation ne s’est pas impliquée dans des processus de création du budget comme la consultation publique, les rassemblements publics dans les assemblées du comté, les GTT, etc.
</t>
  </si>
  <si>
    <t xml:space="preserve">L’organisation connait le cycle budgétaire et le processus de création du budget.
L’organisation peut avoir accès à des informations budgétaires.
L’organisation s’est impliquée dans des processus de création du budget comme la consultation publique, les rassemblements publics dans les assemblées du comté, les GTT, etc.
</t>
  </si>
  <si>
    <t>Notes budgétaires
Copie du programme de consultation publique
Copies des budgets du comté publiés (brouillons ou versions finales)
Copies du rapport du groupe de travail du secteur</t>
  </si>
  <si>
    <t>SMN1</t>
  </si>
  <si>
    <t>SMN2</t>
  </si>
  <si>
    <t>SMN3</t>
  </si>
  <si>
    <t>AB1</t>
  </si>
  <si>
    <t>AB2</t>
  </si>
  <si>
    <t>AB3</t>
  </si>
  <si>
    <t>GDL1</t>
  </si>
  <si>
    <t>GDL2</t>
  </si>
  <si>
    <t>RCD1</t>
  </si>
  <si>
    <t>RCD2</t>
  </si>
  <si>
    <t>RCD3</t>
  </si>
  <si>
    <t>CEA1</t>
  </si>
  <si>
    <t>CEA2</t>
  </si>
  <si>
    <t xml:space="preserve">Plan de plaidoyer et de communication (stratégies, actions et tactiques).
Stratégie de plaidoyer et de communication dans un document unique.
Stratégie de plaidoyer.
</t>
  </si>
  <si>
    <t xml:space="preserve">Plan de plaidoyer et de communication (stratégies, actions et tactiques). 
Notes et autres exemples sur la manière dont elle a synthétisé et communiqué les données.
Système de gestion des données (inclut les besoins et les sources des données, leur analyse, etc)
</t>
  </si>
  <si>
    <t xml:space="preserve">L’organisation sait pourquoi il est important d’analyser le budget et les dépenses.
L’organisation ne sait pas comment calculer la proportion du budget du comté allouée à la santé et ses programmes.
</t>
  </si>
  <si>
    <t xml:space="preserve">L’organisation sait pourquoi il est important d’analyser le budget et les dépenses.
L’organisation sait comment calculer la proportion du budget du comté allouée à la santé et ses programmes.
L’organisation n’a pas analysé le budget sanitaire ou les dépenses sanitaires du comté (par exemple, en comparant l’année en cours à l’année précédente, ou en comparant le budget du secteur sanitaire à celui du secteur éducatif).
</t>
  </si>
  <si>
    <t xml:space="preserve">L’organisation sait pourquoi il est important d’analyser le budget et les dépenses.
L’organisation sait comment calculer la proportion du budget du comté allouée à la santé et ses programmes.
L’organisation a analysé le budget sanitaire ou les dépenses sanitaires du comté (par exemple, en comparant l’année en cours à l’année précédente, ou en comparant le budget du secteur sanitaire à celui du secteur éducatif).
</t>
  </si>
  <si>
    <t>Rapport sur l’analyse budgétaire et notes qualitatives
Création de synthèses à partir des données dans le but de mener des actions de plaidoyer</t>
  </si>
  <si>
    <t xml:space="preserve">L’organisation sait en quoi les freins financiers dans le domaine de la santé ont un impact sur la santé maternelle.
L’organisation n’a identifié aucun frein financier dans le domaine de la santé qui a un impact sur la santé maternelle.
</t>
  </si>
  <si>
    <t xml:space="preserve">L’organisation sait en quoi les freins financiers dans le domaine de la santé ont un impact sur la santé maternelle.
L’organisation a identifié un ou plusieurs frein(s) financier(s) dans le domaine de la santé qui a/ont un impact sur la santé maternelle.
Une fois les freins identifiés, l’organisation ne sait pas quoi faire de ces informations. </t>
  </si>
  <si>
    <t>L’organisation sait en quoi les freins financiers dans le domaine de la santé ont un impact sur la santé maternelle.
L’organisation a identifié un ou plusieurs frein(s) financier(s) dans le domaine de la santé qui a/ont un impact sur la santé maternelle.
L’organisation a identifié un ou des frein(s) financier(s) dans le domaine de la santé qui ont un impact sur la santé maternelle et a communiqué ces informations aux décisionnaires appropriés pour qu’ils agissent.</t>
  </si>
  <si>
    <t xml:space="preserve">Notes budgétaires appropriées
Copie du programme de la consultation publique
Report/List of challenges around health financing.
Quotes 
</t>
  </si>
  <si>
    <t>L’organisation dispose de structures de gouvernance.
L’organisation ne dispose pas de politiques et de procédures établies.</t>
  </si>
  <si>
    <t>L’organisation dispose de structures de gouvernance.
L’organisation dispose de politiques et de procédures établies.
L’organisation ne dispose pas d’un plan stratégique.</t>
  </si>
  <si>
    <t>L’organisation dispose de structures de gouvernance.
L’organisation dispose de politiques et de procédures établies.
L’organisation dispose d’un plan stratégique.</t>
  </si>
  <si>
    <t xml:space="preserve">Constitution ; lettres d’engagement des membres des comités ; comptes-rendus des comités.
Organigramme
Plan stratégique </t>
  </si>
  <si>
    <t xml:space="preserve">L’organisation pas d’un plan d’activités annuel.
Le plan d’activités annuel n’est pas accompagné d’un budget. </t>
  </si>
  <si>
    <t xml:space="preserve">L’organisation pas d’un plan d’activités annuel.
Le plan d’activités annuel est accompagné d’un budget. 
L’organisation ne dispose pas d’un plan de mobilisation des ressources pour financer son plan d’activités annuel. </t>
  </si>
  <si>
    <t xml:space="preserve">L’organisation pas d’un plan d’activités annuel.
Le plan d’activités annuel est accompagné d’un budget. 
L’organisation dispose d’un plan de mobilisation des ressources pour financer son plan d’activités annuel. </t>
  </si>
  <si>
    <t>Plan de travail annuel chiffré
Plan de mobilisation de ressources
Rapports/comptes-rendus des réunions de l’équipe de mobilisation des ressources</t>
  </si>
  <si>
    <t xml:space="preserve">L’organisation s’est déjà engagée dans une coalition avec d’autres organisations de la société civile.
L’organisation n’a jamais participé de manière active aux activités d’une coalition. </t>
  </si>
  <si>
    <t xml:space="preserve">L’organisation s’est déjà engagée dans une coalition avec d’autres organisations de la société civile.
L’organisation a déjà participé de manière active aux activités d’une coalition.
L’organisation ne fournit pas de manière régulière (au moins une fois par trimestre) des informations à d’autres OSC, décisionnaires et/ou médias sur les budgets sanitaires et/ou la SMN.  </t>
  </si>
  <si>
    <t xml:space="preserve">L’organisation s’est déjà engagée dans une coalition avec d’autres organisations de la société civile.
L’organisation a déjà participé de manière active aux activités d’une coalition.
L’organisation fournit de manière régulière (au moins une fois par trimestre) des informations à d’autres OSC, décisionnaires et/ou médias sur les budgets sanitaires et/ou la SMN.  </t>
  </si>
  <si>
    <t>Rapports sur des réunions avec des parties prenantes variées.
Preuves des informations fournies.
Plan d’action commun d’une coalition.</t>
  </si>
  <si>
    <t>L’organisation ne s’est jamais engagée dans une coalition avec d’autres organisations de la société civile.</t>
  </si>
  <si>
    <t xml:space="preserve">L’organisation a déjà travaillé avec le service sanitaire du gouvernement/comté.
L'organisation n’est pas vue par le gouvernement comme une partie prenante clé dans les processus gouvernementaux.
</t>
  </si>
  <si>
    <t xml:space="preserve">L’organisation a déjà travaillé avec le service sanitaire du gouvernement/comté.
L'organisation est vue par le gouvernement comme une partie prenante clé dans les processus gouvernementaux.
L’organisation n’a pas réussi à collaborer avec le gouvernement pour atteindre un objectif commun.  </t>
  </si>
  <si>
    <t>Rapports de réunions liées à la santé auxquelles plusieurs fonctionnaires du comté et l’OSC ont participé.</t>
  </si>
  <si>
    <t xml:space="preserve">L’organisation sait pourquoi elle a besoin d’élaborer des plans pour être durable et pouvoir se passer des financements en provenance de donateurs.
L’organisation n’a pas créé de plan de durabilité organisationnelle. </t>
  </si>
  <si>
    <t xml:space="preserve">L’organisation sait pourquoi elle a besoin d’élaborer des plans pour être durable et pouvoir se passer des financements en provenance de donateurs.
L’organisation a créé de plan de durabilité organisationnelle. 
Les activités de l’organisation ne reflètent pas les plans de durabilité organisationnelle. </t>
  </si>
  <si>
    <t xml:space="preserve">L’organisation sait pourquoi elle a besoin d’élaborer des plans pour être durable et pouvoir se passer des financements en provenance de donateurs.
L’organisation a créé de plan de durabilité organisationnelle. 
Les activités de l’organisation reflètent les plans de durabilité organisationnelle. </t>
  </si>
  <si>
    <t>Plan de durabilité, stratégie de sortie</t>
  </si>
  <si>
    <t xml:space="preserve">L’organisation pense qu’il est important de faire le suivi des changements qui résultent de ses activités de plaidoyer.      
L’organisation ne fait pas le suivi des résultats de ses activités de plaidoyer.  </t>
  </si>
  <si>
    <t>L’organisation pense qu’il est important de faire le suivi des changements qui résultent de ses activités de plaidoyer.      
L’organisation fait le suivi des résultats de ses activités de plaidoyer.  
L’organisation ne base pas son travail de plaidoyer futur sur ce suivi.</t>
  </si>
  <si>
    <t>Plan S&amp;E pour les efforts de plaidoyer.
Stratégie d’adaptation créée sur-mesure pour les efforts de plaidoyer.</t>
  </si>
  <si>
    <t>Pour l’organisation, il est important de réfléchir à ses réussites et ses échecs.
L’organisation n’a pas organisé de réunion de réflexion pour discuter des apprentissages, des réussites et des échecs dans les 6 derniers mois.</t>
  </si>
  <si>
    <t xml:space="preserve">Pour l’organisation, il est important de réfléchir à ses réussites et ses échecs.
L’organisation a organisé de réunion de réflexion pour discuter des apprentissages, des réussites et des échecs dans les 6 derniers mois.
L’organisation n’a pas adapté ses plans aux discussions de la réunion de réflexion dans les 6 derniers mois. </t>
  </si>
  <si>
    <t xml:space="preserve">Pour l’organisation, il est important de réfléchir à ses réussites et ses échecs.
L’organisation a organisé de réunion de réflexion pour discuter des apprentissages, des réussites et des échecs dans les 6 derniers mois.
L’organisation a adapté ses plans aux discussions de la réunion de réflexion dans les 6 derniers mois. </t>
  </si>
  <si>
    <t>Plans d’activités, agenda de réunions de réflexion, comptes-rendus de réunions (si disponibles)
Plan de suivi des actions.</t>
  </si>
  <si>
    <r>
      <rPr>
        <b/>
        <u/>
        <sz val="10"/>
        <color theme="1"/>
        <rFont val="Calibri"/>
        <family val="2"/>
        <scheme val="minor"/>
      </rPr>
      <t>Définitions</t>
    </r>
    <r>
      <rPr>
        <b/>
        <sz val="10"/>
        <color theme="1"/>
        <rFont val="Calibri"/>
        <family val="2"/>
        <scheme val="minor"/>
      </rPr>
      <t xml:space="preserve">
</t>
    </r>
    <r>
      <rPr>
        <b/>
        <sz val="10"/>
        <color rgb="FF0070C0"/>
        <rFont val="Calibri"/>
        <family val="2"/>
        <scheme val="minor"/>
      </rPr>
      <t>Plaidoyer</t>
    </r>
    <r>
      <rPr>
        <b/>
        <sz val="10"/>
        <color theme="1"/>
        <rFont val="Calibri"/>
        <family val="2"/>
        <scheme val="minor"/>
      </rPr>
      <t xml:space="preserve"> : acte ou processus de soutien à une cause, une campagne ou une proposition.
</t>
    </r>
    <r>
      <rPr>
        <b/>
        <sz val="10"/>
        <color rgb="FF0070C0"/>
        <rFont val="Calibri"/>
        <family val="2"/>
        <scheme val="minor"/>
      </rPr>
      <t>Cycle budgétaire</t>
    </r>
    <r>
      <rPr>
        <b/>
        <sz val="10"/>
        <color theme="1"/>
        <rFont val="Calibri"/>
        <family val="2"/>
        <scheme val="minor"/>
      </rPr>
      <t xml:space="preserve"> : Un cycle budgétaire est la durée de vie d'un budget, de la création ou de la préparation à l'évaluation.
</t>
    </r>
    <r>
      <rPr>
        <b/>
        <sz val="10"/>
        <color rgb="FF0070C0"/>
        <rFont val="Calibri"/>
        <family val="2"/>
        <scheme val="minor"/>
      </rPr>
      <t>Capacité</t>
    </r>
    <r>
      <rPr>
        <b/>
        <sz val="10"/>
        <color theme="1"/>
        <rFont val="Calibri"/>
        <family val="2"/>
        <scheme val="minor"/>
      </rPr>
      <t xml:space="preserve"> : La capacité des individus ou de l'organisation à exécuter des fonctions et à fixer et faire avancer des buts ou des objectifs.
</t>
    </r>
    <r>
      <rPr>
        <b/>
        <sz val="10"/>
        <color rgb="FF0070C0"/>
        <rFont val="Calibri"/>
        <family val="2"/>
        <scheme val="minor"/>
      </rPr>
      <t>Communication</t>
    </r>
    <r>
      <rPr>
        <b/>
        <sz val="10"/>
        <color theme="1"/>
        <rFont val="Calibri"/>
        <family val="2"/>
        <scheme val="minor"/>
      </rPr>
      <t xml:space="preserve"> : Une approche stratégique pour concevoir et délivrer des messages à ceux qui peuvent influencer positivement une cause, une campagne ou une proposition.
</t>
    </r>
    <r>
      <rPr>
        <b/>
        <sz val="10"/>
        <color rgb="FF0070C0"/>
        <rFont val="Calibri"/>
        <family val="2"/>
        <scheme val="minor"/>
      </rPr>
      <t>Stratégie</t>
    </r>
    <r>
      <rPr>
        <b/>
        <sz val="10"/>
        <color theme="1"/>
        <rFont val="Calibri"/>
        <family val="2"/>
        <scheme val="minor"/>
      </rPr>
      <t xml:space="preserve"> : un plan d'action conçu pour atteindre un objectif à court ou à long terme ou global.</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</si>
</sst>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8">
    <font>
      <sz val="11"/>
      <color theme="1"/>
      <name val="Calibri"/>
      <family val="2"/>
      <scheme val="minor"/>
    </font>
    <font>
      <sz val="10"/>
      <name val="Arial"/>
      <family val="2"/>
    </font>
    <font>
      <sz val="10"/>
      <name val="Arial"/>
      <family val="2"/>
    </font>
    <font>
      <b/>
      <sz val="11"/>
      <color theme="1"/>
      <name val="Calibri"/>
      <family val="2"/>
      <scheme val="minor"/>
    </font>
    <font>
      <sz val="11"/>
      <name val="Calibri"/>
      <family val="2"/>
      <scheme val="minor"/>
    </font>
    <font>
      <sz val="11"/>
      <color theme="1"/>
      <name val="Calibri"/>
      <family val="2"/>
      <scheme val="minor"/>
    </font>
    <font>
      <sz val="12"/>
      <color theme="1"/>
      <name val="Calibri"/>
      <family val="2"/>
      <scheme val="minor"/>
    </font>
    <font>
      <sz val="12"/>
      <name val="Calibri"/>
      <family val="2"/>
      <scheme val="minor"/>
    </font>
    <font>
      <b/>
      <sz val="8"/>
      <color theme="1"/>
      <name val="Calibri"/>
      <family val="2"/>
      <scheme val="minor"/>
    </font>
    <font>
      <sz val="8"/>
      <color theme="1"/>
      <name val="Calibri"/>
      <family val="2"/>
      <scheme val="minor"/>
    </font>
    <font>
      <sz val="8"/>
      <name val="Calibri"/>
      <family val="2"/>
      <scheme val="minor"/>
    </font>
    <font>
      <sz val="8"/>
      <color theme="6" tint="-0.249977111117893"/>
      <name val="Calibri"/>
      <family val="2"/>
      <scheme val="minor"/>
    </font>
    <font>
      <b/>
      <sz val="12"/>
      <color theme="1"/>
      <name val="Marlett"/>
      <charset val="2"/>
    </font>
    <font>
      <b/>
      <sz val="24"/>
      <color theme="1"/>
      <name val="Calibri"/>
      <family val="2"/>
      <scheme val="minor"/>
    </font>
    <font>
      <u/>
      <sz val="11"/>
      <color theme="10"/>
      <name val="Calibri"/>
      <family val="2"/>
      <scheme val="minor"/>
    </font>
    <font>
      <b/>
      <sz val="8"/>
      <name val="Calibri"/>
      <family val="2"/>
      <scheme val="minor"/>
    </font>
    <font>
      <b/>
      <sz val="24"/>
      <color rgb="FFFF6699"/>
      <name val="Calibri"/>
      <family val="2"/>
      <scheme val="minor"/>
    </font>
    <font>
      <sz val="20"/>
      <color rgb="FFFF6699"/>
      <name val="Berlin Sans FB Demi"/>
      <family val="2"/>
    </font>
    <font>
      <sz val="20"/>
      <color theme="1"/>
      <name val="Calibri"/>
      <family val="2"/>
      <scheme val="minor"/>
    </font>
    <font>
      <sz val="10"/>
      <name val="Calibri"/>
      <family val="2"/>
      <scheme val="minor"/>
    </font>
    <font>
      <b/>
      <sz val="12"/>
      <color theme="0" tint="-4.9989318521683403E-2"/>
      <name val="Marlett"/>
      <charset val="2"/>
    </font>
    <font>
      <sz val="9"/>
      <color indexed="81"/>
      <name val="Tahoma"/>
      <family val="2"/>
    </font>
    <font>
      <b/>
      <sz val="9"/>
      <color indexed="81"/>
      <name val="Tahoma"/>
      <family val="2"/>
    </font>
    <font>
      <b/>
      <sz val="14"/>
      <color theme="1"/>
      <name val="Calibri"/>
      <family val="2"/>
      <scheme val="minor"/>
    </font>
    <font>
      <b/>
      <i/>
      <sz val="8"/>
      <color rgb="FF0070C0"/>
      <name val="Calibri"/>
      <family val="2"/>
      <scheme val="minor"/>
    </font>
    <font>
      <b/>
      <sz val="12"/>
      <color theme="1"/>
      <name val="Calibri"/>
      <family val="2"/>
      <scheme val="minor"/>
    </font>
    <font>
      <b/>
      <sz val="10"/>
      <color theme="1"/>
      <name val="Calibri"/>
      <family val="2"/>
      <scheme val="minor"/>
    </font>
    <font>
      <b/>
      <u/>
      <sz val="10"/>
      <color theme="1"/>
      <name val="Calibri"/>
      <family val="2"/>
      <scheme val="minor"/>
    </font>
    <font>
      <b/>
      <sz val="10"/>
      <name val="Calibri"/>
      <family val="2"/>
      <scheme val="minor"/>
    </font>
    <font>
      <sz val="8"/>
      <color theme="0"/>
      <name val="Calibri"/>
      <family val="2"/>
      <scheme val="minor"/>
    </font>
    <font>
      <sz val="16"/>
      <color theme="1"/>
      <name val="Berlin Sans FB Demi"/>
      <family val="2"/>
    </font>
    <font>
      <sz val="16"/>
      <color theme="0"/>
      <name val="Berlin Sans FB Demi"/>
      <family val="2"/>
    </font>
    <font>
      <sz val="10"/>
      <color theme="1"/>
      <name val="Arial"/>
      <family val="2"/>
    </font>
    <font>
      <b/>
      <sz val="10"/>
      <color theme="3" tint="0.39997558519241921"/>
      <name val="Arial"/>
      <family val="2"/>
    </font>
    <font>
      <sz val="10"/>
      <color rgb="FF000000"/>
      <name val="Arial"/>
      <family val="2"/>
    </font>
    <font>
      <sz val="10"/>
      <color theme="8" tint="-0.249977111117893"/>
      <name val="Arial"/>
      <family val="2"/>
    </font>
    <font>
      <b/>
      <sz val="10"/>
      <color theme="1"/>
      <name val="Arial"/>
      <family val="2"/>
    </font>
    <font>
      <b/>
      <sz val="10"/>
      <color theme="6" tint="-0.249977111117893"/>
      <name val="Arial"/>
      <family val="2"/>
    </font>
    <font>
      <sz val="10"/>
      <color rgb="FF7030A0"/>
      <name val="Arial"/>
      <family val="2"/>
    </font>
    <font>
      <sz val="11"/>
      <color theme="10"/>
      <name val="Calibri"/>
      <family val="2"/>
      <scheme val="minor"/>
    </font>
    <font>
      <b/>
      <i/>
      <sz val="12"/>
      <color theme="1"/>
      <name val="Calibri"/>
      <family val="2"/>
      <scheme val="minor"/>
    </font>
    <font>
      <b/>
      <sz val="16"/>
      <name val="PT Sans"/>
      <family val="2"/>
    </font>
    <font>
      <sz val="11"/>
      <color rgb="FF000000"/>
      <name val="Calibri"/>
      <family val="2"/>
      <scheme val="minor"/>
    </font>
    <font>
      <b/>
      <sz val="10"/>
      <color rgb="FF000000"/>
      <name val="Calibri"/>
      <family val="2"/>
      <scheme val="minor"/>
    </font>
    <font>
      <sz val="14"/>
      <color rgb="FF202124"/>
      <name val="Inherit"/>
    </font>
    <font>
      <b/>
      <sz val="12"/>
      <color rgb="FF000000"/>
      <name val="Calibri"/>
      <family val="2"/>
      <scheme val="minor"/>
    </font>
    <font>
      <b/>
      <i/>
      <sz val="12"/>
      <color rgb="FF000000"/>
      <name val="Calibri"/>
      <family val="2"/>
      <scheme val="minor"/>
    </font>
    <font>
      <b/>
      <sz val="10"/>
      <color rgb="FF0070C0"/>
      <name val="Calibri"/>
      <family val="2"/>
      <scheme val="minor"/>
    </font>
  </fonts>
  <fills count="34">
    <fill>
      <patternFill patternType="none"/>
    </fill>
    <fill>
      <patternFill patternType="gray125"/>
    </fill>
    <fill>
      <patternFill patternType="solid">
        <fgColor theme="6"/>
        <bgColor indexed="64"/>
      </patternFill>
    </fill>
    <fill>
      <patternFill patternType="solid">
        <fgColor theme="0"/>
        <bgColor indexed="64"/>
      </patternFill>
    </fill>
    <fill>
      <patternFill patternType="solid">
        <fgColor rgb="FFFFFF00"/>
        <bgColor indexed="64"/>
      </patternFill>
    </fill>
    <fill>
      <patternFill patternType="solid">
        <fgColor rgb="FF00B0F0"/>
        <bgColor indexed="64"/>
      </patternFill>
    </fill>
    <fill>
      <patternFill patternType="solid">
        <fgColor theme="8" tint="0.59999389629810485"/>
        <bgColor indexed="64"/>
      </patternFill>
    </fill>
    <fill>
      <patternFill patternType="solid">
        <fgColor theme="0" tint="-4.9989318521683403E-2"/>
        <bgColor indexed="64"/>
      </patternFill>
    </fill>
    <fill>
      <patternFill patternType="solid">
        <fgColor theme="9" tint="-0.249977111117893"/>
        <bgColor indexed="64"/>
      </patternFill>
    </fill>
    <fill>
      <patternFill patternType="solid">
        <fgColor rgb="FF7030A0"/>
        <bgColor indexed="64"/>
      </patternFill>
    </fill>
    <fill>
      <patternFill patternType="solid">
        <fgColor rgb="FFFF6699"/>
        <bgColor indexed="64"/>
      </patternFill>
    </fill>
    <fill>
      <patternFill patternType="solid">
        <fgColor rgb="FFCCCCFF"/>
        <bgColor indexed="64"/>
      </patternFill>
    </fill>
    <fill>
      <patternFill patternType="solid">
        <fgColor rgb="FFFFCCCC"/>
        <bgColor indexed="64"/>
      </patternFill>
    </fill>
    <fill>
      <patternFill patternType="solid">
        <fgColor rgb="FF00FFFF"/>
        <bgColor indexed="64"/>
      </patternFill>
    </fill>
    <fill>
      <patternFill patternType="solid">
        <fgColor rgb="FFC00000"/>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4" tint="0.79998168889431442"/>
        <bgColor indexed="64"/>
      </patternFill>
    </fill>
    <fill>
      <patternFill patternType="solid">
        <fgColor theme="2" tint="-9.9978637043366805E-2"/>
        <bgColor indexed="64"/>
      </patternFill>
    </fill>
    <fill>
      <patternFill patternType="solid">
        <fgColor rgb="FFFFC000"/>
        <bgColor indexed="64"/>
      </patternFill>
    </fill>
    <fill>
      <patternFill patternType="solid">
        <fgColor rgb="FF92D050"/>
        <bgColor indexed="64"/>
      </patternFill>
    </fill>
    <fill>
      <patternFill patternType="solid">
        <fgColor theme="8" tint="-0.249977111117893"/>
        <bgColor indexed="64"/>
      </patternFill>
    </fill>
    <fill>
      <patternFill patternType="solid">
        <fgColor theme="6" tint="0.79998168889431442"/>
        <bgColor indexed="64"/>
      </patternFill>
    </fill>
    <fill>
      <patternFill patternType="solid">
        <fgColor theme="3" tint="0.39997558519241921"/>
        <bgColor indexed="64"/>
      </patternFill>
    </fill>
    <fill>
      <patternFill patternType="solid">
        <fgColor rgb="FF00B050"/>
        <bgColor indexed="64"/>
      </patternFill>
    </fill>
    <fill>
      <patternFill patternType="solid">
        <fgColor theme="7" tint="-0.249977111117893"/>
        <bgColor indexed="64"/>
      </patternFill>
    </fill>
    <fill>
      <patternFill patternType="solid">
        <fgColor theme="3" tint="0.59999389629810485"/>
        <bgColor indexed="64"/>
      </patternFill>
    </fill>
    <fill>
      <patternFill patternType="solid">
        <fgColor rgb="FFFF0000"/>
        <bgColor indexed="64"/>
      </patternFill>
    </fill>
    <fill>
      <patternFill patternType="solid">
        <fgColor rgb="FF70AD47"/>
        <bgColor rgb="FF000000"/>
      </patternFill>
    </fill>
    <fill>
      <patternFill patternType="solid">
        <fgColor rgb="FFF8F9FA"/>
        <bgColor indexed="64"/>
      </patternFill>
    </fill>
    <fill>
      <patternFill patternType="solid">
        <fgColor rgb="FFFFFF00"/>
        <bgColor rgb="FF000000"/>
      </patternFill>
    </fill>
    <fill>
      <patternFill patternType="solid">
        <fgColor rgb="FFE4DFEC"/>
        <bgColor indexed="64"/>
      </patternFill>
    </fill>
  </fills>
  <borders count="43">
    <border>
      <left/>
      <right/>
      <top/>
      <bottom/>
      <diagonal/>
    </border>
    <border>
      <left style="thin">
        <color indexed="64"/>
      </left>
      <right/>
      <top/>
      <bottom style="thin">
        <color indexed="64"/>
      </bottom>
      <diagonal/>
    </border>
    <border>
      <left/>
      <right/>
      <top/>
      <bottom style="thin">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hair">
        <color indexed="64"/>
      </right>
      <top/>
      <bottom style="hair">
        <color indexed="64"/>
      </bottom>
      <diagonal/>
    </border>
    <border>
      <left style="hair">
        <color indexed="64"/>
      </left>
      <right style="hair">
        <color indexed="64"/>
      </right>
      <top/>
      <bottom style="hair">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medium">
        <color indexed="64"/>
      </bottom>
      <diagonal/>
    </border>
    <border>
      <left style="thin">
        <color indexed="64"/>
      </left>
      <right/>
      <top/>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medium">
        <color indexed="64"/>
      </left>
      <right style="hair">
        <color indexed="64"/>
      </right>
      <top/>
      <bottom style="medium">
        <color indexed="64"/>
      </bottom>
      <diagonal/>
    </border>
    <border>
      <left style="medium">
        <color indexed="64"/>
      </left>
      <right style="hair">
        <color indexed="64"/>
      </right>
      <top/>
      <bottom/>
      <diagonal/>
    </border>
    <border>
      <left style="hair">
        <color indexed="64"/>
      </left>
      <right style="hair">
        <color indexed="64"/>
      </right>
      <top style="hair">
        <color indexed="64"/>
      </top>
      <bottom/>
      <diagonal/>
    </border>
    <border>
      <left/>
      <right/>
      <top style="thin">
        <color indexed="64"/>
      </top>
      <bottom style="medium">
        <color indexed="64"/>
      </bottom>
      <diagonal/>
    </border>
    <border>
      <left style="medium">
        <color indexed="64"/>
      </left>
      <right/>
      <top/>
      <bottom/>
      <diagonal/>
    </border>
    <border>
      <left style="hair">
        <color indexed="64"/>
      </left>
      <right style="hair">
        <color indexed="64"/>
      </right>
      <top/>
      <bottom/>
      <diagonal/>
    </border>
  </borders>
  <cellStyleXfs count="6">
    <xf numFmtId="0" fontId="0" fillId="0" borderId="0"/>
    <xf numFmtId="0" fontId="1" fillId="0" borderId="0"/>
    <xf numFmtId="0" fontId="1" fillId="0" borderId="0"/>
    <xf numFmtId="0" fontId="2" fillId="0" borderId="0"/>
    <xf numFmtId="9" fontId="5" fillId="0" borderId="0" applyFont="0" applyFill="0" applyBorder="0" applyAlignment="0" applyProtection="0"/>
    <xf numFmtId="0" fontId="14" fillId="0" borderId="0" applyNumberFormat="0" applyFill="0" applyBorder="0" applyAlignment="0" applyProtection="0"/>
  </cellStyleXfs>
  <cellXfs count="289">
    <xf numFmtId="0" fontId="0" fillId="0" borderId="0" xfId="0"/>
    <xf numFmtId="0" fontId="9" fillId="0" borderId="0" xfId="0" applyFont="1"/>
    <xf numFmtId="0" fontId="3" fillId="0" borderId="0" xfId="0" applyFont="1"/>
    <xf numFmtId="0" fontId="8" fillId="0" borderId="0" xfId="0" applyFont="1"/>
    <xf numFmtId="0" fontId="9" fillId="7" borderId="5" xfId="0" applyFont="1" applyFill="1" applyBorder="1" applyAlignment="1">
      <alignment wrapText="1"/>
    </xf>
    <xf numFmtId="1" fontId="12" fillId="7" borderId="13" xfId="4" applyNumberFormat="1" applyFont="1" applyFill="1" applyBorder="1" applyAlignment="1">
      <alignment horizontal="center" vertical="center"/>
    </xf>
    <xf numFmtId="0" fontId="9" fillId="7" borderId="3" xfId="0" applyFont="1" applyFill="1" applyBorder="1" applyAlignment="1">
      <alignment wrapText="1"/>
    </xf>
    <xf numFmtId="0" fontId="9" fillId="6" borderId="0" xfId="0" applyFont="1" applyFill="1"/>
    <xf numFmtId="0" fontId="9" fillId="6" borderId="0" xfId="0" applyFont="1" applyFill="1" applyAlignment="1">
      <alignment textRotation="90"/>
    </xf>
    <xf numFmtId="1" fontId="12" fillId="6" borderId="0" xfId="4" applyNumberFormat="1" applyFont="1" applyFill="1" applyBorder="1" applyAlignment="1">
      <alignment horizontal="center" vertical="center"/>
    </xf>
    <xf numFmtId="1" fontId="9" fillId="6" borderId="0" xfId="4" applyNumberFormat="1" applyFont="1" applyFill="1" applyBorder="1"/>
    <xf numFmtId="1" fontId="12" fillId="7" borderId="6" xfId="4" applyNumberFormat="1" applyFont="1" applyFill="1" applyBorder="1" applyAlignment="1">
      <alignment horizontal="center" vertical="center"/>
    </xf>
    <xf numFmtId="0" fontId="9" fillId="7" borderId="6" xfId="0" applyFont="1" applyFill="1" applyBorder="1" applyAlignment="1">
      <alignment wrapText="1"/>
    </xf>
    <xf numFmtId="0" fontId="8" fillId="5" borderId="0" xfId="0" applyFont="1" applyFill="1" applyAlignment="1">
      <alignment horizontal="center" vertical="center"/>
    </xf>
    <xf numFmtId="0" fontId="9" fillId="6" borderId="0" xfId="0" applyFont="1" applyFill="1" applyAlignment="1">
      <alignment wrapText="1"/>
    </xf>
    <xf numFmtId="0" fontId="9" fillId="0" borderId="3" xfId="3" applyFont="1" applyBorder="1" applyAlignment="1">
      <alignment horizontal="left" vertical="top" wrapText="1"/>
    </xf>
    <xf numFmtId="0" fontId="9" fillId="0" borderId="3" xfId="0" applyFont="1" applyBorder="1" applyAlignment="1">
      <alignment vertical="top" wrapText="1"/>
    </xf>
    <xf numFmtId="0" fontId="9" fillId="0" borderId="3" xfId="0" applyFont="1" applyBorder="1" applyAlignment="1">
      <alignment horizontal="left" vertical="top" wrapText="1"/>
    </xf>
    <xf numFmtId="0" fontId="9" fillId="3" borderId="3" xfId="0" applyFont="1" applyFill="1" applyBorder="1" applyAlignment="1">
      <alignment vertical="top" wrapText="1"/>
    </xf>
    <xf numFmtId="0" fontId="10" fillId="0" borderId="3" xfId="0" applyFont="1" applyBorder="1" applyAlignment="1">
      <alignment vertical="top" wrapText="1"/>
    </xf>
    <xf numFmtId="0" fontId="8" fillId="4" borderId="0" xfId="0" applyFont="1" applyFill="1"/>
    <xf numFmtId="0" fontId="11" fillId="6" borderId="30" xfId="0" applyFont="1" applyFill="1" applyBorder="1" applyAlignment="1">
      <alignment horizontal="center" vertical="center"/>
    </xf>
    <xf numFmtId="0" fontId="11" fillId="6" borderId="17" xfId="0" applyFont="1" applyFill="1" applyBorder="1" applyAlignment="1">
      <alignment horizontal="center" vertical="center"/>
    </xf>
    <xf numFmtId="0" fontId="9" fillId="0" borderId="14" xfId="0" applyFont="1" applyBorder="1" applyAlignment="1">
      <alignment horizontal="center" vertical="center"/>
    </xf>
    <xf numFmtId="0" fontId="9" fillId="0" borderId="15" xfId="0" applyFont="1" applyBorder="1" applyAlignment="1">
      <alignment horizontal="center" vertical="center"/>
    </xf>
    <xf numFmtId="0" fontId="11" fillId="6" borderId="16" xfId="0" applyFont="1" applyFill="1" applyBorder="1" applyAlignment="1">
      <alignment horizontal="center" vertical="center"/>
    </xf>
    <xf numFmtId="0" fontId="11" fillId="6" borderId="15" xfId="0" applyFont="1" applyFill="1" applyBorder="1" applyAlignment="1">
      <alignment horizontal="center" vertical="center"/>
    </xf>
    <xf numFmtId="1" fontId="9" fillId="0" borderId="27" xfId="0" applyNumberFormat="1" applyFont="1" applyBorder="1" applyAlignment="1">
      <alignment horizontal="center" vertical="center"/>
    </xf>
    <xf numFmtId="1" fontId="9" fillId="0" borderId="28" xfId="0" applyNumberFormat="1" applyFont="1" applyBorder="1" applyAlignment="1">
      <alignment horizontal="center" vertical="center"/>
    </xf>
    <xf numFmtId="1" fontId="9" fillId="0" borderId="23" xfId="0" applyNumberFormat="1" applyFont="1" applyBorder="1" applyAlignment="1">
      <alignment horizontal="center" vertical="center"/>
    </xf>
    <xf numFmtId="1" fontId="9" fillId="0" borderId="38" xfId="0" applyNumberFormat="1" applyFont="1" applyBorder="1" applyAlignment="1">
      <alignment horizontal="center" vertical="center"/>
    </xf>
    <xf numFmtId="1" fontId="9" fillId="0" borderId="39" xfId="0" applyNumberFormat="1" applyFont="1" applyBorder="1" applyAlignment="1">
      <alignment horizontal="center" vertical="center"/>
    </xf>
    <xf numFmtId="1" fontId="9" fillId="0" borderId="35" xfId="0" applyNumberFormat="1" applyFont="1" applyBorder="1" applyAlignment="1">
      <alignment horizontal="center" vertical="center"/>
    </xf>
    <xf numFmtId="1" fontId="9" fillId="0" borderId="36" xfId="0" applyNumberFormat="1" applyFont="1" applyBorder="1" applyAlignment="1">
      <alignment horizontal="center" vertical="center"/>
    </xf>
    <xf numFmtId="1" fontId="9" fillId="0" borderId="37" xfId="0" applyNumberFormat="1" applyFont="1" applyBorder="1" applyAlignment="1">
      <alignment horizontal="center" vertical="center"/>
    </xf>
    <xf numFmtId="1" fontId="9" fillId="0" borderId="24" xfId="0" applyNumberFormat="1" applyFont="1" applyBorder="1" applyAlignment="1">
      <alignment horizontal="center" vertical="center"/>
    </xf>
    <xf numFmtId="0" fontId="9" fillId="0" borderId="0" xfId="0" applyFont="1" applyAlignment="1">
      <alignment horizontal="center" vertical="center"/>
    </xf>
    <xf numFmtId="0" fontId="11" fillId="0" borderId="0" xfId="0" applyFont="1" applyAlignment="1">
      <alignment horizontal="center" vertical="center"/>
    </xf>
    <xf numFmtId="0" fontId="13" fillId="0" borderId="0" xfId="0" applyFont="1"/>
    <xf numFmtId="0" fontId="13" fillId="0" borderId="2" xfId="0" applyFont="1" applyBorder="1"/>
    <xf numFmtId="0" fontId="17" fillId="7" borderId="3" xfId="0" applyFont="1" applyFill="1" applyBorder="1" applyAlignment="1">
      <alignment vertical="top"/>
    </xf>
    <xf numFmtId="0" fontId="18" fillId="0" borderId="0" xfId="0" applyFont="1"/>
    <xf numFmtId="1" fontId="20" fillId="7" borderId="6" xfId="4" applyNumberFormat="1" applyFont="1" applyFill="1" applyBorder="1" applyAlignment="1">
      <alignment horizontal="center" vertical="center"/>
    </xf>
    <xf numFmtId="0" fontId="9" fillId="0" borderId="0" xfId="0" applyFont="1" applyAlignment="1">
      <alignment vertical="center"/>
    </xf>
    <xf numFmtId="0" fontId="8" fillId="15" borderId="3" xfId="3" applyFont="1" applyFill="1" applyBorder="1" applyAlignment="1">
      <alignment horizontal="center" vertical="center" wrapText="1"/>
    </xf>
    <xf numFmtId="0" fontId="10" fillId="0" borderId="0" xfId="0" applyFont="1"/>
    <xf numFmtId="0" fontId="8" fillId="0" borderId="0" xfId="0" applyFont="1" applyAlignment="1">
      <alignment vertical="center"/>
    </xf>
    <xf numFmtId="0" fontId="0" fillId="3" borderId="0" xfId="0" applyFill="1"/>
    <xf numFmtId="0" fontId="10" fillId="0" borderId="0" xfId="0" applyFont="1" applyAlignment="1">
      <alignment vertical="top" wrapText="1"/>
    </xf>
    <xf numFmtId="0" fontId="4" fillId="0" borderId="0" xfId="3" applyFont="1" applyAlignment="1">
      <alignment horizontal="center" vertical="center" wrapText="1"/>
    </xf>
    <xf numFmtId="0" fontId="9" fillId="0" borderId="0" xfId="0" applyFont="1" applyAlignment="1">
      <alignment horizontal="center" vertical="center" wrapText="1"/>
    </xf>
    <xf numFmtId="0" fontId="7" fillId="0" borderId="0" xfId="0" applyFont="1" applyAlignment="1">
      <alignment horizontal="center" vertical="center" wrapText="1"/>
    </xf>
    <xf numFmtId="0" fontId="7" fillId="0" borderId="0" xfId="0" applyFont="1" applyAlignment="1">
      <alignment horizontal="center" vertical="center"/>
    </xf>
    <xf numFmtId="0" fontId="10" fillId="0" borderId="0" xfId="0" applyFont="1" applyAlignment="1">
      <alignment horizontal="left" vertical="top" wrapText="1"/>
    </xf>
    <xf numFmtId="0" fontId="6" fillId="0" borderId="0" xfId="0" applyFont="1" applyAlignment="1">
      <alignment horizontal="center" vertical="center"/>
    </xf>
    <xf numFmtId="0" fontId="10" fillId="0" borderId="0" xfId="3" applyFont="1" applyAlignment="1">
      <alignment horizontal="left" vertical="top" wrapText="1"/>
    </xf>
    <xf numFmtId="0" fontId="15" fillId="0" borderId="0" xfId="0" applyFont="1" applyAlignment="1">
      <alignment vertical="center"/>
    </xf>
    <xf numFmtId="0" fontId="4" fillId="0" borderId="0" xfId="0" applyFont="1" applyAlignment="1">
      <alignment horizontal="center" vertical="center" wrapText="1"/>
    </xf>
    <xf numFmtId="2" fontId="4" fillId="0" borderId="0" xfId="0" applyNumberFormat="1" applyFont="1" applyAlignment="1">
      <alignment horizontal="center" vertical="center" wrapText="1"/>
    </xf>
    <xf numFmtId="0" fontId="9" fillId="0" borderId="0" xfId="0" applyFont="1" applyAlignment="1">
      <alignment horizontal="left" vertical="top" wrapText="1"/>
    </xf>
    <xf numFmtId="0" fontId="5" fillId="0" borderId="0" xfId="3" applyFont="1" applyAlignment="1">
      <alignment horizontal="center" vertical="center"/>
    </xf>
    <xf numFmtId="0" fontId="9" fillId="0" borderId="0" xfId="0" applyFont="1" applyAlignment="1">
      <alignment vertical="top" wrapText="1"/>
    </xf>
    <xf numFmtId="0" fontId="0" fillId="0" borderId="0" xfId="0" applyAlignment="1">
      <alignment horizontal="center" vertical="center" wrapText="1"/>
    </xf>
    <xf numFmtId="0" fontId="10" fillId="0" borderId="0" xfId="2" applyFont="1" applyAlignment="1">
      <alignment vertical="top" wrapText="1"/>
    </xf>
    <xf numFmtId="0" fontId="15" fillId="0" borderId="0" xfId="0" applyFont="1" applyAlignment="1">
      <alignment horizontal="center" vertical="center" wrapText="1"/>
    </xf>
    <xf numFmtId="0" fontId="15" fillId="0" borderId="0" xfId="3" applyFont="1" applyAlignment="1">
      <alignment vertical="top" wrapText="1"/>
    </xf>
    <xf numFmtId="0" fontId="8" fillId="0" borderId="0" xfId="0" applyFont="1" applyAlignment="1">
      <alignment horizontal="left" vertical="top" wrapText="1"/>
    </xf>
    <xf numFmtId="0" fontId="10" fillId="0" borderId="0" xfId="3" applyFont="1" applyAlignment="1">
      <alignment horizontal="left" vertical="center" wrapText="1"/>
    </xf>
    <xf numFmtId="0" fontId="19" fillId="0" borderId="0" xfId="3" applyFont="1" applyAlignment="1">
      <alignment horizontal="center" vertical="center" wrapText="1"/>
    </xf>
    <xf numFmtId="0" fontId="9" fillId="0" borderId="0" xfId="0" applyFont="1" applyAlignment="1">
      <alignment vertical="top"/>
    </xf>
    <xf numFmtId="2" fontId="9" fillId="0" borderId="0" xfId="0" applyNumberFormat="1" applyFont="1" applyAlignment="1">
      <alignment vertical="top" wrapText="1"/>
    </xf>
    <xf numFmtId="0" fontId="10" fillId="3" borderId="3" xfId="0" applyFont="1" applyFill="1" applyBorder="1" applyAlignment="1">
      <alignment vertical="top" wrapText="1"/>
    </xf>
    <xf numFmtId="0" fontId="8" fillId="3" borderId="0" xfId="0" applyFont="1" applyFill="1" applyAlignment="1">
      <alignment horizontal="center" vertical="center" wrapText="1"/>
    </xf>
    <xf numFmtId="0" fontId="10" fillId="3" borderId="0" xfId="0" applyFont="1" applyFill="1" applyAlignment="1">
      <alignment vertical="top" wrapText="1"/>
    </xf>
    <xf numFmtId="0" fontId="15" fillId="3" borderId="0" xfId="0" applyFont="1" applyFill="1" applyAlignment="1">
      <alignment vertical="center"/>
    </xf>
    <xf numFmtId="0" fontId="9" fillId="3" borderId="0" xfId="0" applyFont="1" applyFill="1"/>
    <xf numFmtId="0" fontId="9" fillId="3" borderId="0" xfId="0" applyFont="1" applyFill="1" applyAlignment="1">
      <alignment vertical="top" wrapText="1"/>
    </xf>
    <xf numFmtId="0" fontId="10" fillId="3" borderId="0" xfId="3" applyFont="1" applyFill="1" applyAlignment="1">
      <alignment horizontal="left" vertical="top" wrapText="1"/>
    </xf>
    <xf numFmtId="0" fontId="10" fillId="3" borderId="0" xfId="0" applyFont="1" applyFill="1" applyAlignment="1">
      <alignment horizontal="left" vertical="top" wrapText="1"/>
    </xf>
    <xf numFmtId="0" fontId="10" fillId="3" borderId="0" xfId="2" applyFont="1" applyFill="1" applyAlignment="1">
      <alignment vertical="top" wrapText="1"/>
    </xf>
    <xf numFmtId="2" fontId="9" fillId="3" borderId="0" xfId="0" applyNumberFormat="1" applyFont="1" applyFill="1" applyAlignment="1">
      <alignment vertical="top" wrapText="1"/>
    </xf>
    <xf numFmtId="0" fontId="8" fillId="3" borderId="0" xfId="3" applyFont="1" applyFill="1" applyAlignment="1">
      <alignment horizontal="left" vertical="center" wrapText="1"/>
    </xf>
    <xf numFmtId="0" fontId="9" fillId="3" borderId="0" xfId="3" applyFont="1" applyFill="1" applyAlignment="1">
      <alignment horizontal="left" vertical="top" wrapText="1"/>
    </xf>
    <xf numFmtId="0" fontId="9" fillId="3" borderId="0" xfId="0" applyFont="1" applyFill="1" applyAlignment="1">
      <alignment vertical="center"/>
    </xf>
    <xf numFmtId="0" fontId="25" fillId="4" borderId="0" xfId="0" applyFont="1" applyFill="1" applyAlignment="1">
      <alignment vertical="center"/>
    </xf>
    <xf numFmtId="0" fontId="19" fillId="0" borderId="3" xfId="3" applyFont="1" applyBorder="1" applyAlignment="1">
      <alignment horizontal="left" vertical="top" wrapText="1"/>
    </xf>
    <xf numFmtId="0" fontId="19" fillId="0" borderId="3" xfId="0" applyFont="1" applyBorder="1" applyAlignment="1">
      <alignment vertical="top" wrapText="1"/>
    </xf>
    <xf numFmtId="0" fontId="19" fillId="0" borderId="3" xfId="0" applyFont="1" applyBorder="1" applyAlignment="1">
      <alignment horizontal="left" vertical="top" wrapText="1"/>
    </xf>
    <xf numFmtId="0" fontId="19" fillId="3" borderId="3" xfId="0" applyFont="1" applyFill="1" applyBorder="1" applyAlignment="1">
      <alignment vertical="top" wrapText="1"/>
    </xf>
    <xf numFmtId="0" fontId="28" fillId="3" borderId="3" xfId="0" applyFont="1" applyFill="1" applyBorder="1" applyAlignment="1">
      <alignment vertical="top" wrapText="1"/>
    </xf>
    <xf numFmtId="0" fontId="28" fillId="15" borderId="3" xfId="3" applyFont="1" applyFill="1" applyBorder="1" applyAlignment="1">
      <alignment horizontal="center" vertical="center" wrapText="1"/>
    </xf>
    <xf numFmtId="0" fontId="28" fillId="17" borderId="3" xfId="3" applyFont="1" applyFill="1" applyBorder="1" applyAlignment="1">
      <alignment horizontal="center" vertical="center" wrapText="1"/>
    </xf>
    <xf numFmtId="0" fontId="28" fillId="18" borderId="3" xfId="3" applyFont="1" applyFill="1" applyBorder="1" applyAlignment="1">
      <alignment horizontal="center" vertical="center" wrapText="1"/>
    </xf>
    <xf numFmtId="0" fontId="28" fillId="15" borderId="3" xfId="0" applyFont="1" applyFill="1" applyBorder="1" applyAlignment="1">
      <alignment horizontal="center" vertical="center" wrapText="1"/>
    </xf>
    <xf numFmtId="0" fontId="28" fillId="20" borderId="3" xfId="3" applyFont="1" applyFill="1" applyBorder="1" applyAlignment="1">
      <alignment horizontal="center" vertical="center" wrapText="1"/>
    </xf>
    <xf numFmtId="0" fontId="28" fillId="19" borderId="3" xfId="0" applyFont="1" applyFill="1" applyBorder="1" applyAlignment="1">
      <alignment horizontal="center" vertical="center" wrapText="1"/>
    </xf>
    <xf numFmtId="0" fontId="9" fillId="0" borderId="3" xfId="0" applyFont="1" applyBorder="1" applyAlignment="1">
      <alignment vertical="center" wrapText="1"/>
    </xf>
    <xf numFmtId="0" fontId="9" fillId="0" borderId="3" xfId="0" applyFont="1" applyBorder="1" applyAlignment="1">
      <alignment vertical="center"/>
    </xf>
    <xf numFmtId="0" fontId="8" fillId="4" borderId="0" xfId="0" applyFont="1" applyFill="1" applyAlignment="1">
      <alignment vertical="center"/>
    </xf>
    <xf numFmtId="0" fontId="10" fillId="3" borderId="8" xfId="3" applyFont="1" applyFill="1" applyBorder="1" applyAlignment="1">
      <alignment horizontal="left" vertical="center" wrapText="1"/>
    </xf>
    <xf numFmtId="0" fontId="10" fillId="3" borderId="25" xfId="3" applyFont="1" applyFill="1" applyBorder="1" applyAlignment="1">
      <alignment horizontal="left" vertical="center" wrapText="1"/>
    </xf>
    <xf numFmtId="0" fontId="10" fillId="3" borderId="31" xfId="3" applyFont="1" applyFill="1" applyBorder="1" applyAlignment="1">
      <alignment horizontal="left" vertical="center" wrapText="1"/>
    </xf>
    <xf numFmtId="0" fontId="10" fillId="3" borderId="26" xfId="3" applyFont="1" applyFill="1" applyBorder="1" applyAlignment="1">
      <alignment horizontal="left" vertical="center" wrapText="1"/>
    </xf>
    <xf numFmtId="0" fontId="10" fillId="3" borderId="8" xfId="0" applyFont="1" applyFill="1" applyBorder="1" applyAlignment="1">
      <alignment horizontal="left" vertical="center" wrapText="1"/>
    </xf>
    <xf numFmtId="0" fontId="10" fillId="3" borderId="25" xfId="0" applyFont="1" applyFill="1" applyBorder="1" applyAlignment="1">
      <alignment horizontal="left" vertical="center" wrapText="1"/>
    </xf>
    <xf numFmtId="0" fontId="10" fillId="3" borderId="29" xfId="0" applyFont="1" applyFill="1" applyBorder="1" applyAlignment="1">
      <alignment horizontal="left" vertical="center" wrapText="1"/>
    </xf>
    <xf numFmtId="0" fontId="9" fillId="5" borderId="1" xfId="0" applyFont="1" applyFill="1" applyBorder="1" applyAlignment="1">
      <alignment horizontal="left" vertical="center"/>
    </xf>
    <xf numFmtId="0" fontId="9" fillId="0" borderId="8" xfId="3" applyFont="1" applyBorder="1" applyAlignment="1">
      <alignment horizontal="left" vertical="center" wrapText="1"/>
    </xf>
    <xf numFmtId="1" fontId="11" fillId="6" borderId="20" xfId="0" applyNumberFormat="1" applyFont="1" applyFill="1" applyBorder="1" applyAlignment="1">
      <alignment horizontal="left" vertical="center"/>
    </xf>
    <xf numFmtId="1" fontId="11" fillId="6" borderId="0" xfId="0" applyNumberFormat="1" applyFont="1" applyFill="1" applyAlignment="1">
      <alignment horizontal="left" vertical="center"/>
    </xf>
    <xf numFmtId="0" fontId="11" fillId="6" borderId="20" xfId="0" applyFont="1" applyFill="1" applyBorder="1" applyAlignment="1">
      <alignment horizontal="left" vertical="center"/>
    </xf>
    <xf numFmtId="0" fontId="9" fillId="0" borderId="0" xfId="0" applyFont="1" applyAlignment="1">
      <alignment horizontal="left" vertical="center"/>
    </xf>
    <xf numFmtId="0" fontId="9" fillId="5" borderId="5" xfId="0" applyFont="1" applyFill="1" applyBorder="1" applyAlignment="1">
      <alignment horizontal="left" vertical="center"/>
    </xf>
    <xf numFmtId="0" fontId="9" fillId="0" borderId="25" xfId="3" applyFont="1" applyBorder="1" applyAlignment="1">
      <alignment horizontal="left" vertical="center" wrapText="1"/>
    </xf>
    <xf numFmtId="0" fontId="9" fillId="5" borderId="12" xfId="0" applyFont="1" applyFill="1" applyBorder="1" applyAlignment="1">
      <alignment horizontal="left" vertical="center"/>
    </xf>
    <xf numFmtId="0" fontId="9" fillId="3" borderId="29" xfId="3" applyFont="1" applyFill="1" applyBorder="1" applyAlignment="1">
      <alignment horizontal="left" vertical="center" wrapText="1"/>
    </xf>
    <xf numFmtId="0" fontId="9" fillId="8" borderId="31" xfId="0" applyFont="1" applyFill="1" applyBorder="1" applyAlignment="1">
      <alignment horizontal="left" vertical="center"/>
    </xf>
    <xf numFmtId="0" fontId="9" fillId="3" borderId="31" xfId="0" applyFont="1" applyFill="1" applyBorder="1" applyAlignment="1">
      <alignment horizontal="left" vertical="center" wrapText="1"/>
    </xf>
    <xf numFmtId="1" fontId="11" fillId="6" borderId="19" xfId="0" applyNumberFormat="1" applyFont="1" applyFill="1" applyBorder="1" applyAlignment="1">
      <alignment horizontal="left" vertical="center"/>
    </xf>
    <xf numFmtId="1" fontId="11" fillId="6" borderId="18" xfId="0" applyNumberFormat="1" applyFont="1" applyFill="1" applyBorder="1" applyAlignment="1">
      <alignment horizontal="left" vertical="center"/>
    </xf>
    <xf numFmtId="0" fontId="11" fillId="6" borderId="19" xfId="0" applyFont="1" applyFill="1" applyBorder="1" applyAlignment="1">
      <alignment horizontal="left" vertical="center"/>
    </xf>
    <xf numFmtId="0" fontId="10" fillId="3" borderId="26" xfId="0" applyFont="1" applyFill="1" applyBorder="1" applyAlignment="1">
      <alignment horizontal="left" vertical="center" wrapText="1"/>
    </xf>
    <xf numFmtId="1" fontId="11" fillId="6" borderId="22" xfId="0" applyNumberFormat="1" applyFont="1" applyFill="1" applyBorder="1" applyAlignment="1">
      <alignment horizontal="left" vertical="center"/>
    </xf>
    <xf numFmtId="1" fontId="11" fillId="6" borderId="21" xfId="0" applyNumberFormat="1" applyFont="1" applyFill="1" applyBorder="1" applyAlignment="1">
      <alignment horizontal="left" vertical="center"/>
    </xf>
    <xf numFmtId="0" fontId="11" fillId="6" borderId="22" xfId="0" applyFont="1" applyFill="1" applyBorder="1" applyAlignment="1">
      <alignment horizontal="left" vertical="center"/>
    </xf>
    <xf numFmtId="0" fontId="9" fillId="9" borderId="1" xfId="0" applyFont="1" applyFill="1" applyBorder="1" applyAlignment="1">
      <alignment horizontal="left" vertical="center"/>
    </xf>
    <xf numFmtId="0" fontId="9" fillId="10" borderId="31" xfId="0" applyFont="1" applyFill="1" applyBorder="1" applyAlignment="1">
      <alignment horizontal="left" vertical="center"/>
    </xf>
    <xf numFmtId="0" fontId="9" fillId="11" borderId="1" xfId="0" applyFont="1" applyFill="1" applyBorder="1" applyAlignment="1">
      <alignment horizontal="left" vertical="center"/>
    </xf>
    <xf numFmtId="0" fontId="9" fillId="12" borderId="31" xfId="0" applyFont="1" applyFill="1" applyBorder="1" applyAlignment="1">
      <alignment horizontal="left" vertical="center"/>
    </xf>
    <xf numFmtId="0" fontId="10" fillId="3" borderId="31" xfId="0" applyFont="1" applyFill="1" applyBorder="1" applyAlignment="1">
      <alignment horizontal="left" vertical="center" wrapText="1"/>
    </xf>
    <xf numFmtId="0" fontId="10" fillId="3" borderId="26" xfId="0" applyFont="1" applyFill="1" applyBorder="1" applyAlignment="1">
      <alignment horizontal="left" vertical="center"/>
    </xf>
    <xf numFmtId="0" fontId="32" fillId="0" borderId="0" xfId="0" applyFont="1" applyAlignment="1">
      <alignment horizontal="left" vertical="top"/>
    </xf>
    <xf numFmtId="0" fontId="32" fillId="3" borderId="0" xfId="0" applyFont="1" applyFill="1" applyAlignment="1">
      <alignment horizontal="left" vertical="top"/>
    </xf>
    <xf numFmtId="0" fontId="34" fillId="3" borderId="0" xfId="0" applyFont="1" applyFill="1" applyAlignment="1">
      <alignment horizontal="left" vertical="top"/>
    </xf>
    <xf numFmtId="0" fontId="36" fillId="0" borderId="0" xfId="0" applyFont="1" applyAlignment="1">
      <alignment horizontal="left" vertical="top"/>
    </xf>
    <xf numFmtId="0" fontId="35" fillId="3" borderId="0" xfId="0" applyFont="1" applyFill="1" applyAlignment="1">
      <alignment horizontal="left" vertical="top"/>
    </xf>
    <xf numFmtId="0" fontId="37" fillId="0" borderId="5" xfId="0" applyFont="1" applyBorder="1" applyAlignment="1">
      <alignment horizontal="left" vertical="top"/>
    </xf>
    <xf numFmtId="0" fontId="32" fillId="0" borderId="6" xfId="0" applyFont="1" applyBorder="1" applyAlignment="1">
      <alignment horizontal="left" vertical="top"/>
    </xf>
    <xf numFmtId="0" fontId="32" fillId="0" borderId="13" xfId="0" applyFont="1" applyBorder="1" applyAlignment="1">
      <alignment horizontal="left" vertical="top"/>
    </xf>
    <xf numFmtId="0" fontId="32" fillId="26" borderId="3" xfId="0" applyFont="1" applyFill="1" applyBorder="1" applyAlignment="1">
      <alignment horizontal="left" vertical="top"/>
    </xf>
    <xf numFmtId="0" fontId="32" fillId="4" borderId="3" xfId="0" applyFont="1" applyFill="1" applyBorder="1" applyAlignment="1">
      <alignment horizontal="left" vertical="top"/>
    </xf>
    <xf numFmtId="0" fontId="32" fillId="21" borderId="3" xfId="0" applyFont="1" applyFill="1" applyBorder="1" applyAlignment="1">
      <alignment horizontal="left" vertical="top"/>
    </xf>
    <xf numFmtId="0" fontId="32" fillId="29" borderId="3" xfId="0" applyFont="1" applyFill="1" applyBorder="1" applyAlignment="1">
      <alignment horizontal="left" vertical="top"/>
    </xf>
    <xf numFmtId="0" fontId="19" fillId="29" borderId="3" xfId="3" applyFont="1" applyFill="1" applyBorder="1" applyAlignment="1">
      <alignment horizontal="left" vertical="top" wrapText="1"/>
    </xf>
    <xf numFmtId="0" fontId="19" fillId="29" borderId="3" xfId="0" applyFont="1" applyFill="1" applyBorder="1" applyAlignment="1">
      <alignment vertical="top" wrapText="1"/>
    </xf>
    <xf numFmtId="0" fontId="9" fillId="0" borderId="3" xfId="0" applyFont="1" applyBorder="1"/>
    <xf numFmtId="0" fontId="10" fillId="0" borderId="3" xfId="0" applyFont="1" applyBorder="1" applyAlignment="1">
      <alignment vertical="center"/>
    </xf>
    <xf numFmtId="0" fontId="28" fillId="20" borderId="3" xfId="0" applyFont="1" applyFill="1" applyBorder="1" applyAlignment="1">
      <alignment horizontal="center" vertical="center" wrapText="1"/>
    </xf>
    <xf numFmtId="0" fontId="10" fillId="0" borderId="3" xfId="0" applyFont="1" applyBorder="1"/>
    <xf numFmtId="0" fontId="9" fillId="3" borderId="41" xfId="0" applyFont="1" applyFill="1" applyBorder="1" applyAlignment="1">
      <alignment horizontal="left" vertical="center" wrapText="1"/>
    </xf>
    <xf numFmtId="1" fontId="9" fillId="0" borderId="42" xfId="0" applyNumberFormat="1" applyFont="1" applyBorder="1" applyAlignment="1">
      <alignment horizontal="center" vertical="center"/>
    </xf>
    <xf numFmtId="0" fontId="30" fillId="28" borderId="3" xfId="0" applyFont="1" applyFill="1" applyBorder="1" applyAlignment="1">
      <alignment vertical="top" wrapText="1"/>
    </xf>
    <xf numFmtId="0" fontId="30" fillId="22" borderId="3" xfId="0" applyFont="1" applyFill="1" applyBorder="1" applyAlignment="1">
      <alignment vertical="top" wrapText="1"/>
    </xf>
    <xf numFmtId="0" fontId="30" fillId="13" borderId="3" xfId="0" applyFont="1" applyFill="1" applyBorder="1" applyAlignment="1">
      <alignment vertical="top" wrapText="1"/>
    </xf>
    <xf numFmtId="0" fontId="30" fillId="10" borderId="3" xfId="0" applyFont="1" applyFill="1" applyBorder="1" applyAlignment="1">
      <alignment vertical="top" wrapText="1"/>
    </xf>
    <xf numFmtId="0" fontId="30" fillId="4" borderId="3" xfId="0" applyFont="1" applyFill="1" applyBorder="1" applyAlignment="1">
      <alignment vertical="top" wrapText="1"/>
    </xf>
    <xf numFmtId="0" fontId="30" fillId="26" borderId="3" xfId="0" applyFont="1" applyFill="1" applyBorder="1" applyAlignment="1">
      <alignment vertical="top" wrapText="1"/>
    </xf>
    <xf numFmtId="0" fontId="30" fillId="5" borderId="3" xfId="0" applyFont="1" applyFill="1" applyBorder="1" applyAlignment="1">
      <alignment vertical="top" wrapText="1"/>
    </xf>
    <xf numFmtId="0" fontId="31" fillId="8" borderId="3" xfId="0" applyFont="1" applyFill="1" applyBorder="1" applyAlignment="1">
      <alignment vertical="top" wrapText="1"/>
    </xf>
    <xf numFmtId="0" fontId="31" fillId="23" borderId="3" xfId="0" applyFont="1" applyFill="1" applyBorder="1" applyAlignment="1">
      <alignment vertical="top" wrapText="1"/>
    </xf>
    <xf numFmtId="0" fontId="31" fillId="27" borderId="3" xfId="0" applyFont="1" applyFill="1" applyBorder="1" applyAlignment="1">
      <alignment vertical="top" wrapText="1"/>
    </xf>
    <xf numFmtId="0" fontId="30" fillId="21" borderId="3" xfId="0" applyFont="1" applyFill="1" applyBorder="1" applyAlignment="1">
      <alignment vertical="top" wrapText="1"/>
    </xf>
    <xf numFmtId="0" fontId="31" fillId="14" borderId="3" xfId="0" applyFont="1" applyFill="1" applyBorder="1" applyAlignment="1">
      <alignment vertical="top" wrapText="1"/>
    </xf>
    <xf numFmtId="0" fontId="0" fillId="11" borderId="0" xfId="0" applyFill="1"/>
    <xf numFmtId="0" fontId="39" fillId="11" borderId="0" xfId="5" applyFont="1" applyFill="1"/>
    <xf numFmtId="0" fontId="35" fillId="3" borderId="0" xfId="0" applyFont="1" applyFill="1" applyAlignment="1">
      <alignment horizontal="left" vertical="top" wrapText="1"/>
    </xf>
    <xf numFmtId="0" fontId="8" fillId="16" borderId="4" xfId="3" applyFont="1" applyFill="1" applyBorder="1" applyAlignment="1">
      <alignment horizontal="center" vertical="center" textRotation="90" wrapText="1"/>
    </xf>
    <xf numFmtId="0" fontId="8" fillId="2" borderId="3" xfId="3" applyFont="1" applyFill="1" applyBorder="1" applyAlignment="1">
      <alignment horizontal="center" vertical="center" wrapText="1"/>
    </xf>
    <xf numFmtId="0" fontId="15" fillId="3" borderId="0" xfId="0" applyFont="1" applyFill="1" applyAlignment="1">
      <alignment horizontal="center" vertical="center" wrapText="1"/>
    </xf>
    <xf numFmtId="0" fontId="15" fillId="3" borderId="0" xfId="0" applyFont="1" applyFill="1" applyAlignment="1">
      <alignment horizontal="left" vertical="center" wrapText="1"/>
    </xf>
    <xf numFmtId="0" fontId="15" fillId="3" borderId="0" xfId="0" applyFont="1" applyFill="1" applyAlignment="1">
      <alignment vertical="center" wrapText="1"/>
    </xf>
    <xf numFmtId="0" fontId="15" fillId="3" borderId="0" xfId="3" applyFont="1" applyFill="1" applyAlignment="1">
      <alignment horizontal="center" vertical="center" wrapText="1"/>
    </xf>
    <xf numFmtId="0" fontId="15" fillId="3" borderId="0" xfId="3" applyFont="1" applyFill="1" applyAlignment="1">
      <alignment horizontal="left" vertical="center" wrapText="1"/>
    </xf>
    <xf numFmtId="0" fontId="15" fillId="0" borderId="0" xfId="0" applyFont="1" applyAlignment="1">
      <alignment horizontal="left" vertical="center" wrapText="1"/>
    </xf>
    <xf numFmtId="0" fontId="15" fillId="0" borderId="0" xfId="3" applyFont="1" applyAlignment="1">
      <alignment horizontal="center" vertical="center" wrapText="1"/>
    </xf>
    <xf numFmtId="0" fontId="15" fillId="0" borderId="0" xfId="0" applyFont="1" applyAlignment="1">
      <alignment vertical="center" wrapText="1"/>
    </xf>
    <xf numFmtId="0" fontId="15" fillId="0" borderId="0" xfId="0" applyFont="1" applyAlignment="1">
      <alignment vertical="top" wrapText="1"/>
    </xf>
    <xf numFmtId="0" fontId="15" fillId="0" borderId="0" xfId="0" applyFont="1" applyAlignment="1">
      <alignment horizontal="left" vertical="top" wrapText="1"/>
    </xf>
    <xf numFmtId="0" fontId="15" fillId="0" borderId="0" xfId="3" applyFont="1" applyAlignment="1">
      <alignment horizontal="left" vertical="center" wrapText="1"/>
    </xf>
    <xf numFmtId="0" fontId="15" fillId="0" borderId="0" xfId="3" applyFont="1" applyAlignment="1">
      <alignment horizontal="left" vertical="top" wrapText="1"/>
    </xf>
    <xf numFmtId="0" fontId="16" fillId="0" borderId="0" xfId="0" applyFont="1" applyAlignment="1">
      <alignment horizontal="left"/>
    </xf>
    <xf numFmtId="0" fontId="40" fillId="4" borderId="0" xfId="0" applyFont="1" applyFill="1" applyAlignment="1">
      <alignment horizontal="right" vertical="center"/>
    </xf>
    <xf numFmtId="0" fontId="8" fillId="2" borderId="3" xfId="3" applyFont="1" applyFill="1" applyBorder="1" applyAlignment="1">
      <alignment horizontal="center" vertical="center" wrapText="1"/>
    </xf>
    <xf numFmtId="0" fontId="15" fillId="0" borderId="0" xfId="3" applyFont="1" applyAlignment="1">
      <alignment horizontal="center" vertical="center" wrapText="1"/>
    </xf>
    <xf numFmtId="0" fontId="15" fillId="0" borderId="0" xfId="3" applyFont="1" applyAlignment="1">
      <alignment horizontal="left" vertical="center" wrapText="1"/>
    </xf>
    <xf numFmtId="0" fontId="15" fillId="0" borderId="0" xfId="0" applyFont="1" applyAlignment="1">
      <alignment vertical="top" wrapText="1"/>
    </xf>
    <xf numFmtId="0" fontId="15" fillId="0" borderId="0" xfId="0" applyFont="1" applyAlignment="1">
      <alignment horizontal="left" vertical="center" wrapText="1"/>
    </xf>
    <xf numFmtId="0" fontId="15" fillId="0" borderId="0" xfId="0" applyFont="1" applyAlignment="1">
      <alignment vertical="center" wrapText="1"/>
    </xf>
    <xf numFmtId="0" fontId="0" fillId="5" borderId="12" xfId="0" applyFill="1" applyBorder="1" applyAlignment="1">
      <alignment horizontal="center"/>
    </xf>
    <xf numFmtId="0" fontId="0" fillId="5" borderId="17" xfId="0" applyFill="1" applyBorder="1" applyAlignment="1">
      <alignment horizontal="center"/>
    </xf>
    <xf numFmtId="0" fontId="0" fillId="5" borderId="9" xfId="0" applyFill="1" applyBorder="1" applyAlignment="1">
      <alignment horizontal="center"/>
    </xf>
    <xf numFmtId="0" fontId="0" fillId="5" borderId="1" xfId="0" applyFill="1" applyBorder="1" applyAlignment="1">
      <alignment horizontal="center"/>
    </xf>
    <xf numFmtId="0" fontId="0" fillId="5" borderId="2" xfId="0" applyFill="1" applyBorder="1" applyAlignment="1">
      <alignment horizontal="center"/>
    </xf>
    <xf numFmtId="0" fontId="0" fillId="5" borderId="10" xfId="0" applyFill="1" applyBorder="1" applyAlignment="1">
      <alignment horizontal="center"/>
    </xf>
    <xf numFmtId="0" fontId="0" fillId="0" borderId="4" xfId="0" applyBorder="1" applyAlignment="1">
      <alignment horizontal="center" vertical="center"/>
    </xf>
    <xf numFmtId="0" fontId="0" fillId="0" borderId="7" xfId="0" applyBorder="1" applyAlignment="1">
      <alignment horizontal="center" vertical="center"/>
    </xf>
    <xf numFmtId="0" fontId="8" fillId="4" borderId="17" xfId="0" applyFont="1" applyFill="1" applyBorder="1" applyAlignment="1">
      <alignment horizontal="center"/>
    </xf>
    <xf numFmtId="0" fontId="41" fillId="0" borderId="14" xfId="0" applyFont="1" applyBorder="1" applyAlignment="1">
      <alignment horizontal="center" vertical="center" wrapText="1"/>
    </xf>
    <xf numFmtId="0" fontId="41" fillId="0" borderId="15" xfId="0" applyFont="1" applyBorder="1" applyAlignment="1">
      <alignment horizontal="center" vertical="center" wrapText="1"/>
    </xf>
    <xf numFmtId="0" fontId="41" fillId="0" borderId="16" xfId="0" applyFont="1" applyBorder="1" applyAlignment="1">
      <alignment horizontal="center" vertical="center" wrapText="1"/>
    </xf>
    <xf numFmtId="0" fontId="32" fillId="0" borderId="0" xfId="0" applyFont="1" applyAlignment="1">
      <alignment horizontal="left" vertical="top"/>
    </xf>
    <xf numFmtId="0" fontId="32" fillId="0" borderId="0" xfId="0" applyFont="1" applyAlignment="1">
      <alignment horizontal="left" vertical="top" wrapText="1"/>
    </xf>
    <xf numFmtId="0" fontId="33" fillId="0" borderId="0" xfId="0" applyFont="1" applyAlignment="1">
      <alignment horizontal="center" vertical="top"/>
    </xf>
    <xf numFmtId="0" fontId="33" fillId="0" borderId="5" xfId="0" applyFont="1" applyBorder="1" applyAlignment="1">
      <alignment horizontal="left" vertical="top"/>
    </xf>
    <xf numFmtId="0" fontId="33" fillId="0" borderId="6" xfId="0" applyFont="1" applyBorder="1" applyAlignment="1">
      <alignment horizontal="left" vertical="top"/>
    </xf>
    <xf numFmtId="0" fontId="33" fillId="0" borderId="13" xfId="0" applyFont="1" applyBorder="1" applyAlignment="1">
      <alignment horizontal="left" vertical="top"/>
    </xf>
    <xf numFmtId="0" fontId="34" fillId="3" borderId="0" xfId="0" applyFont="1" applyFill="1" applyAlignment="1">
      <alignment horizontal="left" vertical="top" wrapText="1"/>
    </xf>
    <xf numFmtId="0" fontId="34" fillId="0" borderId="0" xfId="0" applyFont="1" applyAlignment="1">
      <alignment horizontal="left" vertical="top" wrapText="1"/>
    </xf>
    <xf numFmtId="0" fontId="35" fillId="3" borderId="0" xfId="0" applyFont="1" applyFill="1" applyAlignment="1">
      <alignment horizontal="left" vertical="top" wrapText="1"/>
    </xf>
    <xf numFmtId="0" fontId="38" fillId="0" borderId="0" xfId="0" applyFont="1" applyAlignment="1">
      <alignment horizontal="left" vertical="top" wrapText="1"/>
    </xf>
    <xf numFmtId="0" fontId="32" fillId="3" borderId="0" xfId="0" applyFont="1" applyFill="1" applyAlignment="1">
      <alignment horizontal="left" vertical="top" wrapText="1"/>
    </xf>
    <xf numFmtId="0" fontId="14" fillId="0" borderId="0" xfId="5" applyAlignment="1">
      <alignment horizontal="left" vertical="top" wrapText="1"/>
    </xf>
    <xf numFmtId="0" fontId="23" fillId="0" borderId="5" xfId="0" applyFont="1" applyBorder="1" applyAlignment="1">
      <alignment horizontal="center" vertical="center"/>
    </xf>
    <xf numFmtId="0" fontId="23" fillId="0" borderId="6" xfId="0" applyFont="1" applyBorder="1" applyAlignment="1">
      <alignment horizontal="center" vertical="center"/>
    </xf>
    <xf numFmtId="0" fontId="23" fillId="0" borderId="13" xfId="0" applyFont="1" applyBorder="1" applyAlignment="1">
      <alignment horizontal="center" vertical="center"/>
    </xf>
    <xf numFmtId="0" fontId="8" fillId="16" borderId="4" xfId="3" applyFont="1" applyFill="1" applyBorder="1" applyAlignment="1">
      <alignment horizontal="center" vertical="center" textRotation="90" wrapText="1"/>
    </xf>
    <xf numFmtId="0" fontId="8" fillId="16" borderId="11" xfId="3" applyFont="1" applyFill="1" applyBorder="1" applyAlignment="1">
      <alignment horizontal="center" vertical="center" textRotation="90" wrapText="1"/>
    </xf>
    <xf numFmtId="0" fontId="8" fillId="16" borderId="3" xfId="3" applyFont="1" applyFill="1" applyBorder="1" applyAlignment="1">
      <alignment horizontal="center" vertical="center" textRotation="90" wrapText="1"/>
    </xf>
    <xf numFmtId="0" fontId="8" fillId="2" borderId="3" xfId="3" applyFont="1" applyFill="1" applyBorder="1" applyAlignment="1">
      <alignment horizontal="center" vertical="center" wrapText="1"/>
    </xf>
    <xf numFmtId="0" fontId="15" fillId="3" borderId="0" xfId="0" applyFont="1" applyFill="1" applyAlignment="1">
      <alignment horizontal="center" vertical="center" wrapText="1"/>
    </xf>
    <xf numFmtId="0" fontId="15" fillId="3" borderId="0" xfId="0" applyFont="1" applyFill="1" applyAlignment="1">
      <alignment horizontal="left" vertical="center" wrapText="1"/>
    </xf>
    <xf numFmtId="0" fontId="15" fillId="3" borderId="0" xfId="0" applyFont="1" applyFill="1" applyAlignment="1">
      <alignment vertical="center" wrapText="1"/>
    </xf>
    <xf numFmtId="0" fontId="15" fillId="3" borderId="0" xfId="3" applyFont="1" applyFill="1" applyAlignment="1">
      <alignment horizontal="center" vertical="center" wrapText="1"/>
    </xf>
    <xf numFmtId="0" fontId="15" fillId="3" borderId="0" xfId="3" applyFont="1" applyFill="1" applyAlignment="1">
      <alignment horizontal="left" vertical="center" wrapText="1"/>
    </xf>
    <xf numFmtId="0" fontId="8" fillId="16" borderId="7" xfId="3" applyFont="1" applyFill="1" applyBorder="1" applyAlignment="1">
      <alignment horizontal="center" vertical="center" textRotation="90" wrapText="1"/>
    </xf>
    <xf numFmtId="0" fontId="8" fillId="2" borderId="4" xfId="3" applyFont="1" applyFill="1" applyBorder="1" applyAlignment="1">
      <alignment horizontal="center" vertical="center" wrapText="1"/>
    </xf>
    <xf numFmtId="0" fontId="8" fillId="0" borderId="4" xfId="0" applyFont="1" applyBorder="1" applyAlignment="1">
      <alignment horizontal="center" vertical="center"/>
    </xf>
    <xf numFmtId="0" fontId="9" fillId="0" borderId="13" xfId="0" applyFont="1" applyBorder="1" applyAlignment="1">
      <alignment horizontal="center"/>
    </xf>
    <xf numFmtId="0" fontId="9" fillId="0" borderId="9" xfId="0" applyFont="1" applyBorder="1" applyAlignment="1">
      <alignment horizontal="center"/>
    </xf>
    <xf numFmtId="0" fontId="9" fillId="0" borderId="4" xfId="0" applyFont="1" applyBorder="1" applyAlignment="1">
      <alignment horizontal="center"/>
    </xf>
    <xf numFmtId="0" fontId="28" fillId="20" borderId="3" xfId="3" applyFont="1" applyFill="1" applyBorder="1" applyAlignment="1">
      <alignment horizontal="center" vertical="center" textRotation="90" wrapText="1"/>
    </xf>
    <xf numFmtId="0" fontId="28" fillId="19" borderId="3" xfId="0" applyFont="1" applyFill="1" applyBorder="1" applyAlignment="1">
      <alignment horizontal="center" vertical="center" textRotation="90" wrapText="1"/>
    </xf>
    <xf numFmtId="0" fontId="28" fillId="15" borderId="3" xfId="0" applyFont="1" applyFill="1" applyBorder="1" applyAlignment="1">
      <alignment horizontal="center" vertical="center" textRotation="90" wrapText="1"/>
    </xf>
    <xf numFmtId="0" fontId="9" fillId="0" borderId="3" xfId="0" applyFont="1" applyBorder="1" applyAlignment="1">
      <alignment horizontal="center"/>
    </xf>
    <xf numFmtId="0" fontId="28" fillId="17" borderId="3" xfId="3" applyFont="1" applyFill="1" applyBorder="1" applyAlignment="1">
      <alignment horizontal="center" vertical="center" textRotation="90" wrapText="1"/>
    </xf>
    <xf numFmtId="0" fontId="26" fillId="24" borderId="3" xfId="3" applyFont="1" applyFill="1" applyBorder="1" applyAlignment="1">
      <alignment horizontal="left" vertical="center" wrapText="1"/>
    </xf>
    <xf numFmtId="0" fontId="28" fillId="15" borderId="3" xfId="3" applyFont="1" applyFill="1" applyBorder="1" applyAlignment="1">
      <alignment horizontal="center" vertical="center" textRotation="90" wrapText="1"/>
    </xf>
    <xf numFmtId="0" fontId="19" fillId="0" borderId="3" xfId="0" applyFont="1" applyBorder="1" applyAlignment="1">
      <alignment horizontal="center" vertical="center" wrapText="1"/>
    </xf>
    <xf numFmtId="0" fontId="28" fillId="18" borderId="3" xfId="3" applyFont="1" applyFill="1" applyBorder="1" applyAlignment="1">
      <alignment horizontal="center" vertical="center" textRotation="90" wrapText="1"/>
    </xf>
    <xf numFmtId="0" fontId="15" fillId="0" borderId="0" xfId="0" applyFont="1" applyAlignment="1">
      <alignment horizontal="left" vertical="center" wrapText="1"/>
    </xf>
    <xf numFmtId="0" fontId="15" fillId="0" borderId="0" xfId="3" applyFont="1" applyAlignment="1">
      <alignment horizontal="center" vertical="center" wrapText="1"/>
    </xf>
    <xf numFmtId="0" fontId="15" fillId="0" borderId="0" xfId="0" applyFont="1" applyAlignment="1">
      <alignment vertical="center" wrapText="1"/>
    </xf>
    <xf numFmtId="0" fontId="15" fillId="0" borderId="0" xfId="0" applyFont="1" applyAlignment="1">
      <alignment vertical="top" wrapText="1"/>
    </xf>
    <xf numFmtId="0" fontId="15" fillId="0" borderId="0" xfId="0" applyFont="1" applyAlignment="1">
      <alignment horizontal="left" vertical="top" wrapText="1"/>
    </xf>
    <xf numFmtId="0" fontId="8" fillId="0" borderId="3" xfId="0" applyFont="1" applyBorder="1" applyAlignment="1">
      <alignment horizontal="center" vertical="center"/>
    </xf>
    <xf numFmtId="0" fontId="15" fillId="0" borderId="0" xfId="3" applyFont="1" applyAlignment="1">
      <alignment horizontal="left" vertical="center" wrapText="1"/>
    </xf>
    <xf numFmtId="0" fontId="15" fillId="0" borderId="0" xfId="3" applyFont="1" applyAlignment="1">
      <alignment horizontal="left" vertical="top" wrapText="1"/>
    </xf>
    <xf numFmtId="0" fontId="9" fillId="0" borderId="34" xfId="0" applyFont="1" applyBorder="1" applyAlignment="1">
      <alignment horizontal="center"/>
    </xf>
    <xf numFmtId="0" fontId="9" fillId="0" borderId="0" xfId="0" applyFont="1" applyAlignment="1">
      <alignment horizontal="center"/>
    </xf>
    <xf numFmtId="0" fontId="9" fillId="0" borderId="1" xfId="0" applyFont="1" applyBorder="1" applyAlignment="1">
      <alignment horizontal="center"/>
    </xf>
    <xf numFmtId="0" fontId="9" fillId="0" borderId="2" xfId="0" applyFont="1" applyBorder="1" applyAlignment="1">
      <alignment horizontal="center"/>
    </xf>
    <xf numFmtId="0" fontId="16" fillId="0" borderId="34" xfId="0" applyFont="1" applyBorder="1" applyAlignment="1">
      <alignment horizontal="left"/>
    </xf>
    <xf numFmtId="0" fontId="16" fillId="0" borderId="0" xfId="0" applyFont="1" applyAlignment="1">
      <alignment horizontal="left"/>
    </xf>
    <xf numFmtId="0" fontId="29" fillId="23" borderId="26" xfId="0" applyFont="1" applyFill="1" applyBorder="1" applyAlignment="1">
      <alignment horizontal="center" vertical="center"/>
    </xf>
    <xf numFmtId="0" fontId="29" fillId="23" borderId="40" xfId="0" applyFont="1" applyFill="1" applyBorder="1" applyAlignment="1">
      <alignment horizontal="center" vertical="center"/>
    </xf>
    <xf numFmtId="0" fontId="29" fillId="27" borderId="17" xfId="0" applyFont="1" applyFill="1" applyBorder="1" applyAlignment="1">
      <alignment horizontal="center" vertical="center"/>
    </xf>
    <xf numFmtId="0" fontId="9" fillId="21" borderId="17" xfId="0" applyFont="1" applyFill="1" applyBorder="1" applyAlignment="1">
      <alignment horizontal="center" vertical="center"/>
    </xf>
    <xf numFmtId="0" fontId="29" fillId="14" borderId="17" xfId="0" applyFont="1" applyFill="1" applyBorder="1" applyAlignment="1">
      <alignment horizontal="center" vertical="center"/>
    </xf>
    <xf numFmtId="0" fontId="9" fillId="5" borderId="17" xfId="0" applyFont="1" applyFill="1" applyBorder="1" applyAlignment="1">
      <alignment horizontal="center" vertical="center"/>
    </xf>
    <xf numFmtId="0" fontId="29" fillId="8" borderId="17" xfId="0" applyFont="1" applyFill="1" applyBorder="1" applyAlignment="1">
      <alignment horizontal="center" vertical="center"/>
    </xf>
    <xf numFmtId="0" fontId="8" fillId="6" borderId="32" xfId="3" applyFont="1" applyFill="1" applyBorder="1" applyAlignment="1">
      <alignment horizontal="left" vertical="center" wrapText="1"/>
    </xf>
    <xf numFmtId="0" fontId="8" fillId="6" borderId="33" xfId="3" applyFont="1" applyFill="1" applyBorder="1" applyAlignment="1">
      <alignment horizontal="left" vertical="center" wrapText="1"/>
    </xf>
    <xf numFmtId="0" fontId="9" fillId="0" borderId="30" xfId="0" applyFont="1" applyBorder="1" applyAlignment="1">
      <alignment horizontal="center"/>
    </xf>
    <xf numFmtId="0" fontId="9" fillId="0" borderId="22" xfId="0" applyFont="1" applyBorder="1" applyAlignment="1">
      <alignment horizontal="center"/>
    </xf>
    <xf numFmtId="0" fontId="9" fillId="10" borderId="17" xfId="0" applyFont="1" applyFill="1" applyBorder="1" applyAlignment="1">
      <alignment horizontal="center" vertical="center"/>
    </xf>
    <xf numFmtId="0" fontId="9" fillId="4" borderId="29" xfId="0" applyFont="1" applyFill="1" applyBorder="1" applyAlignment="1">
      <alignment horizontal="center" vertical="center"/>
    </xf>
    <xf numFmtId="0" fontId="9" fillId="4" borderId="17" xfId="0" applyFont="1" applyFill="1" applyBorder="1" applyAlignment="1">
      <alignment horizontal="center" vertical="center"/>
    </xf>
    <xf numFmtId="0" fontId="9" fillId="26" borderId="17" xfId="0" applyFont="1" applyFill="1" applyBorder="1" applyAlignment="1">
      <alignment horizontal="center" vertical="center"/>
    </xf>
    <xf numFmtId="0" fontId="9" fillId="25" borderId="29" xfId="0" applyFont="1" applyFill="1" applyBorder="1" applyAlignment="1">
      <alignment horizontal="center" vertical="center"/>
    </xf>
    <xf numFmtId="0" fontId="9" fillId="25" borderId="17" xfId="0" applyFont="1" applyFill="1" applyBorder="1" applyAlignment="1">
      <alignment horizontal="center" vertical="center"/>
    </xf>
    <xf numFmtId="0" fontId="9" fillId="22" borderId="17" xfId="0" applyFont="1" applyFill="1" applyBorder="1" applyAlignment="1">
      <alignment horizontal="center" vertical="center"/>
    </xf>
    <xf numFmtId="0" fontId="9" fillId="13" borderId="29" xfId="0" applyFont="1" applyFill="1" applyBorder="1" applyAlignment="1">
      <alignment horizontal="center" vertical="center"/>
    </xf>
    <xf numFmtId="0" fontId="9" fillId="13" borderId="17" xfId="0" applyFont="1" applyFill="1" applyBorder="1" applyAlignment="1">
      <alignment horizontal="center" vertical="center"/>
    </xf>
    <xf numFmtId="0" fontId="9" fillId="7" borderId="12" xfId="0" applyFont="1" applyFill="1" applyBorder="1" applyAlignment="1">
      <alignment horizontal="center" textRotation="90"/>
    </xf>
    <xf numFmtId="0" fontId="9" fillId="7" borderId="9" xfId="0" applyFont="1" applyFill="1" applyBorder="1" applyAlignment="1">
      <alignment horizontal="center" textRotation="90"/>
    </xf>
    <xf numFmtId="0" fontId="9" fillId="7" borderId="17" xfId="0" applyFont="1" applyFill="1" applyBorder="1" applyAlignment="1">
      <alignment horizontal="center" textRotation="90"/>
    </xf>
    <xf numFmtId="0" fontId="10" fillId="0" borderId="0" xfId="3" applyFont="1" applyBorder="1" applyAlignment="1">
      <alignment horizontal="left" vertical="top" wrapText="1"/>
    </xf>
    <xf numFmtId="0" fontId="42" fillId="0" borderId="0" xfId="0" applyFont="1" applyBorder="1" applyAlignment="1">
      <alignment vertical="center" wrapText="1"/>
    </xf>
    <xf numFmtId="0" fontId="13" fillId="0" borderId="0" xfId="0" applyFont="1" applyBorder="1"/>
    <xf numFmtId="0" fontId="44" fillId="0" borderId="0" xfId="0" applyFont="1" applyAlignment="1">
      <alignment horizontal="left" vertical="center"/>
    </xf>
    <xf numFmtId="0" fontId="0" fillId="31" borderId="0" xfId="0" applyFill="1" applyAlignment="1">
      <alignment horizontal="left" vertical="center"/>
    </xf>
    <xf numFmtId="0" fontId="44" fillId="31" borderId="0" xfId="0" applyFont="1" applyFill="1" applyAlignment="1">
      <alignment horizontal="left" vertical="center"/>
    </xf>
    <xf numFmtId="0" fontId="45" fillId="32" borderId="0" xfId="0" applyFont="1" applyFill="1" applyAlignment="1">
      <alignment vertical="center"/>
    </xf>
    <xf numFmtId="0" fontId="46" fillId="32" borderId="0" xfId="0" applyFont="1" applyFill="1" applyAlignment="1">
      <alignment horizontal="right" vertical="center"/>
    </xf>
    <xf numFmtId="0" fontId="19" fillId="0" borderId="3" xfId="0" applyFont="1" applyBorder="1" applyAlignment="1">
      <alignment horizontal="left" vertical="center" wrapText="1"/>
    </xf>
    <xf numFmtId="0" fontId="19" fillId="0" borderId="3" xfId="0" applyFont="1" applyBorder="1" applyAlignment="1">
      <alignment horizontal="left" vertical="center" wrapText="1"/>
    </xf>
    <xf numFmtId="0" fontId="28" fillId="33" borderId="3" xfId="3" applyFont="1" applyFill="1" applyBorder="1" applyAlignment="1">
      <alignment horizontal="center" vertical="center" textRotation="90" wrapText="1"/>
    </xf>
    <xf numFmtId="0" fontId="43" fillId="30" borderId="3" xfId="0" applyFont="1" applyFill="1" applyBorder="1" applyAlignment="1">
      <alignment horizontal="center" vertical="center" wrapText="1"/>
    </xf>
    <xf numFmtId="0" fontId="28" fillId="29" borderId="3" xfId="3" applyFont="1" applyFill="1" applyBorder="1" applyAlignment="1">
      <alignment horizontal="center" vertical="center" wrapText="1"/>
    </xf>
  </cellXfs>
  <cellStyles count="6">
    <cellStyle name="Hyperlink" xfId="5" builtinId="8"/>
    <cellStyle name="Normal" xfId="0" builtinId="0"/>
    <cellStyle name="Normal 2" xfId="2" xr:uid="{00000000-0005-0000-0000-000002000000}"/>
    <cellStyle name="Normal 3" xfId="3" xr:uid="{00000000-0005-0000-0000-000003000000}"/>
    <cellStyle name="Normal 4" xfId="1" xr:uid="{00000000-0005-0000-0000-000004000000}"/>
    <cellStyle name="Percent" xfId="4" builtinId="5"/>
  </cellStyles>
  <dxfs count="13">
    <dxf>
      <font>
        <color rgb="FF00B050"/>
      </font>
    </dxf>
    <dxf>
      <font>
        <color rgb="FFFFFF00"/>
      </font>
    </dxf>
    <dxf>
      <font>
        <color rgb="FFFFC000"/>
      </font>
    </dxf>
    <dxf>
      <font>
        <color rgb="FFFF0000"/>
      </font>
    </dxf>
    <dxf>
      <font>
        <color rgb="FF00B050"/>
      </font>
    </dxf>
    <dxf>
      <font>
        <color rgb="FFFFFF00"/>
      </font>
    </dxf>
    <dxf>
      <font>
        <color rgb="FFFFC000"/>
      </font>
    </dxf>
    <dxf>
      <font>
        <color rgb="FFFF0000"/>
      </font>
    </dxf>
    <dxf>
      <fill>
        <patternFill>
          <fgColor rgb="FF00B050"/>
          <bgColor rgb="FF00B050"/>
        </patternFill>
      </fill>
    </dxf>
    <dxf>
      <fill>
        <patternFill>
          <fgColor theme="0"/>
          <bgColor theme="0"/>
        </patternFill>
      </fill>
    </dxf>
    <dxf>
      <fill>
        <patternFill>
          <fgColor rgb="FFFFFF00"/>
          <bgColor rgb="FFFFFF00"/>
        </patternFill>
      </fill>
    </dxf>
    <dxf>
      <fill>
        <patternFill>
          <fgColor rgb="FFFFC000"/>
          <bgColor rgb="FFFFC000"/>
        </patternFill>
      </fill>
    </dxf>
    <dxf>
      <fill>
        <patternFill>
          <fgColor rgb="FFFF0000"/>
          <bgColor rgb="FFFF0000"/>
        </patternFill>
      </fill>
    </dxf>
  </dxfs>
  <tableStyles count="0" defaultTableStyle="TableStyleMedium2" defaultPivotStyle="PivotStyleLight16"/>
  <colors>
    <mruColors>
      <color rgb="FFE4DFEC"/>
      <color rgb="FFCCCCFF"/>
      <color rgb="FFFF6699"/>
      <color rgb="FF00FFFF"/>
      <color rgb="FF00FF00"/>
      <color rgb="FFCCCC00"/>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 Id="rId27"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hyperlink" Target="#'5. Grants_CoAG Management'!A1"/></Relationships>
</file>

<file path=xl/drawings/_rels/drawing11.xml.rels><?xml version="1.0" encoding="UTF-8" standalone="yes"?>
<Relationships xmlns="http://schemas.openxmlformats.org/package/2006/relationships"><Relationship Id="rId1" Type="http://schemas.openxmlformats.org/officeDocument/2006/relationships/hyperlink" Target="#'5. Grants_CoAG Management'!A1"/></Relationships>
</file>

<file path=xl/drawings/_rels/drawing12.xml.rels><?xml version="1.0" encoding="UTF-8" standalone="yes"?>
<Relationships xmlns="http://schemas.openxmlformats.org/package/2006/relationships"><Relationship Id="rId1" Type="http://schemas.openxmlformats.org/officeDocument/2006/relationships/hyperlink" Target="#'5. Grants_CoAG Management'!A1"/></Relationships>
</file>

<file path=xl/drawings/_rels/drawing13.xml.rels><?xml version="1.0" encoding="UTF-8" standalone="yes"?>
<Relationships xmlns="http://schemas.openxmlformats.org/package/2006/relationships"><Relationship Id="rId1" Type="http://schemas.openxmlformats.org/officeDocument/2006/relationships/hyperlink" Target="#'5. Grants_CoAG Management'!A1"/></Relationships>
</file>

<file path=xl/drawings/_rels/drawing14.xml.rels><?xml version="1.0" encoding="UTF-8" standalone="yes"?>
<Relationships xmlns="http://schemas.openxmlformats.org/package/2006/relationships"><Relationship Id="rId1" Type="http://schemas.openxmlformats.org/officeDocument/2006/relationships/hyperlink" Target="#'5. Grants_CoAG Management'!A1"/></Relationships>
</file>

<file path=xl/drawings/_rels/drawing2.xml.rels><?xml version="1.0" encoding="UTF-8" standalone="yes"?>
<Relationships xmlns="http://schemas.openxmlformats.org/package/2006/relationships"><Relationship Id="rId1" Type="http://schemas.openxmlformats.org/officeDocument/2006/relationships/hyperlink" Target="#'5. Grants_CoAG Management'!A1"/></Relationships>
</file>

<file path=xl/drawings/_rels/drawing3.xml.rels><?xml version="1.0" encoding="UTF-8" standalone="yes"?>
<Relationships xmlns="http://schemas.openxmlformats.org/package/2006/relationships"><Relationship Id="rId1" Type="http://schemas.openxmlformats.org/officeDocument/2006/relationships/hyperlink" Target="#'5. Grants_CoAG Management'!A1"/></Relationships>
</file>

<file path=xl/drawings/_rels/drawing4.xml.rels><?xml version="1.0" encoding="UTF-8" standalone="yes"?>
<Relationships xmlns="http://schemas.openxmlformats.org/package/2006/relationships"><Relationship Id="rId1" Type="http://schemas.openxmlformats.org/officeDocument/2006/relationships/hyperlink" Target="#'5. Grants_CoAG Management'!A1"/></Relationships>
</file>

<file path=xl/drawings/_rels/drawing5.xml.rels><?xml version="1.0" encoding="UTF-8" standalone="yes"?>
<Relationships xmlns="http://schemas.openxmlformats.org/package/2006/relationships"><Relationship Id="rId1" Type="http://schemas.openxmlformats.org/officeDocument/2006/relationships/hyperlink" Target="#'5. Grants_CoAG Management'!A1"/></Relationships>
</file>

<file path=xl/drawings/_rels/drawing6.xml.rels><?xml version="1.0" encoding="UTF-8" standalone="yes"?>
<Relationships xmlns="http://schemas.openxmlformats.org/package/2006/relationships"><Relationship Id="rId1" Type="http://schemas.openxmlformats.org/officeDocument/2006/relationships/hyperlink" Target="#'5. Grants_CoAG Management'!A1"/></Relationships>
</file>

<file path=xl/drawings/_rels/drawing7.xml.rels><?xml version="1.0" encoding="UTF-8" standalone="yes"?>
<Relationships xmlns="http://schemas.openxmlformats.org/package/2006/relationships"><Relationship Id="rId1" Type="http://schemas.openxmlformats.org/officeDocument/2006/relationships/hyperlink" Target="#'5. Grants_CoAG Management'!A1"/></Relationships>
</file>

<file path=xl/drawings/_rels/drawing8.xml.rels><?xml version="1.0" encoding="UTF-8" standalone="yes"?>
<Relationships xmlns="http://schemas.openxmlformats.org/package/2006/relationships"><Relationship Id="rId1" Type="http://schemas.openxmlformats.org/officeDocument/2006/relationships/hyperlink" Target="#'5. Grants_CoAG Management'!A1"/></Relationships>
</file>

<file path=xl/drawings/_rels/drawing9.xml.rels><?xml version="1.0" encoding="UTF-8" standalone="yes"?>
<Relationships xmlns="http://schemas.openxmlformats.org/package/2006/relationships"><Relationship Id="rId1" Type="http://schemas.openxmlformats.org/officeDocument/2006/relationships/hyperlink" Target="#'5. Grants_CoAG Management'!A1"/></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589358</xdr:colOff>
      <xdr:row>21</xdr:row>
      <xdr:rowOff>180202</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075758" cy="4047352"/>
        </a:xfrm>
        <a:prstGeom prst="rect">
          <a:avLst/>
        </a:prstGeom>
      </xdr:spPr>
    </xdr:pic>
    <xdr:clientData/>
  </xdr:twoCellAnchor>
  <xdr:twoCellAnchor editAs="oneCell">
    <xdr:from>
      <xdr:col>0</xdr:col>
      <xdr:colOff>152400</xdr:colOff>
      <xdr:row>22</xdr:row>
      <xdr:rowOff>285751</xdr:rowOff>
    </xdr:from>
    <xdr:to>
      <xdr:col>1</xdr:col>
      <xdr:colOff>409575</xdr:colOff>
      <xdr:row>22</xdr:row>
      <xdr:rowOff>984711</xdr:rowOff>
    </xdr:to>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52400" y="4486276"/>
          <a:ext cx="866775" cy="69896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2</xdr:col>
      <xdr:colOff>0</xdr:colOff>
      <xdr:row>3</xdr:row>
      <xdr:rowOff>0</xdr:rowOff>
    </xdr:from>
    <xdr:to>
      <xdr:col>2</xdr:col>
      <xdr:colOff>0</xdr:colOff>
      <xdr:row>4</xdr:row>
      <xdr:rowOff>88900</xdr:rowOff>
    </xdr:to>
    <xdr:sp macro="" textlink="">
      <xdr:nvSpPr>
        <xdr:cNvPr id="2" name="Right Arrow 1">
          <a:hlinkClick xmlns:r="http://schemas.openxmlformats.org/officeDocument/2006/relationships" r:id="rId1"/>
          <a:extLst>
            <a:ext uri="{FF2B5EF4-FFF2-40B4-BE49-F238E27FC236}">
              <a16:creationId xmlns:a16="http://schemas.microsoft.com/office/drawing/2014/main" id="{00000000-0008-0000-0D00-000002000000}"/>
            </a:ext>
          </a:extLst>
        </xdr:cNvPr>
        <xdr:cNvSpPr/>
      </xdr:nvSpPr>
      <xdr:spPr>
        <a:xfrm>
          <a:off x="1571625" y="571500"/>
          <a:ext cx="0" cy="231775"/>
        </a:xfrm>
        <a:prstGeom prst="rightArrow">
          <a:avLst>
            <a:gd name="adj1" fmla="val 50000"/>
            <a:gd name="adj2" fmla="val 28000"/>
          </a:avLst>
        </a:prstGeom>
      </xdr:spPr>
      <xdr:style>
        <a:lnRef idx="0">
          <a:schemeClr val="accent5"/>
        </a:lnRef>
        <a:fillRef idx="3">
          <a:schemeClr val="accent5"/>
        </a:fillRef>
        <a:effectRef idx="3">
          <a:schemeClr val="accent5"/>
        </a:effectRef>
        <a:fontRef idx="minor">
          <a:schemeClr val="lt1"/>
        </a:fontRef>
      </xdr:style>
      <xdr:txBody>
        <a:bodyPr vertOverflow="clip" horzOverflow="clip" rtlCol="0" anchor="t"/>
        <a:lstStyle/>
        <a:p>
          <a:pPr algn="l"/>
          <a:r>
            <a:rPr lang="en-ZA" sz="1100" b="1">
              <a:solidFill>
                <a:sysClr val="windowText" lastClr="000000"/>
              </a:solidFill>
            </a:rPr>
            <a:t>Next</a:t>
          </a:r>
          <a:r>
            <a:rPr lang="en-ZA" sz="1100" b="1" baseline="0">
              <a:solidFill>
                <a:sysClr val="windowText" lastClr="000000"/>
              </a:solidFill>
            </a:rPr>
            <a:t> Component (</a:t>
          </a:r>
          <a:r>
            <a:rPr lang="en-ZA" sz="1100" b="1" i="1" baseline="0">
              <a:solidFill>
                <a:sysClr val="windowText" lastClr="000000"/>
              </a:solidFill>
            </a:rPr>
            <a:t>Click</a:t>
          </a:r>
          <a:r>
            <a:rPr lang="en-ZA" sz="1100" b="1" baseline="0">
              <a:solidFill>
                <a:sysClr val="windowText" lastClr="000000"/>
              </a:solidFill>
            </a:rPr>
            <a:t> )</a:t>
          </a:r>
          <a:endParaRPr lang="en-ZA" sz="1100" b="1">
            <a:solidFill>
              <a:sysClr val="windowText" lastClr="000000"/>
            </a:solidFill>
          </a:endParaRPr>
        </a:p>
      </xdr:txBody>
    </xdr:sp>
    <xdr:clientData/>
  </xdr:twoCellAnchor>
  <xdr:twoCellAnchor>
    <xdr:from>
      <xdr:col>3</xdr:col>
      <xdr:colOff>0</xdr:colOff>
      <xdr:row>3</xdr:row>
      <xdr:rowOff>0</xdr:rowOff>
    </xdr:from>
    <xdr:to>
      <xdr:col>3</xdr:col>
      <xdr:colOff>0</xdr:colOff>
      <xdr:row>4</xdr:row>
      <xdr:rowOff>88900</xdr:rowOff>
    </xdr:to>
    <xdr:sp macro="" textlink="">
      <xdr:nvSpPr>
        <xdr:cNvPr id="3" name="Right Arrow 2">
          <a:hlinkClick xmlns:r="http://schemas.openxmlformats.org/officeDocument/2006/relationships" r:id="rId1"/>
          <a:extLst>
            <a:ext uri="{FF2B5EF4-FFF2-40B4-BE49-F238E27FC236}">
              <a16:creationId xmlns:a16="http://schemas.microsoft.com/office/drawing/2014/main" id="{00000000-0008-0000-0D00-000003000000}"/>
            </a:ext>
          </a:extLst>
        </xdr:cNvPr>
        <xdr:cNvSpPr/>
      </xdr:nvSpPr>
      <xdr:spPr>
        <a:xfrm>
          <a:off x="1343025" y="571500"/>
          <a:ext cx="0" cy="231775"/>
        </a:xfrm>
        <a:prstGeom prst="rightArrow">
          <a:avLst>
            <a:gd name="adj1" fmla="val 50000"/>
            <a:gd name="adj2" fmla="val 28000"/>
          </a:avLst>
        </a:prstGeom>
      </xdr:spPr>
      <xdr:style>
        <a:lnRef idx="0">
          <a:schemeClr val="accent5"/>
        </a:lnRef>
        <a:fillRef idx="3">
          <a:schemeClr val="accent5"/>
        </a:fillRef>
        <a:effectRef idx="3">
          <a:schemeClr val="accent5"/>
        </a:effectRef>
        <a:fontRef idx="minor">
          <a:schemeClr val="lt1"/>
        </a:fontRef>
      </xdr:style>
      <xdr:txBody>
        <a:bodyPr vertOverflow="clip" horzOverflow="clip" rtlCol="0" anchor="t"/>
        <a:lstStyle/>
        <a:p>
          <a:pPr algn="l"/>
          <a:r>
            <a:rPr lang="en-ZA" sz="1100" b="1">
              <a:solidFill>
                <a:sysClr val="windowText" lastClr="000000"/>
              </a:solidFill>
            </a:rPr>
            <a:t>Next</a:t>
          </a:r>
          <a:r>
            <a:rPr lang="en-ZA" sz="1100" b="1" baseline="0">
              <a:solidFill>
                <a:sysClr val="windowText" lastClr="000000"/>
              </a:solidFill>
            </a:rPr>
            <a:t> Component (</a:t>
          </a:r>
          <a:r>
            <a:rPr lang="en-ZA" sz="1100" b="1" i="1" baseline="0">
              <a:solidFill>
                <a:sysClr val="windowText" lastClr="000000"/>
              </a:solidFill>
            </a:rPr>
            <a:t>Click</a:t>
          </a:r>
          <a:r>
            <a:rPr lang="en-ZA" sz="1100" b="1" baseline="0">
              <a:solidFill>
                <a:sysClr val="windowText" lastClr="000000"/>
              </a:solidFill>
            </a:rPr>
            <a:t> )</a:t>
          </a:r>
          <a:endParaRPr lang="en-ZA" sz="1100" b="1">
            <a:solidFill>
              <a:sysClr val="windowText" lastClr="000000"/>
            </a:solidFill>
          </a:endParaRPr>
        </a:p>
      </xdr:txBody>
    </xdr:sp>
    <xdr:clientData/>
  </xdr:twoCellAnchor>
  <xdr:twoCellAnchor>
    <xdr:from>
      <xdr:col>3</xdr:col>
      <xdr:colOff>0</xdr:colOff>
      <xdr:row>3</xdr:row>
      <xdr:rowOff>0</xdr:rowOff>
    </xdr:from>
    <xdr:to>
      <xdr:col>3</xdr:col>
      <xdr:colOff>0</xdr:colOff>
      <xdr:row>4</xdr:row>
      <xdr:rowOff>88900</xdr:rowOff>
    </xdr:to>
    <xdr:sp macro="" textlink="">
      <xdr:nvSpPr>
        <xdr:cNvPr id="4" name="Right Arrow 3">
          <a:hlinkClick xmlns:r="http://schemas.openxmlformats.org/officeDocument/2006/relationships" r:id="rId1"/>
          <a:extLst>
            <a:ext uri="{FF2B5EF4-FFF2-40B4-BE49-F238E27FC236}">
              <a16:creationId xmlns:a16="http://schemas.microsoft.com/office/drawing/2014/main" id="{00000000-0008-0000-0D00-000004000000}"/>
            </a:ext>
          </a:extLst>
        </xdr:cNvPr>
        <xdr:cNvSpPr/>
      </xdr:nvSpPr>
      <xdr:spPr>
        <a:xfrm>
          <a:off x="1819275" y="714375"/>
          <a:ext cx="0" cy="231775"/>
        </a:xfrm>
        <a:prstGeom prst="rightArrow">
          <a:avLst>
            <a:gd name="adj1" fmla="val 50000"/>
            <a:gd name="adj2" fmla="val 28000"/>
          </a:avLst>
        </a:prstGeom>
      </xdr:spPr>
      <xdr:style>
        <a:lnRef idx="0">
          <a:schemeClr val="accent5"/>
        </a:lnRef>
        <a:fillRef idx="3">
          <a:schemeClr val="accent5"/>
        </a:fillRef>
        <a:effectRef idx="3">
          <a:schemeClr val="accent5"/>
        </a:effectRef>
        <a:fontRef idx="minor">
          <a:schemeClr val="lt1"/>
        </a:fontRef>
      </xdr:style>
      <xdr:txBody>
        <a:bodyPr vertOverflow="clip" horzOverflow="clip" rtlCol="0" anchor="t"/>
        <a:lstStyle/>
        <a:p>
          <a:pPr algn="l"/>
          <a:r>
            <a:rPr lang="en-ZA" sz="1100" b="1">
              <a:solidFill>
                <a:sysClr val="windowText" lastClr="000000"/>
              </a:solidFill>
            </a:rPr>
            <a:t>Next</a:t>
          </a:r>
          <a:r>
            <a:rPr lang="en-ZA" sz="1100" b="1" baseline="0">
              <a:solidFill>
                <a:sysClr val="windowText" lastClr="000000"/>
              </a:solidFill>
            </a:rPr>
            <a:t> Component (</a:t>
          </a:r>
          <a:r>
            <a:rPr lang="en-ZA" sz="1100" b="1" i="1" baseline="0">
              <a:solidFill>
                <a:sysClr val="windowText" lastClr="000000"/>
              </a:solidFill>
            </a:rPr>
            <a:t>Click</a:t>
          </a:r>
          <a:r>
            <a:rPr lang="en-ZA" sz="1100" b="1" baseline="0">
              <a:solidFill>
                <a:sysClr val="windowText" lastClr="000000"/>
              </a:solidFill>
            </a:rPr>
            <a:t> )</a:t>
          </a:r>
          <a:endParaRPr lang="en-ZA" sz="1100" b="1">
            <a:solidFill>
              <a:sysClr val="windowText" lastClr="000000"/>
            </a:solidFill>
          </a:endParaRPr>
        </a:p>
      </xdr:txBody>
    </xdr:sp>
    <xdr:clientData/>
  </xdr:twoCellAnchor>
  <xdr:twoCellAnchor>
    <xdr:from>
      <xdr:col>3</xdr:col>
      <xdr:colOff>0</xdr:colOff>
      <xdr:row>3</xdr:row>
      <xdr:rowOff>0</xdr:rowOff>
    </xdr:from>
    <xdr:to>
      <xdr:col>3</xdr:col>
      <xdr:colOff>0</xdr:colOff>
      <xdr:row>4</xdr:row>
      <xdr:rowOff>88900</xdr:rowOff>
    </xdr:to>
    <xdr:sp macro="" textlink="">
      <xdr:nvSpPr>
        <xdr:cNvPr id="5" name="Right Arrow 4">
          <a:hlinkClick xmlns:r="http://schemas.openxmlformats.org/officeDocument/2006/relationships" r:id="rId1"/>
          <a:extLst>
            <a:ext uri="{FF2B5EF4-FFF2-40B4-BE49-F238E27FC236}">
              <a16:creationId xmlns:a16="http://schemas.microsoft.com/office/drawing/2014/main" id="{00000000-0008-0000-0D00-000005000000}"/>
            </a:ext>
          </a:extLst>
        </xdr:cNvPr>
        <xdr:cNvSpPr/>
      </xdr:nvSpPr>
      <xdr:spPr>
        <a:xfrm>
          <a:off x="1819275" y="714375"/>
          <a:ext cx="0" cy="231775"/>
        </a:xfrm>
        <a:prstGeom prst="rightArrow">
          <a:avLst>
            <a:gd name="adj1" fmla="val 50000"/>
            <a:gd name="adj2" fmla="val 28000"/>
          </a:avLst>
        </a:prstGeom>
      </xdr:spPr>
      <xdr:style>
        <a:lnRef idx="0">
          <a:schemeClr val="accent5"/>
        </a:lnRef>
        <a:fillRef idx="3">
          <a:schemeClr val="accent5"/>
        </a:fillRef>
        <a:effectRef idx="3">
          <a:schemeClr val="accent5"/>
        </a:effectRef>
        <a:fontRef idx="minor">
          <a:schemeClr val="lt1"/>
        </a:fontRef>
      </xdr:style>
      <xdr:txBody>
        <a:bodyPr vertOverflow="clip" horzOverflow="clip" rtlCol="0" anchor="t"/>
        <a:lstStyle/>
        <a:p>
          <a:pPr algn="l"/>
          <a:r>
            <a:rPr lang="en-ZA" sz="1100" b="1">
              <a:solidFill>
                <a:sysClr val="windowText" lastClr="000000"/>
              </a:solidFill>
            </a:rPr>
            <a:t>Next</a:t>
          </a:r>
          <a:r>
            <a:rPr lang="en-ZA" sz="1100" b="1" baseline="0">
              <a:solidFill>
                <a:sysClr val="windowText" lastClr="000000"/>
              </a:solidFill>
            </a:rPr>
            <a:t> Component (</a:t>
          </a:r>
          <a:r>
            <a:rPr lang="en-ZA" sz="1100" b="1" i="1" baseline="0">
              <a:solidFill>
                <a:sysClr val="windowText" lastClr="000000"/>
              </a:solidFill>
            </a:rPr>
            <a:t>Click</a:t>
          </a:r>
          <a:r>
            <a:rPr lang="en-ZA" sz="1100" b="1" baseline="0">
              <a:solidFill>
                <a:sysClr val="windowText" lastClr="000000"/>
              </a:solidFill>
            </a:rPr>
            <a:t> )</a:t>
          </a:r>
          <a:endParaRPr lang="en-ZA" sz="1100" b="1">
            <a:solidFill>
              <a:sysClr val="windowText" lastClr="000000"/>
            </a:solidFill>
          </a:endParaRPr>
        </a:p>
      </xdr:txBody>
    </xdr:sp>
    <xdr:clientData/>
  </xdr:twoCellAnchor>
  <xdr:twoCellAnchor>
    <xdr:from>
      <xdr:col>4</xdr:col>
      <xdr:colOff>0</xdr:colOff>
      <xdr:row>3</xdr:row>
      <xdr:rowOff>0</xdr:rowOff>
    </xdr:from>
    <xdr:to>
      <xdr:col>4</xdr:col>
      <xdr:colOff>0</xdr:colOff>
      <xdr:row>4</xdr:row>
      <xdr:rowOff>88900</xdr:rowOff>
    </xdr:to>
    <xdr:sp macro="" textlink="">
      <xdr:nvSpPr>
        <xdr:cNvPr id="6" name="Right Arrow 5">
          <a:hlinkClick xmlns:r="http://schemas.openxmlformats.org/officeDocument/2006/relationships" r:id="rId1"/>
          <a:extLst>
            <a:ext uri="{FF2B5EF4-FFF2-40B4-BE49-F238E27FC236}">
              <a16:creationId xmlns:a16="http://schemas.microsoft.com/office/drawing/2014/main" id="{00000000-0008-0000-0D00-000006000000}"/>
            </a:ext>
          </a:extLst>
        </xdr:cNvPr>
        <xdr:cNvSpPr/>
      </xdr:nvSpPr>
      <xdr:spPr>
        <a:xfrm>
          <a:off x="3238500" y="723900"/>
          <a:ext cx="0" cy="231775"/>
        </a:xfrm>
        <a:prstGeom prst="rightArrow">
          <a:avLst>
            <a:gd name="adj1" fmla="val 50000"/>
            <a:gd name="adj2" fmla="val 28000"/>
          </a:avLst>
        </a:prstGeom>
      </xdr:spPr>
      <xdr:style>
        <a:lnRef idx="0">
          <a:schemeClr val="accent5"/>
        </a:lnRef>
        <a:fillRef idx="3">
          <a:schemeClr val="accent5"/>
        </a:fillRef>
        <a:effectRef idx="3">
          <a:schemeClr val="accent5"/>
        </a:effectRef>
        <a:fontRef idx="minor">
          <a:schemeClr val="lt1"/>
        </a:fontRef>
      </xdr:style>
      <xdr:txBody>
        <a:bodyPr vertOverflow="clip" horzOverflow="clip" rtlCol="0" anchor="t"/>
        <a:lstStyle/>
        <a:p>
          <a:pPr algn="l"/>
          <a:r>
            <a:rPr lang="en-ZA" sz="1100" b="1">
              <a:solidFill>
                <a:sysClr val="windowText" lastClr="000000"/>
              </a:solidFill>
            </a:rPr>
            <a:t>Next</a:t>
          </a:r>
          <a:r>
            <a:rPr lang="en-ZA" sz="1100" b="1" baseline="0">
              <a:solidFill>
                <a:sysClr val="windowText" lastClr="000000"/>
              </a:solidFill>
            </a:rPr>
            <a:t> Component (</a:t>
          </a:r>
          <a:r>
            <a:rPr lang="en-ZA" sz="1100" b="1" i="1" baseline="0">
              <a:solidFill>
                <a:sysClr val="windowText" lastClr="000000"/>
              </a:solidFill>
            </a:rPr>
            <a:t>Click</a:t>
          </a:r>
          <a:r>
            <a:rPr lang="en-ZA" sz="1100" b="1" baseline="0">
              <a:solidFill>
                <a:sysClr val="windowText" lastClr="000000"/>
              </a:solidFill>
            </a:rPr>
            <a:t> )</a:t>
          </a:r>
          <a:endParaRPr lang="en-ZA" sz="1100" b="1">
            <a:solidFill>
              <a:sysClr val="windowText" lastClr="000000"/>
            </a:solidFill>
          </a:endParaRPr>
        </a:p>
      </xdr:txBody>
    </xdr:sp>
    <xdr:clientData/>
  </xdr:twoCellAnchor>
  <xdr:twoCellAnchor>
    <xdr:from>
      <xdr:col>4</xdr:col>
      <xdr:colOff>0</xdr:colOff>
      <xdr:row>3</xdr:row>
      <xdr:rowOff>0</xdr:rowOff>
    </xdr:from>
    <xdr:to>
      <xdr:col>4</xdr:col>
      <xdr:colOff>0</xdr:colOff>
      <xdr:row>4</xdr:row>
      <xdr:rowOff>88900</xdr:rowOff>
    </xdr:to>
    <xdr:sp macro="" textlink="">
      <xdr:nvSpPr>
        <xdr:cNvPr id="7" name="Right Arrow 6">
          <a:hlinkClick xmlns:r="http://schemas.openxmlformats.org/officeDocument/2006/relationships" r:id="rId1"/>
          <a:extLst>
            <a:ext uri="{FF2B5EF4-FFF2-40B4-BE49-F238E27FC236}">
              <a16:creationId xmlns:a16="http://schemas.microsoft.com/office/drawing/2014/main" id="{00000000-0008-0000-0D00-000007000000}"/>
            </a:ext>
          </a:extLst>
        </xdr:cNvPr>
        <xdr:cNvSpPr/>
      </xdr:nvSpPr>
      <xdr:spPr>
        <a:xfrm>
          <a:off x="2581275" y="723900"/>
          <a:ext cx="0" cy="231775"/>
        </a:xfrm>
        <a:prstGeom prst="rightArrow">
          <a:avLst>
            <a:gd name="adj1" fmla="val 50000"/>
            <a:gd name="adj2" fmla="val 28000"/>
          </a:avLst>
        </a:prstGeom>
      </xdr:spPr>
      <xdr:style>
        <a:lnRef idx="0">
          <a:schemeClr val="accent5"/>
        </a:lnRef>
        <a:fillRef idx="3">
          <a:schemeClr val="accent5"/>
        </a:fillRef>
        <a:effectRef idx="3">
          <a:schemeClr val="accent5"/>
        </a:effectRef>
        <a:fontRef idx="minor">
          <a:schemeClr val="lt1"/>
        </a:fontRef>
      </xdr:style>
      <xdr:txBody>
        <a:bodyPr vertOverflow="clip" horzOverflow="clip" rtlCol="0" anchor="t"/>
        <a:lstStyle/>
        <a:p>
          <a:pPr algn="l"/>
          <a:r>
            <a:rPr lang="en-ZA" sz="1100" b="1">
              <a:solidFill>
                <a:sysClr val="windowText" lastClr="000000"/>
              </a:solidFill>
            </a:rPr>
            <a:t>Next</a:t>
          </a:r>
          <a:r>
            <a:rPr lang="en-ZA" sz="1100" b="1" baseline="0">
              <a:solidFill>
                <a:sysClr val="windowText" lastClr="000000"/>
              </a:solidFill>
            </a:rPr>
            <a:t> Component (</a:t>
          </a:r>
          <a:r>
            <a:rPr lang="en-ZA" sz="1100" b="1" i="1" baseline="0">
              <a:solidFill>
                <a:sysClr val="windowText" lastClr="000000"/>
              </a:solidFill>
            </a:rPr>
            <a:t>Click</a:t>
          </a:r>
          <a:r>
            <a:rPr lang="en-ZA" sz="1100" b="1" baseline="0">
              <a:solidFill>
                <a:sysClr val="windowText" lastClr="000000"/>
              </a:solidFill>
            </a:rPr>
            <a:t> )</a:t>
          </a:r>
          <a:endParaRPr lang="en-ZA" sz="1100" b="1">
            <a:solidFill>
              <a:sysClr val="windowText" lastClr="000000"/>
            </a:solidFill>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2</xdr:col>
      <xdr:colOff>0</xdr:colOff>
      <xdr:row>3</xdr:row>
      <xdr:rowOff>0</xdr:rowOff>
    </xdr:from>
    <xdr:to>
      <xdr:col>2</xdr:col>
      <xdr:colOff>0</xdr:colOff>
      <xdr:row>4</xdr:row>
      <xdr:rowOff>88900</xdr:rowOff>
    </xdr:to>
    <xdr:sp macro="" textlink="">
      <xdr:nvSpPr>
        <xdr:cNvPr id="2" name="Right Arrow 1">
          <a:hlinkClick xmlns:r="http://schemas.openxmlformats.org/officeDocument/2006/relationships" r:id="rId1"/>
          <a:extLst>
            <a:ext uri="{FF2B5EF4-FFF2-40B4-BE49-F238E27FC236}">
              <a16:creationId xmlns:a16="http://schemas.microsoft.com/office/drawing/2014/main" id="{00000000-0008-0000-0E00-000002000000}"/>
            </a:ext>
          </a:extLst>
        </xdr:cNvPr>
        <xdr:cNvSpPr/>
      </xdr:nvSpPr>
      <xdr:spPr>
        <a:xfrm>
          <a:off x="476250" y="714375"/>
          <a:ext cx="0" cy="231775"/>
        </a:xfrm>
        <a:prstGeom prst="rightArrow">
          <a:avLst>
            <a:gd name="adj1" fmla="val 50000"/>
            <a:gd name="adj2" fmla="val 28000"/>
          </a:avLst>
        </a:prstGeom>
      </xdr:spPr>
      <xdr:style>
        <a:lnRef idx="0">
          <a:schemeClr val="accent5"/>
        </a:lnRef>
        <a:fillRef idx="3">
          <a:schemeClr val="accent5"/>
        </a:fillRef>
        <a:effectRef idx="3">
          <a:schemeClr val="accent5"/>
        </a:effectRef>
        <a:fontRef idx="minor">
          <a:schemeClr val="lt1"/>
        </a:fontRef>
      </xdr:style>
      <xdr:txBody>
        <a:bodyPr vertOverflow="clip" horzOverflow="clip" rtlCol="0" anchor="t"/>
        <a:lstStyle/>
        <a:p>
          <a:pPr algn="l"/>
          <a:r>
            <a:rPr lang="en-ZA" sz="1100" b="1">
              <a:solidFill>
                <a:sysClr val="windowText" lastClr="000000"/>
              </a:solidFill>
            </a:rPr>
            <a:t>Next</a:t>
          </a:r>
          <a:r>
            <a:rPr lang="en-ZA" sz="1100" b="1" baseline="0">
              <a:solidFill>
                <a:sysClr val="windowText" lastClr="000000"/>
              </a:solidFill>
            </a:rPr>
            <a:t> Component (</a:t>
          </a:r>
          <a:r>
            <a:rPr lang="en-ZA" sz="1100" b="1" i="1" baseline="0">
              <a:solidFill>
                <a:sysClr val="windowText" lastClr="000000"/>
              </a:solidFill>
            </a:rPr>
            <a:t>Click</a:t>
          </a:r>
          <a:r>
            <a:rPr lang="en-ZA" sz="1100" b="1" baseline="0">
              <a:solidFill>
                <a:sysClr val="windowText" lastClr="000000"/>
              </a:solidFill>
            </a:rPr>
            <a:t> )</a:t>
          </a:r>
          <a:endParaRPr lang="en-ZA" sz="1100" b="1">
            <a:solidFill>
              <a:sysClr val="windowText" lastClr="000000"/>
            </a:solidFill>
          </a:endParaRPr>
        </a:p>
      </xdr:txBody>
    </xdr:sp>
    <xdr:clientData/>
  </xdr:twoCellAnchor>
  <xdr:twoCellAnchor>
    <xdr:from>
      <xdr:col>3</xdr:col>
      <xdr:colOff>0</xdr:colOff>
      <xdr:row>3</xdr:row>
      <xdr:rowOff>0</xdr:rowOff>
    </xdr:from>
    <xdr:to>
      <xdr:col>3</xdr:col>
      <xdr:colOff>0</xdr:colOff>
      <xdr:row>4</xdr:row>
      <xdr:rowOff>88900</xdr:rowOff>
    </xdr:to>
    <xdr:sp macro="" textlink="">
      <xdr:nvSpPr>
        <xdr:cNvPr id="3" name="Right Arrow 2">
          <a:hlinkClick xmlns:r="http://schemas.openxmlformats.org/officeDocument/2006/relationships" r:id="rId1"/>
          <a:extLst>
            <a:ext uri="{FF2B5EF4-FFF2-40B4-BE49-F238E27FC236}">
              <a16:creationId xmlns:a16="http://schemas.microsoft.com/office/drawing/2014/main" id="{00000000-0008-0000-0E00-000003000000}"/>
            </a:ext>
          </a:extLst>
        </xdr:cNvPr>
        <xdr:cNvSpPr/>
      </xdr:nvSpPr>
      <xdr:spPr>
        <a:xfrm>
          <a:off x="1819275" y="714375"/>
          <a:ext cx="0" cy="231775"/>
        </a:xfrm>
        <a:prstGeom prst="rightArrow">
          <a:avLst>
            <a:gd name="adj1" fmla="val 50000"/>
            <a:gd name="adj2" fmla="val 28000"/>
          </a:avLst>
        </a:prstGeom>
      </xdr:spPr>
      <xdr:style>
        <a:lnRef idx="0">
          <a:schemeClr val="accent5"/>
        </a:lnRef>
        <a:fillRef idx="3">
          <a:schemeClr val="accent5"/>
        </a:fillRef>
        <a:effectRef idx="3">
          <a:schemeClr val="accent5"/>
        </a:effectRef>
        <a:fontRef idx="minor">
          <a:schemeClr val="lt1"/>
        </a:fontRef>
      </xdr:style>
      <xdr:txBody>
        <a:bodyPr vertOverflow="clip" horzOverflow="clip" rtlCol="0" anchor="t"/>
        <a:lstStyle/>
        <a:p>
          <a:pPr algn="l"/>
          <a:r>
            <a:rPr lang="en-ZA" sz="1100" b="1">
              <a:solidFill>
                <a:sysClr val="windowText" lastClr="000000"/>
              </a:solidFill>
            </a:rPr>
            <a:t>Next</a:t>
          </a:r>
          <a:r>
            <a:rPr lang="en-ZA" sz="1100" b="1" baseline="0">
              <a:solidFill>
                <a:sysClr val="windowText" lastClr="000000"/>
              </a:solidFill>
            </a:rPr>
            <a:t> Component (</a:t>
          </a:r>
          <a:r>
            <a:rPr lang="en-ZA" sz="1100" b="1" i="1" baseline="0">
              <a:solidFill>
                <a:sysClr val="windowText" lastClr="000000"/>
              </a:solidFill>
            </a:rPr>
            <a:t>Click</a:t>
          </a:r>
          <a:r>
            <a:rPr lang="en-ZA" sz="1100" b="1" baseline="0">
              <a:solidFill>
                <a:sysClr val="windowText" lastClr="000000"/>
              </a:solidFill>
            </a:rPr>
            <a:t> )</a:t>
          </a:r>
          <a:endParaRPr lang="en-ZA" sz="1100" b="1">
            <a:solidFill>
              <a:sysClr val="windowText" lastClr="000000"/>
            </a:solidFill>
          </a:endParaRPr>
        </a:p>
      </xdr:txBody>
    </xdr:sp>
    <xdr:clientData/>
  </xdr:twoCellAnchor>
  <xdr:twoCellAnchor>
    <xdr:from>
      <xdr:col>3</xdr:col>
      <xdr:colOff>0</xdr:colOff>
      <xdr:row>3</xdr:row>
      <xdr:rowOff>0</xdr:rowOff>
    </xdr:from>
    <xdr:to>
      <xdr:col>3</xdr:col>
      <xdr:colOff>0</xdr:colOff>
      <xdr:row>4</xdr:row>
      <xdr:rowOff>88900</xdr:rowOff>
    </xdr:to>
    <xdr:sp macro="" textlink="">
      <xdr:nvSpPr>
        <xdr:cNvPr id="4" name="Right Arrow 3">
          <a:hlinkClick xmlns:r="http://schemas.openxmlformats.org/officeDocument/2006/relationships" r:id="rId1"/>
          <a:extLst>
            <a:ext uri="{FF2B5EF4-FFF2-40B4-BE49-F238E27FC236}">
              <a16:creationId xmlns:a16="http://schemas.microsoft.com/office/drawing/2014/main" id="{00000000-0008-0000-0E00-000004000000}"/>
            </a:ext>
          </a:extLst>
        </xdr:cNvPr>
        <xdr:cNvSpPr/>
      </xdr:nvSpPr>
      <xdr:spPr>
        <a:xfrm>
          <a:off x="1819275" y="714375"/>
          <a:ext cx="0" cy="231775"/>
        </a:xfrm>
        <a:prstGeom prst="rightArrow">
          <a:avLst>
            <a:gd name="adj1" fmla="val 50000"/>
            <a:gd name="adj2" fmla="val 28000"/>
          </a:avLst>
        </a:prstGeom>
      </xdr:spPr>
      <xdr:style>
        <a:lnRef idx="0">
          <a:schemeClr val="accent5"/>
        </a:lnRef>
        <a:fillRef idx="3">
          <a:schemeClr val="accent5"/>
        </a:fillRef>
        <a:effectRef idx="3">
          <a:schemeClr val="accent5"/>
        </a:effectRef>
        <a:fontRef idx="minor">
          <a:schemeClr val="lt1"/>
        </a:fontRef>
      </xdr:style>
      <xdr:txBody>
        <a:bodyPr vertOverflow="clip" horzOverflow="clip" rtlCol="0" anchor="t"/>
        <a:lstStyle/>
        <a:p>
          <a:pPr algn="l"/>
          <a:r>
            <a:rPr lang="en-ZA" sz="1100" b="1">
              <a:solidFill>
                <a:sysClr val="windowText" lastClr="000000"/>
              </a:solidFill>
            </a:rPr>
            <a:t>Next</a:t>
          </a:r>
          <a:r>
            <a:rPr lang="en-ZA" sz="1100" b="1" baseline="0">
              <a:solidFill>
                <a:sysClr val="windowText" lastClr="000000"/>
              </a:solidFill>
            </a:rPr>
            <a:t> Component (</a:t>
          </a:r>
          <a:r>
            <a:rPr lang="en-ZA" sz="1100" b="1" i="1" baseline="0">
              <a:solidFill>
                <a:sysClr val="windowText" lastClr="000000"/>
              </a:solidFill>
            </a:rPr>
            <a:t>Click</a:t>
          </a:r>
          <a:r>
            <a:rPr lang="en-ZA" sz="1100" b="1" baseline="0">
              <a:solidFill>
                <a:sysClr val="windowText" lastClr="000000"/>
              </a:solidFill>
            </a:rPr>
            <a:t> )</a:t>
          </a:r>
          <a:endParaRPr lang="en-ZA" sz="1100" b="1">
            <a:solidFill>
              <a:sysClr val="windowText" lastClr="000000"/>
            </a:solidFill>
          </a:endParaRPr>
        </a:p>
      </xdr:txBody>
    </xdr:sp>
    <xdr:clientData/>
  </xdr:twoCellAnchor>
  <xdr:twoCellAnchor>
    <xdr:from>
      <xdr:col>3</xdr:col>
      <xdr:colOff>0</xdr:colOff>
      <xdr:row>3</xdr:row>
      <xdr:rowOff>0</xdr:rowOff>
    </xdr:from>
    <xdr:to>
      <xdr:col>3</xdr:col>
      <xdr:colOff>0</xdr:colOff>
      <xdr:row>4</xdr:row>
      <xdr:rowOff>88900</xdr:rowOff>
    </xdr:to>
    <xdr:sp macro="" textlink="">
      <xdr:nvSpPr>
        <xdr:cNvPr id="5" name="Right Arrow 4">
          <a:hlinkClick xmlns:r="http://schemas.openxmlformats.org/officeDocument/2006/relationships" r:id="rId1"/>
          <a:extLst>
            <a:ext uri="{FF2B5EF4-FFF2-40B4-BE49-F238E27FC236}">
              <a16:creationId xmlns:a16="http://schemas.microsoft.com/office/drawing/2014/main" id="{00000000-0008-0000-0E00-000005000000}"/>
            </a:ext>
          </a:extLst>
        </xdr:cNvPr>
        <xdr:cNvSpPr/>
      </xdr:nvSpPr>
      <xdr:spPr>
        <a:xfrm>
          <a:off x="1819275" y="714375"/>
          <a:ext cx="0" cy="231775"/>
        </a:xfrm>
        <a:prstGeom prst="rightArrow">
          <a:avLst>
            <a:gd name="adj1" fmla="val 50000"/>
            <a:gd name="adj2" fmla="val 28000"/>
          </a:avLst>
        </a:prstGeom>
      </xdr:spPr>
      <xdr:style>
        <a:lnRef idx="0">
          <a:schemeClr val="accent5"/>
        </a:lnRef>
        <a:fillRef idx="3">
          <a:schemeClr val="accent5"/>
        </a:fillRef>
        <a:effectRef idx="3">
          <a:schemeClr val="accent5"/>
        </a:effectRef>
        <a:fontRef idx="minor">
          <a:schemeClr val="lt1"/>
        </a:fontRef>
      </xdr:style>
      <xdr:txBody>
        <a:bodyPr vertOverflow="clip" horzOverflow="clip" rtlCol="0" anchor="t"/>
        <a:lstStyle/>
        <a:p>
          <a:pPr algn="l"/>
          <a:r>
            <a:rPr lang="en-ZA" sz="1100" b="1">
              <a:solidFill>
                <a:sysClr val="windowText" lastClr="000000"/>
              </a:solidFill>
            </a:rPr>
            <a:t>Next</a:t>
          </a:r>
          <a:r>
            <a:rPr lang="en-ZA" sz="1100" b="1" baseline="0">
              <a:solidFill>
                <a:sysClr val="windowText" lastClr="000000"/>
              </a:solidFill>
            </a:rPr>
            <a:t> Component (</a:t>
          </a:r>
          <a:r>
            <a:rPr lang="en-ZA" sz="1100" b="1" i="1" baseline="0">
              <a:solidFill>
                <a:sysClr val="windowText" lastClr="000000"/>
              </a:solidFill>
            </a:rPr>
            <a:t>Click</a:t>
          </a:r>
          <a:r>
            <a:rPr lang="en-ZA" sz="1100" b="1" baseline="0">
              <a:solidFill>
                <a:sysClr val="windowText" lastClr="000000"/>
              </a:solidFill>
            </a:rPr>
            <a:t> )</a:t>
          </a:r>
          <a:endParaRPr lang="en-ZA" sz="1100" b="1">
            <a:solidFill>
              <a:sysClr val="windowText" lastClr="000000"/>
            </a:solidFill>
          </a:endParaRPr>
        </a:p>
      </xdr:txBody>
    </xdr:sp>
    <xdr:clientData/>
  </xdr:twoCellAnchor>
  <xdr:twoCellAnchor>
    <xdr:from>
      <xdr:col>4</xdr:col>
      <xdr:colOff>0</xdr:colOff>
      <xdr:row>3</xdr:row>
      <xdr:rowOff>0</xdr:rowOff>
    </xdr:from>
    <xdr:to>
      <xdr:col>4</xdr:col>
      <xdr:colOff>0</xdr:colOff>
      <xdr:row>4</xdr:row>
      <xdr:rowOff>88900</xdr:rowOff>
    </xdr:to>
    <xdr:sp macro="" textlink="">
      <xdr:nvSpPr>
        <xdr:cNvPr id="6" name="Right Arrow 5">
          <a:hlinkClick xmlns:r="http://schemas.openxmlformats.org/officeDocument/2006/relationships" r:id="rId1"/>
          <a:extLst>
            <a:ext uri="{FF2B5EF4-FFF2-40B4-BE49-F238E27FC236}">
              <a16:creationId xmlns:a16="http://schemas.microsoft.com/office/drawing/2014/main" id="{00000000-0008-0000-0E00-000006000000}"/>
            </a:ext>
          </a:extLst>
        </xdr:cNvPr>
        <xdr:cNvSpPr/>
      </xdr:nvSpPr>
      <xdr:spPr>
        <a:xfrm>
          <a:off x="3238500" y="723900"/>
          <a:ext cx="0" cy="231775"/>
        </a:xfrm>
        <a:prstGeom prst="rightArrow">
          <a:avLst>
            <a:gd name="adj1" fmla="val 50000"/>
            <a:gd name="adj2" fmla="val 28000"/>
          </a:avLst>
        </a:prstGeom>
      </xdr:spPr>
      <xdr:style>
        <a:lnRef idx="0">
          <a:schemeClr val="accent5"/>
        </a:lnRef>
        <a:fillRef idx="3">
          <a:schemeClr val="accent5"/>
        </a:fillRef>
        <a:effectRef idx="3">
          <a:schemeClr val="accent5"/>
        </a:effectRef>
        <a:fontRef idx="minor">
          <a:schemeClr val="lt1"/>
        </a:fontRef>
      </xdr:style>
      <xdr:txBody>
        <a:bodyPr vertOverflow="clip" horzOverflow="clip" rtlCol="0" anchor="t"/>
        <a:lstStyle/>
        <a:p>
          <a:pPr algn="l"/>
          <a:r>
            <a:rPr lang="en-ZA" sz="1100" b="1">
              <a:solidFill>
                <a:sysClr val="windowText" lastClr="000000"/>
              </a:solidFill>
            </a:rPr>
            <a:t>Next</a:t>
          </a:r>
          <a:r>
            <a:rPr lang="en-ZA" sz="1100" b="1" baseline="0">
              <a:solidFill>
                <a:sysClr val="windowText" lastClr="000000"/>
              </a:solidFill>
            </a:rPr>
            <a:t> Component (</a:t>
          </a:r>
          <a:r>
            <a:rPr lang="en-ZA" sz="1100" b="1" i="1" baseline="0">
              <a:solidFill>
                <a:sysClr val="windowText" lastClr="000000"/>
              </a:solidFill>
            </a:rPr>
            <a:t>Click</a:t>
          </a:r>
          <a:r>
            <a:rPr lang="en-ZA" sz="1100" b="1" baseline="0">
              <a:solidFill>
                <a:sysClr val="windowText" lastClr="000000"/>
              </a:solidFill>
            </a:rPr>
            <a:t> )</a:t>
          </a:r>
          <a:endParaRPr lang="en-ZA" sz="1100" b="1">
            <a:solidFill>
              <a:sysClr val="windowText" lastClr="000000"/>
            </a:solidFill>
          </a:endParaRPr>
        </a:p>
      </xdr:txBody>
    </xdr:sp>
    <xdr:clientData/>
  </xdr:twoCellAnchor>
  <xdr:twoCellAnchor>
    <xdr:from>
      <xdr:col>4</xdr:col>
      <xdr:colOff>0</xdr:colOff>
      <xdr:row>3</xdr:row>
      <xdr:rowOff>0</xdr:rowOff>
    </xdr:from>
    <xdr:to>
      <xdr:col>4</xdr:col>
      <xdr:colOff>0</xdr:colOff>
      <xdr:row>4</xdr:row>
      <xdr:rowOff>88900</xdr:rowOff>
    </xdr:to>
    <xdr:sp macro="" textlink="">
      <xdr:nvSpPr>
        <xdr:cNvPr id="7" name="Right Arrow 6">
          <a:hlinkClick xmlns:r="http://schemas.openxmlformats.org/officeDocument/2006/relationships" r:id="rId1"/>
          <a:extLst>
            <a:ext uri="{FF2B5EF4-FFF2-40B4-BE49-F238E27FC236}">
              <a16:creationId xmlns:a16="http://schemas.microsoft.com/office/drawing/2014/main" id="{00000000-0008-0000-0E00-000007000000}"/>
            </a:ext>
          </a:extLst>
        </xdr:cNvPr>
        <xdr:cNvSpPr/>
      </xdr:nvSpPr>
      <xdr:spPr>
        <a:xfrm>
          <a:off x="2581275" y="723900"/>
          <a:ext cx="0" cy="231775"/>
        </a:xfrm>
        <a:prstGeom prst="rightArrow">
          <a:avLst>
            <a:gd name="adj1" fmla="val 50000"/>
            <a:gd name="adj2" fmla="val 28000"/>
          </a:avLst>
        </a:prstGeom>
      </xdr:spPr>
      <xdr:style>
        <a:lnRef idx="0">
          <a:schemeClr val="accent5"/>
        </a:lnRef>
        <a:fillRef idx="3">
          <a:schemeClr val="accent5"/>
        </a:fillRef>
        <a:effectRef idx="3">
          <a:schemeClr val="accent5"/>
        </a:effectRef>
        <a:fontRef idx="minor">
          <a:schemeClr val="lt1"/>
        </a:fontRef>
      </xdr:style>
      <xdr:txBody>
        <a:bodyPr vertOverflow="clip" horzOverflow="clip" rtlCol="0" anchor="t"/>
        <a:lstStyle/>
        <a:p>
          <a:pPr algn="l"/>
          <a:r>
            <a:rPr lang="en-ZA" sz="1100" b="1">
              <a:solidFill>
                <a:sysClr val="windowText" lastClr="000000"/>
              </a:solidFill>
            </a:rPr>
            <a:t>Next</a:t>
          </a:r>
          <a:r>
            <a:rPr lang="en-ZA" sz="1100" b="1" baseline="0">
              <a:solidFill>
                <a:sysClr val="windowText" lastClr="000000"/>
              </a:solidFill>
            </a:rPr>
            <a:t> Component (</a:t>
          </a:r>
          <a:r>
            <a:rPr lang="en-ZA" sz="1100" b="1" i="1" baseline="0">
              <a:solidFill>
                <a:sysClr val="windowText" lastClr="000000"/>
              </a:solidFill>
            </a:rPr>
            <a:t>Click</a:t>
          </a:r>
          <a:r>
            <a:rPr lang="en-ZA" sz="1100" b="1" baseline="0">
              <a:solidFill>
                <a:sysClr val="windowText" lastClr="000000"/>
              </a:solidFill>
            </a:rPr>
            <a:t> )</a:t>
          </a:r>
          <a:endParaRPr lang="en-ZA" sz="1100" b="1">
            <a:solidFill>
              <a:sysClr val="windowText" lastClr="000000"/>
            </a:solidFill>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2</xdr:col>
      <xdr:colOff>0</xdr:colOff>
      <xdr:row>3</xdr:row>
      <xdr:rowOff>0</xdr:rowOff>
    </xdr:from>
    <xdr:to>
      <xdr:col>2</xdr:col>
      <xdr:colOff>0</xdr:colOff>
      <xdr:row>4</xdr:row>
      <xdr:rowOff>88900</xdr:rowOff>
    </xdr:to>
    <xdr:sp macro="" textlink="">
      <xdr:nvSpPr>
        <xdr:cNvPr id="2" name="Right Arrow 1">
          <a:hlinkClick xmlns:r="http://schemas.openxmlformats.org/officeDocument/2006/relationships" r:id="rId1"/>
          <a:extLst>
            <a:ext uri="{FF2B5EF4-FFF2-40B4-BE49-F238E27FC236}">
              <a16:creationId xmlns:a16="http://schemas.microsoft.com/office/drawing/2014/main" id="{00000000-0008-0000-0F00-000002000000}"/>
            </a:ext>
          </a:extLst>
        </xdr:cNvPr>
        <xdr:cNvSpPr/>
      </xdr:nvSpPr>
      <xdr:spPr>
        <a:xfrm>
          <a:off x="476250" y="714375"/>
          <a:ext cx="0" cy="231775"/>
        </a:xfrm>
        <a:prstGeom prst="rightArrow">
          <a:avLst>
            <a:gd name="adj1" fmla="val 50000"/>
            <a:gd name="adj2" fmla="val 28000"/>
          </a:avLst>
        </a:prstGeom>
      </xdr:spPr>
      <xdr:style>
        <a:lnRef idx="0">
          <a:schemeClr val="accent5"/>
        </a:lnRef>
        <a:fillRef idx="3">
          <a:schemeClr val="accent5"/>
        </a:fillRef>
        <a:effectRef idx="3">
          <a:schemeClr val="accent5"/>
        </a:effectRef>
        <a:fontRef idx="minor">
          <a:schemeClr val="lt1"/>
        </a:fontRef>
      </xdr:style>
      <xdr:txBody>
        <a:bodyPr vertOverflow="clip" horzOverflow="clip" rtlCol="0" anchor="t"/>
        <a:lstStyle/>
        <a:p>
          <a:pPr algn="l"/>
          <a:r>
            <a:rPr lang="en-ZA" sz="1100" b="1">
              <a:solidFill>
                <a:sysClr val="windowText" lastClr="000000"/>
              </a:solidFill>
            </a:rPr>
            <a:t>Next</a:t>
          </a:r>
          <a:r>
            <a:rPr lang="en-ZA" sz="1100" b="1" baseline="0">
              <a:solidFill>
                <a:sysClr val="windowText" lastClr="000000"/>
              </a:solidFill>
            </a:rPr>
            <a:t> Component (</a:t>
          </a:r>
          <a:r>
            <a:rPr lang="en-ZA" sz="1100" b="1" i="1" baseline="0">
              <a:solidFill>
                <a:sysClr val="windowText" lastClr="000000"/>
              </a:solidFill>
            </a:rPr>
            <a:t>Click</a:t>
          </a:r>
          <a:r>
            <a:rPr lang="en-ZA" sz="1100" b="1" baseline="0">
              <a:solidFill>
                <a:sysClr val="windowText" lastClr="000000"/>
              </a:solidFill>
            </a:rPr>
            <a:t> )</a:t>
          </a:r>
          <a:endParaRPr lang="en-ZA" sz="1100" b="1">
            <a:solidFill>
              <a:sysClr val="windowText" lastClr="000000"/>
            </a:solidFill>
          </a:endParaRPr>
        </a:p>
      </xdr:txBody>
    </xdr:sp>
    <xdr:clientData/>
  </xdr:twoCellAnchor>
  <xdr:twoCellAnchor>
    <xdr:from>
      <xdr:col>3</xdr:col>
      <xdr:colOff>0</xdr:colOff>
      <xdr:row>3</xdr:row>
      <xdr:rowOff>0</xdr:rowOff>
    </xdr:from>
    <xdr:to>
      <xdr:col>3</xdr:col>
      <xdr:colOff>0</xdr:colOff>
      <xdr:row>4</xdr:row>
      <xdr:rowOff>88900</xdr:rowOff>
    </xdr:to>
    <xdr:sp macro="" textlink="">
      <xdr:nvSpPr>
        <xdr:cNvPr id="3" name="Right Arrow 2">
          <a:hlinkClick xmlns:r="http://schemas.openxmlformats.org/officeDocument/2006/relationships" r:id="rId1"/>
          <a:extLst>
            <a:ext uri="{FF2B5EF4-FFF2-40B4-BE49-F238E27FC236}">
              <a16:creationId xmlns:a16="http://schemas.microsoft.com/office/drawing/2014/main" id="{00000000-0008-0000-0F00-000003000000}"/>
            </a:ext>
          </a:extLst>
        </xdr:cNvPr>
        <xdr:cNvSpPr/>
      </xdr:nvSpPr>
      <xdr:spPr>
        <a:xfrm>
          <a:off x="1819275" y="714375"/>
          <a:ext cx="0" cy="231775"/>
        </a:xfrm>
        <a:prstGeom prst="rightArrow">
          <a:avLst>
            <a:gd name="adj1" fmla="val 50000"/>
            <a:gd name="adj2" fmla="val 28000"/>
          </a:avLst>
        </a:prstGeom>
      </xdr:spPr>
      <xdr:style>
        <a:lnRef idx="0">
          <a:schemeClr val="accent5"/>
        </a:lnRef>
        <a:fillRef idx="3">
          <a:schemeClr val="accent5"/>
        </a:fillRef>
        <a:effectRef idx="3">
          <a:schemeClr val="accent5"/>
        </a:effectRef>
        <a:fontRef idx="minor">
          <a:schemeClr val="lt1"/>
        </a:fontRef>
      </xdr:style>
      <xdr:txBody>
        <a:bodyPr vertOverflow="clip" horzOverflow="clip" rtlCol="0" anchor="t"/>
        <a:lstStyle/>
        <a:p>
          <a:pPr algn="l"/>
          <a:r>
            <a:rPr lang="en-ZA" sz="1100" b="1">
              <a:solidFill>
                <a:sysClr val="windowText" lastClr="000000"/>
              </a:solidFill>
            </a:rPr>
            <a:t>Next</a:t>
          </a:r>
          <a:r>
            <a:rPr lang="en-ZA" sz="1100" b="1" baseline="0">
              <a:solidFill>
                <a:sysClr val="windowText" lastClr="000000"/>
              </a:solidFill>
            </a:rPr>
            <a:t> Component (</a:t>
          </a:r>
          <a:r>
            <a:rPr lang="en-ZA" sz="1100" b="1" i="1" baseline="0">
              <a:solidFill>
                <a:sysClr val="windowText" lastClr="000000"/>
              </a:solidFill>
            </a:rPr>
            <a:t>Click</a:t>
          </a:r>
          <a:r>
            <a:rPr lang="en-ZA" sz="1100" b="1" baseline="0">
              <a:solidFill>
                <a:sysClr val="windowText" lastClr="000000"/>
              </a:solidFill>
            </a:rPr>
            <a:t> )</a:t>
          </a:r>
          <a:endParaRPr lang="en-ZA" sz="1100" b="1">
            <a:solidFill>
              <a:sysClr val="windowText" lastClr="000000"/>
            </a:solidFill>
          </a:endParaRPr>
        </a:p>
      </xdr:txBody>
    </xdr:sp>
    <xdr:clientData/>
  </xdr:twoCellAnchor>
  <xdr:twoCellAnchor>
    <xdr:from>
      <xdr:col>3</xdr:col>
      <xdr:colOff>0</xdr:colOff>
      <xdr:row>3</xdr:row>
      <xdr:rowOff>0</xdr:rowOff>
    </xdr:from>
    <xdr:to>
      <xdr:col>3</xdr:col>
      <xdr:colOff>0</xdr:colOff>
      <xdr:row>4</xdr:row>
      <xdr:rowOff>88900</xdr:rowOff>
    </xdr:to>
    <xdr:sp macro="" textlink="">
      <xdr:nvSpPr>
        <xdr:cNvPr id="4" name="Right Arrow 3">
          <a:hlinkClick xmlns:r="http://schemas.openxmlformats.org/officeDocument/2006/relationships" r:id="rId1"/>
          <a:extLst>
            <a:ext uri="{FF2B5EF4-FFF2-40B4-BE49-F238E27FC236}">
              <a16:creationId xmlns:a16="http://schemas.microsoft.com/office/drawing/2014/main" id="{00000000-0008-0000-0F00-000004000000}"/>
            </a:ext>
          </a:extLst>
        </xdr:cNvPr>
        <xdr:cNvSpPr/>
      </xdr:nvSpPr>
      <xdr:spPr>
        <a:xfrm>
          <a:off x="1819275" y="714375"/>
          <a:ext cx="0" cy="231775"/>
        </a:xfrm>
        <a:prstGeom prst="rightArrow">
          <a:avLst>
            <a:gd name="adj1" fmla="val 50000"/>
            <a:gd name="adj2" fmla="val 28000"/>
          </a:avLst>
        </a:prstGeom>
      </xdr:spPr>
      <xdr:style>
        <a:lnRef idx="0">
          <a:schemeClr val="accent5"/>
        </a:lnRef>
        <a:fillRef idx="3">
          <a:schemeClr val="accent5"/>
        </a:fillRef>
        <a:effectRef idx="3">
          <a:schemeClr val="accent5"/>
        </a:effectRef>
        <a:fontRef idx="minor">
          <a:schemeClr val="lt1"/>
        </a:fontRef>
      </xdr:style>
      <xdr:txBody>
        <a:bodyPr vertOverflow="clip" horzOverflow="clip" rtlCol="0" anchor="t"/>
        <a:lstStyle/>
        <a:p>
          <a:pPr algn="l"/>
          <a:r>
            <a:rPr lang="en-ZA" sz="1100" b="1">
              <a:solidFill>
                <a:sysClr val="windowText" lastClr="000000"/>
              </a:solidFill>
            </a:rPr>
            <a:t>Next</a:t>
          </a:r>
          <a:r>
            <a:rPr lang="en-ZA" sz="1100" b="1" baseline="0">
              <a:solidFill>
                <a:sysClr val="windowText" lastClr="000000"/>
              </a:solidFill>
            </a:rPr>
            <a:t> Component (</a:t>
          </a:r>
          <a:r>
            <a:rPr lang="en-ZA" sz="1100" b="1" i="1" baseline="0">
              <a:solidFill>
                <a:sysClr val="windowText" lastClr="000000"/>
              </a:solidFill>
            </a:rPr>
            <a:t>Click</a:t>
          </a:r>
          <a:r>
            <a:rPr lang="en-ZA" sz="1100" b="1" baseline="0">
              <a:solidFill>
                <a:sysClr val="windowText" lastClr="000000"/>
              </a:solidFill>
            </a:rPr>
            <a:t> )</a:t>
          </a:r>
          <a:endParaRPr lang="en-ZA" sz="1100" b="1">
            <a:solidFill>
              <a:sysClr val="windowText" lastClr="000000"/>
            </a:solidFill>
          </a:endParaRPr>
        </a:p>
      </xdr:txBody>
    </xdr:sp>
    <xdr:clientData/>
  </xdr:twoCellAnchor>
  <xdr:twoCellAnchor>
    <xdr:from>
      <xdr:col>3</xdr:col>
      <xdr:colOff>0</xdr:colOff>
      <xdr:row>3</xdr:row>
      <xdr:rowOff>0</xdr:rowOff>
    </xdr:from>
    <xdr:to>
      <xdr:col>3</xdr:col>
      <xdr:colOff>0</xdr:colOff>
      <xdr:row>4</xdr:row>
      <xdr:rowOff>88900</xdr:rowOff>
    </xdr:to>
    <xdr:sp macro="" textlink="">
      <xdr:nvSpPr>
        <xdr:cNvPr id="5" name="Right Arrow 4">
          <a:hlinkClick xmlns:r="http://schemas.openxmlformats.org/officeDocument/2006/relationships" r:id="rId1"/>
          <a:extLst>
            <a:ext uri="{FF2B5EF4-FFF2-40B4-BE49-F238E27FC236}">
              <a16:creationId xmlns:a16="http://schemas.microsoft.com/office/drawing/2014/main" id="{00000000-0008-0000-0F00-000005000000}"/>
            </a:ext>
          </a:extLst>
        </xdr:cNvPr>
        <xdr:cNvSpPr/>
      </xdr:nvSpPr>
      <xdr:spPr>
        <a:xfrm>
          <a:off x="1819275" y="714375"/>
          <a:ext cx="0" cy="231775"/>
        </a:xfrm>
        <a:prstGeom prst="rightArrow">
          <a:avLst>
            <a:gd name="adj1" fmla="val 50000"/>
            <a:gd name="adj2" fmla="val 28000"/>
          </a:avLst>
        </a:prstGeom>
      </xdr:spPr>
      <xdr:style>
        <a:lnRef idx="0">
          <a:schemeClr val="accent5"/>
        </a:lnRef>
        <a:fillRef idx="3">
          <a:schemeClr val="accent5"/>
        </a:fillRef>
        <a:effectRef idx="3">
          <a:schemeClr val="accent5"/>
        </a:effectRef>
        <a:fontRef idx="minor">
          <a:schemeClr val="lt1"/>
        </a:fontRef>
      </xdr:style>
      <xdr:txBody>
        <a:bodyPr vertOverflow="clip" horzOverflow="clip" rtlCol="0" anchor="t"/>
        <a:lstStyle/>
        <a:p>
          <a:pPr algn="l"/>
          <a:r>
            <a:rPr lang="en-ZA" sz="1100" b="1">
              <a:solidFill>
                <a:sysClr val="windowText" lastClr="000000"/>
              </a:solidFill>
            </a:rPr>
            <a:t>Next</a:t>
          </a:r>
          <a:r>
            <a:rPr lang="en-ZA" sz="1100" b="1" baseline="0">
              <a:solidFill>
                <a:sysClr val="windowText" lastClr="000000"/>
              </a:solidFill>
            </a:rPr>
            <a:t> Component (</a:t>
          </a:r>
          <a:r>
            <a:rPr lang="en-ZA" sz="1100" b="1" i="1" baseline="0">
              <a:solidFill>
                <a:sysClr val="windowText" lastClr="000000"/>
              </a:solidFill>
            </a:rPr>
            <a:t>Click</a:t>
          </a:r>
          <a:r>
            <a:rPr lang="en-ZA" sz="1100" b="1" baseline="0">
              <a:solidFill>
                <a:sysClr val="windowText" lastClr="000000"/>
              </a:solidFill>
            </a:rPr>
            <a:t> )</a:t>
          </a:r>
          <a:endParaRPr lang="en-ZA" sz="1100" b="1">
            <a:solidFill>
              <a:sysClr val="windowText" lastClr="000000"/>
            </a:solidFill>
          </a:endParaRPr>
        </a:p>
      </xdr:txBody>
    </xdr:sp>
    <xdr:clientData/>
  </xdr:twoCellAnchor>
  <xdr:twoCellAnchor>
    <xdr:from>
      <xdr:col>4</xdr:col>
      <xdr:colOff>0</xdr:colOff>
      <xdr:row>3</xdr:row>
      <xdr:rowOff>0</xdr:rowOff>
    </xdr:from>
    <xdr:to>
      <xdr:col>4</xdr:col>
      <xdr:colOff>0</xdr:colOff>
      <xdr:row>4</xdr:row>
      <xdr:rowOff>88900</xdr:rowOff>
    </xdr:to>
    <xdr:sp macro="" textlink="">
      <xdr:nvSpPr>
        <xdr:cNvPr id="6" name="Right Arrow 5">
          <a:hlinkClick xmlns:r="http://schemas.openxmlformats.org/officeDocument/2006/relationships" r:id="rId1"/>
          <a:extLst>
            <a:ext uri="{FF2B5EF4-FFF2-40B4-BE49-F238E27FC236}">
              <a16:creationId xmlns:a16="http://schemas.microsoft.com/office/drawing/2014/main" id="{00000000-0008-0000-0F00-000006000000}"/>
            </a:ext>
          </a:extLst>
        </xdr:cNvPr>
        <xdr:cNvSpPr/>
      </xdr:nvSpPr>
      <xdr:spPr>
        <a:xfrm>
          <a:off x="3238500" y="723900"/>
          <a:ext cx="0" cy="231775"/>
        </a:xfrm>
        <a:prstGeom prst="rightArrow">
          <a:avLst>
            <a:gd name="adj1" fmla="val 50000"/>
            <a:gd name="adj2" fmla="val 28000"/>
          </a:avLst>
        </a:prstGeom>
      </xdr:spPr>
      <xdr:style>
        <a:lnRef idx="0">
          <a:schemeClr val="accent5"/>
        </a:lnRef>
        <a:fillRef idx="3">
          <a:schemeClr val="accent5"/>
        </a:fillRef>
        <a:effectRef idx="3">
          <a:schemeClr val="accent5"/>
        </a:effectRef>
        <a:fontRef idx="minor">
          <a:schemeClr val="lt1"/>
        </a:fontRef>
      </xdr:style>
      <xdr:txBody>
        <a:bodyPr vertOverflow="clip" horzOverflow="clip" rtlCol="0" anchor="t"/>
        <a:lstStyle/>
        <a:p>
          <a:pPr algn="l"/>
          <a:r>
            <a:rPr lang="en-ZA" sz="1100" b="1">
              <a:solidFill>
                <a:sysClr val="windowText" lastClr="000000"/>
              </a:solidFill>
            </a:rPr>
            <a:t>Next</a:t>
          </a:r>
          <a:r>
            <a:rPr lang="en-ZA" sz="1100" b="1" baseline="0">
              <a:solidFill>
                <a:sysClr val="windowText" lastClr="000000"/>
              </a:solidFill>
            </a:rPr>
            <a:t> Component (</a:t>
          </a:r>
          <a:r>
            <a:rPr lang="en-ZA" sz="1100" b="1" i="1" baseline="0">
              <a:solidFill>
                <a:sysClr val="windowText" lastClr="000000"/>
              </a:solidFill>
            </a:rPr>
            <a:t>Click</a:t>
          </a:r>
          <a:r>
            <a:rPr lang="en-ZA" sz="1100" b="1" baseline="0">
              <a:solidFill>
                <a:sysClr val="windowText" lastClr="000000"/>
              </a:solidFill>
            </a:rPr>
            <a:t> )</a:t>
          </a:r>
          <a:endParaRPr lang="en-ZA" sz="1100" b="1">
            <a:solidFill>
              <a:sysClr val="windowText" lastClr="000000"/>
            </a:solidFill>
          </a:endParaRPr>
        </a:p>
      </xdr:txBody>
    </xdr:sp>
    <xdr:clientData/>
  </xdr:twoCellAnchor>
  <xdr:twoCellAnchor>
    <xdr:from>
      <xdr:col>4</xdr:col>
      <xdr:colOff>0</xdr:colOff>
      <xdr:row>3</xdr:row>
      <xdr:rowOff>0</xdr:rowOff>
    </xdr:from>
    <xdr:to>
      <xdr:col>4</xdr:col>
      <xdr:colOff>0</xdr:colOff>
      <xdr:row>4</xdr:row>
      <xdr:rowOff>88900</xdr:rowOff>
    </xdr:to>
    <xdr:sp macro="" textlink="">
      <xdr:nvSpPr>
        <xdr:cNvPr id="7" name="Right Arrow 6">
          <a:hlinkClick xmlns:r="http://schemas.openxmlformats.org/officeDocument/2006/relationships" r:id="rId1"/>
          <a:extLst>
            <a:ext uri="{FF2B5EF4-FFF2-40B4-BE49-F238E27FC236}">
              <a16:creationId xmlns:a16="http://schemas.microsoft.com/office/drawing/2014/main" id="{00000000-0008-0000-0F00-000007000000}"/>
            </a:ext>
          </a:extLst>
        </xdr:cNvPr>
        <xdr:cNvSpPr/>
      </xdr:nvSpPr>
      <xdr:spPr>
        <a:xfrm>
          <a:off x="2581275" y="723900"/>
          <a:ext cx="0" cy="231775"/>
        </a:xfrm>
        <a:prstGeom prst="rightArrow">
          <a:avLst>
            <a:gd name="adj1" fmla="val 50000"/>
            <a:gd name="adj2" fmla="val 28000"/>
          </a:avLst>
        </a:prstGeom>
      </xdr:spPr>
      <xdr:style>
        <a:lnRef idx="0">
          <a:schemeClr val="accent5"/>
        </a:lnRef>
        <a:fillRef idx="3">
          <a:schemeClr val="accent5"/>
        </a:fillRef>
        <a:effectRef idx="3">
          <a:schemeClr val="accent5"/>
        </a:effectRef>
        <a:fontRef idx="minor">
          <a:schemeClr val="lt1"/>
        </a:fontRef>
      </xdr:style>
      <xdr:txBody>
        <a:bodyPr vertOverflow="clip" horzOverflow="clip" rtlCol="0" anchor="t"/>
        <a:lstStyle/>
        <a:p>
          <a:pPr algn="l"/>
          <a:r>
            <a:rPr lang="en-ZA" sz="1100" b="1">
              <a:solidFill>
                <a:sysClr val="windowText" lastClr="000000"/>
              </a:solidFill>
            </a:rPr>
            <a:t>Next</a:t>
          </a:r>
          <a:r>
            <a:rPr lang="en-ZA" sz="1100" b="1" baseline="0">
              <a:solidFill>
                <a:sysClr val="windowText" lastClr="000000"/>
              </a:solidFill>
            </a:rPr>
            <a:t> Component (</a:t>
          </a:r>
          <a:r>
            <a:rPr lang="en-ZA" sz="1100" b="1" i="1" baseline="0">
              <a:solidFill>
                <a:sysClr val="windowText" lastClr="000000"/>
              </a:solidFill>
            </a:rPr>
            <a:t>Click</a:t>
          </a:r>
          <a:r>
            <a:rPr lang="en-ZA" sz="1100" b="1" baseline="0">
              <a:solidFill>
                <a:sysClr val="windowText" lastClr="000000"/>
              </a:solidFill>
            </a:rPr>
            <a:t> )</a:t>
          </a:r>
          <a:endParaRPr lang="en-ZA" sz="1100" b="1">
            <a:solidFill>
              <a:sysClr val="windowText" lastClr="000000"/>
            </a:solidFill>
          </a:endParaRP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2</xdr:col>
      <xdr:colOff>0</xdr:colOff>
      <xdr:row>3</xdr:row>
      <xdr:rowOff>0</xdr:rowOff>
    </xdr:from>
    <xdr:to>
      <xdr:col>2</xdr:col>
      <xdr:colOff>0</xdr:colOff>
      <xdr:row>4</xdr:row>
      <xdr:rowOff>88900</xdr:rowOff>
    </xdr:to>
    <xdr:sp macro="" textlink="">
      <xdr:nvSpPr>
        <xdr:cNvPr id="2" name="Right Arrow 1">
          <a:hlinkClick xmlns:r="http://schemas.openxmlformats.org/officeDocument/2006/relationships" r:id="rId1"/>
          <a:extLst>
            <a:ext uri="{FF2B5EF4-FFF2-40B4-BE49-F238E27FC236}">
              <a16:creationId xmlns:a16="http://schemas.microsoft.com/office/drawing/2014/main" id="{00000000-0008-0000-1000-000002000000}"/>
            </a:ext>
          </a:extLst>
        </xdr:cNvPr>
        <xdr:cNvSpPr/>
      </xdr:nvSpPr>
      <xdr:spPr>
        <a:xfrm>
          <a:off x="476250" y="714375"/>
          <a:ext cx="0" cy="231775"/>
        </a:xfrm>
        <a:prstGeom prst="rightArrow">
          <a:avLst>
            <a:gd name="adj1" fmla="val 50000"/>
            <a:gd name="adj2" fmla="val 28000"/>
          </a:avLst>
        </a:prstGeom>
      </xdr:spPr>
      <xdr:style>
        <a:lnRef idx="0">
          <a:schemeClr val="accent5"/>
        </a:lnRef>
        <a:fillRef idx="3">
          <a:schemeClr val="accent5"/>
        </a:fillRef>
        <a:effectRef idx="3">
          <a:schemeClr val="accent5"/>
        </a:effectRef>
        <a:fontRef idx="minor">
          <a:schemeClr val="lt1"/>
        </a:fontRef>
      </xdr:style>
      <xdr:txBody>
        <a:bodyPr vertOverflow="clip" horzOverflow="clip" rtlCol="0" anchor="t"/>
        <a:lstStyle/>
        <a:p>
          <a:pPr algn="l"/>
          <a:r>
            <a:rPr lang="en-ZA" sz="1100" b="1">
              <a:solidFill>
                <a:sysClr val="windowText" lastClr="000000"/>
              </a:solidFill>
            </a:rPr>
            <a:t>Next</a:t>
          </a:r>
          <a:r>
            <a:rPr lang="en-ZA" sz="1100" b="1" baseline="0">
              <a:solidFill>
                <a:sysClr val="windowText" lastClr="000000"/>
              </a:solidFill>
            </a:rPr>
            <a:t> Component (</a:t>
          </a:r>
          <a:r>
            <a:rPr lang="en-ZA" sz="1100" b="1" i="1" baseline="0">
              <a:solidFill>
                <a:sysClr val="windowText" lastClr="000000"/>
              </a:solidFill>
            </a:rPr>
            <a:t>Click</a:t>
          </a:r>
          <a:r>
            <a:rPr lang="en-ZA" sz="1100" b="1" baseline="0">
              <a:solidFill>
                <a:sysClr val="windowText" lastClr="000000"/>
              </a:solidFill>
            </a:rPr>
            <a:t> )</a:t>
          </a:r>
          <a:endParaRPr lang="en-ZA" sz="1100" b="1">
            <a:solidFill>
              <a:sysClr val="windowText" lastClr="000000"/>
            </a:solidFill>
          </a:endParaRPr>
        </a:p>
      </xdr:txBody>
    </xdr:sp>
    <xdr:clientData/>
  </xdr:twoCellAnchor>
  <xdr:twoCellAnchor>
    <xdr:from>
      <xdr:col>3</xdr:col>
      <xdr:colOff>0</xdr:colOff>
      <xdr:row>3</xdr:row>
      <xdr:rowOff>0</xdr:rowOff>
    </xdr:from>
    <xdr:to>
      <xdr:col>3</xdr:col>
      <xdr:colOff>0</xdr:colOff>
      <xdr:row>4</xdr:row>
      <xdr:rowOff>88900</xdr:rowOff>
    </xdr:to>
    <xdr:sp macro="" textlink="">
      <xdr:nvSpPr>
        <xdr:cNvPr id="3" name="Right Arrow 2">
          <a:hlinkClick xmlns:r="http://schemas.openxmlformats.org/officeDocument/2006/relationships" r:id="rId1"/>
          <a:extLst>
            <a:ext uri="{FF2B5EF4-FFF2-40B4-BE49-F238E27FC236}">
              <a16:creationId xmlns:a16="http://schemas.microsoft.com/office/drawing/2014/main" id="{00000000-0008-0000-1000-000003000000}"/>
            </a:ext>
          </a:extLst>
        </xdr:cNvPr>
        <xdr:cNvSpPr/>
      </xdr:nvSpPr>
      <xdr:spPr>
        <a:xfrm>
          <a:off x="1819275" y="714375"/>
          <a:ext cx="0" cy="231775"/>
        </a:xfrm>
        <a:prstGeom prst="rightArrow">
          <a:avLst>
            <a:gd name="adj1" fmla="val 50000"/>
            <a:gd name="adj2" fmla="val 28000"/>
          </a:avLst>
        </a:prstGeom>
      </xdr:spPr>
      <xdr:style>
        <a:lnRef idx="0">
          <a:schemeClr val="accent5"/>
        </a:lnRef>
        <a:fillRef idx="3">
          <a:schemeClr val="accent5"/>
        </a:fillRef>
        <a:effectRef idx="3">
          <a:schemeClr val="accent5"/>
        </a:effectRef>
        <a:fontRef idx="minor">
          <a:schemeClr val="lt1"/>
        </a:fontRef>
      </xdr:style>
      <xdr:txBody>
        <a:bodyPr vertOverflow="clip" horzOverflow="clip" rtlCol="0" anchor="t"/>
        <a:lstStyle/>
        <a:p>
          <a:pPr algn="l"/>
          <a:r>
            <a:rPr lang="en-ZA" sz="1100" b="1">
              <a:solidFill>
                <a:sysClr val="windowText" lastClr="000000"/>
              </a:solidFill>
            </a:rPr>
            <a:t>Next</a:t>
          </a:r>
          <a:r>
            <a:rPr lang="en-ZA" sz="1100" b="1" baseline="0">
              <a:solidFill>
                <a:sysClr val="windowText" lastClr="000000"/>
              </a:solidFill>
            </a:rPr>
            <a:t> Component (</a:t>
          </a:r>
          <a:r>
            <a:rPr lang="en-ZA" sz="1100" b="1" i="1" baseline="0">
              <a:solidFill>
                <a:sysClr val="windowText" lastClr="000000"/>
              </a:solidFill>
            </a:rPr>
            <a:t>Click</a:t>
          </a:r>
          <a:r>
            <a:rPr lang="en-ZA" sz="1100" b="1" baseline="0">
              <a:solidFill>
                <a:sysClr val="windowText" lastClr="000000"/>
              </a:solidFill>
            </a:rPr>
            <a:t> )</a:t>
          </a:r>
          <a:endParaRPr lang="en-ZA" sz="1100" b="1">
            <a:solidFill>
              <a:sysClr val="windowText" lastClr="000000"/>
            </a:solidFill>
          </a:endParaRPr>
        </a:p>
      </xdr:txBody>
    </xdr:sp>
    <xdr:clientData/>
  </xdr:twoCellAnchor>
  <xdr:twoCellAnchor>
    <xdr:from>
      <xdr:col>3</xdr:col>
      <xdr:colOff>0</xdr:colOff>
      <xdr:row>3</xdr:row>
      <xdr:rowOff>0</xdr:rowOff>
    </xdr:from>
    <xdr:to>
      <xdr:col>3</xdr:col>
      <xdr:colOff>0</xdr:colOff>
      <xdr:row>4</xdr:row>
      <xdr:rowOff>88900</xdr:rowOff>
    </xdr:to>
    <xdr:sp macro="" textlink="">
      <xdr:nvSpPr>
        <xdr:cNvPr id="4" name="Right Arrow 3">
          <a:hlinkClick xmlns:r="http://schemas.openxmlformats.org/officeDocument/2006/relationships" r:id="rId1"/>
          <a:extLst>
            <a:ext uri="{FF2B5EF4-FFF2-40B4-BE49-F238E27FC236}">
              <a16:creationId xmlns:a16="http://schemas.microsoft.com/office/drawing/2014/main" id="{00000000-0008-0000-1000-000004000000}"/>
            </a:ext>
          </a:extLst>
        </xdr:cNvPr>
        <xdr:cNvSpPr/>
      </xdr:nvSpPr>
      <xdr:spPr>
        <a:xfrm>
          <a:off x="1819275" y="714375"/>
          <a:ext cx="0" cy="231775"/>
        </a:xfrm>
        <a:prstGeom prst="rightArrow">
          <a:avLst>
            <a:gd name="adj1" fmla="val 50000"/>
            <a:gd name="adj2" fmla="val 28000"/>
          </a:avLst>
        </a:prstGeom>
      </xdr:spPr>
      <xdr:style>
        <a:lnRef idx="0">
          <a:schemeClr val="accent5"/>
        </a:lnRef>
        <a:fillRef idx="3">
          <a:schemeClr val="accent5"/>
        </a:fillRef>
        <a:effectRef idx="3">
          <a:schemeClr val="accent5"/>
        </a:effectRef>
        <a:fontRef idx="minor">
          <a:schemeClr val="lt1"/>
        </a:fontRef>
      </xdr:style>
      <xdr:txBody>
        <a:bodyPr vertOverflow="clip" horzOverflow="clip" rtlCol="0" anchor="t"/>
        <a:lstStyle/>
        <a:p>
          <a:pPr algn="l"/>
          <a:r>
            <a:rPr lang="en-ZA" sz="1100" b="1">
              <a:solidFill>
                <a:sysClr val="windowText" lastClr="000000"/>
              </a:solidFill>
            </a:rPr>
            <a:t>Next</a:t>
          </a:r>
          <a:r>
            <a:rPr lang="en-ZA" sz="1100" b="1" baseline="0">
              <a:solidFill>
                <a:sysClr val="windowText" lastClr="000000"/>
              </a:solidFill>
            </a:rPr>
            <a:t> Component (</a:t>
          </a:r>
          <a:r>
            <a:rPr lang="en-ZA" sz="1100" b="1" i="1" baseline="0">
              <a:solidFill>
                <a:sysClr val="windowText" lastClr="000000"/>
              </a:solidFill>
            </a:rPr>
            <a:t>Click</a:t>
          </a:r>
          <a:r>
            <a:rPr lang="en-ZA" sz="1100" b="1" baseline="0">
              <a:solidFill>
                <a:sysClr val="windowText" lastClr="000000"/>
              </a:solidFill>
            </a:rPr>
            <a:t> )</a:t>
          </a:r>
          <a:endParaRPr lang="en-ZA" sz="1100" b="1">
            <a:solidFill>
              <a:sysClr val="windowText" lastClr="000000"/>
            </a:solidFill>
          </a:endParaRPr>
        </a:p>
      </xdr:txBody>
    </xdr:sp>
    <xdr:clientData/>
  </xdr:twoCellAnchor>
  <xdr:twoCellAnchor>
    <xdr:from>
      <xdr:col>3</xdr:col>
      <xdr:colOff>0</xdr:colOff>
      <xdr:row>3</xdr:row>
      <xdr:rowOff>0</xdr:rowOff>
    </xdr:from>
    <xdr:to>
      <xdr:col>3</xdr:col>
      <xdr:colOff>0</xdr:colOff>
      <xdr:row>4</xdr:row>
      <xdr:rowOff>88900</xdr:rowOff>
    </xdr:to>
    <xdr:sp macro="" textlink="">
      <xdr:nvSpPr>
        <xdr:cNvPr id="5" name="Right Arrow 4">
          <a:hlinkClick xmlns:r="http://schemas.openxmlformats.org/officeDocument/2006/relationships" r:id="rId1"/>
          <a:extLst>
            <a:ext uri="{FF2B5EF4-FFF2-40B4-BE49-F238E27FC236}">
              <a16:creationId xmlns:a16="http://schemas.microsoft.com/office/drawing/2014/main" id="{00000000-0008-0000-1000-000005000000}"/>
            </a:ext>
          </a:extLst>
        </xdr:cNvPr>
        <xdr:cNvSpPr/>
      </xdr:nvSpPr>
      <xdr:spPr>
        <a:xfrm>
          <a:off x="1819275" y="714375"/>
          <a:ext cx="0" cy="231775"/>
        </a:xfrm>
        <a:prstGeom prst="rightArrow">
          <a:avLst>
            <a:gd name="adj1" fmla="val 50000"/>
            <a:gd name="adj2" fmla="val 28000"/>
          </a:avLst>
        </a:prstGeom>
      </xdr:spPr>
      <xdr:style>
        <a:lnRef idx="0">
          <a:schemeClr val="accent5"/>
        </a:lnRef>
        <a:fillRef idx="3">
          <a:schemeClr val="accent5"/>
        </a:fillRef>
        <a:effectRef idx="3">
          <a:schemeClr val="accent5"/>
        </a:effectRef>
        <a:fontRef idx="minor">
          <a:schemeClr val="lt1"/>
        </a:fontRef>
      </xdr:style>
      <xdr:txBody>
        <a:bodyPr vertOverflow="clip" horzOverflow="clip" rtlCol="0" anchor="t"/>
        <a:lstStyle/>
        <a:p>
          <a:pPr algn="l"/>
          <a:r>
            <a:rPr lang="en-ZA" sz="1100" b="1">
              <a:solidFill>
                <a:sysClr val="windowText" lastClr="000000"/>
              </a:solidFill>
            </a:rPr>
            <a:t>Next</a:t>
          </a:r>
          <a:r>
            <a:rPr lang="en-ZA" sz="1100" b="1" baseline="0">
              <a:solidFill>
                <a:sysClr val="windowText" lastClr="000000"/>
              </a:solidFill>
            </a:rPr>
            <a:t> Component (</a:t>
          </a:r>
          <a:r>
            <a:rPr lang="en-ZA" sz="1100" b="1" i="1" baseline="0">
              <a:solidFill>
                <a:sysClr val="windowText" lastClr="000000"/>
              </a:solidFill>
            </a:rPr>
            <a:t>Click</a:t>
          </a:r>
          <a:r>
            <a:rPr lang="en-ZA" sz="1100" b="1" baseline="0">
              <a:solidFill>
                <a:sysClr val="windowText" lastClr="000000"/>
              </a:solidFill>
            </a:rPr>
            <a:t> )</a:t>
          </a:r>
          <a:endParaRPr lang="en-ZA" sz="1100" b="1">
            <a:solidFill>
              <a:sysClr val="windowText" lastClr="000000"/>
            </a:solidFill>
          </a:endParaRPr>
        </a:p>
      </xdr:txBody>
    </xdr:sp>
    <xdr:clientData/>
  </xdr:twoCellAnchor>
  <xdr:twoCellAnchor>
    <xdr:from>
      <xdr:col>4</xdr:col>
      <xdr:colOff>0</xdr:colOff>
      <xdr:row>3</xdr:row>
      <xdr:rowOff>0</xdr:rowOff>
    </xdr:from>
    <xdr:to>
      <xdr:col>4</xdr:col>
      <xdr:colOff>0</xdr:colOff>
      <xdr:row>4</xdr:row>
      <xdr:rowOff>88900</xdr:rowOff>
    </xdr:to>
    <xdr:sp macro="" textlink="">
      <xdr:nvSpPr>
        <xdr:cNvPr id="6" name="Right Arrow 5">
          <a:hlinkClick xmlns:r="http://schemas.openxmlformats.org/officeDocument/2006/relationships" r:id="rId1"/>
          <a:extLst>
            <a:ext uri="{FF2B5EF4-FFF2-40B4-BE49-F238E27FC236}">
              <a16:creationId xmlns:a16="http://schemas.microsoft.com/office/drawing/2014/main" id="{00000000-0008-0000-1000-000006000000}"/>
            </a:ext>
          </a:extLst>
        </xdr:cNvPr>
        <xdr:cNvSpPr/>
      </xdr:nvSpPr>
      <xdr:spPr>
        <a:xfrm>
          <a:off x="3238500" y="723900"/>
          <a:ext cx="0" cy="231775"/>
        </a:xfrm>
        <a:prstGeom prst="rightArrow">
          <a:avLst>
            <a:gd name="adj1" fmla="val 50000"/>
            <a:gd name="adj2" fmla="val 28000"/>
          </a:avLst>
        </a:prstGeom>
      </xdr:spPr>
      <xdr:style>
        <a:lnRef idx="0">
          <a:schemeClr val="accent5"/>
        </a:lnRef>
        <a:fillRef idx="3">
          <a:schemeClr val="accent5"/>
        </a:fillRef>
        <a:effectRef idx="3">
          <a:schemeClr val="accent5"/>
        </a:effectRef>
        <a:fontRef idx="minor">
          <a:schemeClr val="lt1"/>
        </a:fontRef>
      </xdr:style>
      <xdr:txBody>
        <a:bodyPr vertOverflow="clip" horzOverflow="clip" rtlCol="0" anchor="t"/>
        <a:lstStyle/>
        <a:p>
          <a:pPr algn="l"/>
          <a:r>
            <a:rPr lang="en-ZA" sz="1100" b="1">
              <a:solidFill>
                <a:sysClr val="windowText" lastClr="000000"/>
              </a:solidFill>
            </a:rPr>
            <a:t>Next</a:t>
          </a:r>
          <a:r>
            <a:rPr lang="en-ZA" sz="1100" b="1" baseline="0">
              <a:solidFill>
                <a:sysClr val="windowText" lastClr="000000"/>
              </a:solidFill>
            </a:rPr>
            <a:t> Component (</a:t>
          </a:r>
          <a:r>
            <a:rPr lang="en-ZA" sz="1100" b="1" i="1" baseline="0">
              <a:solidFill>
                <a:sysClr val="windowText" lastClr="000000"/>
              </a:solidFill>
            </a:rPr>
            <a:t>Click</a:t>
          </a:r>
          <a:r>
            <a:rPr lang="en-ZA" sz="1100" b="1" baseline="0">
              <a:solidFill>
                <a:sysClr val="windowText" lastClr="000000"/>
              </a:solidFill>
            </a:rPr>
            <a:t> )</a:t>
          </a:r>
          <a:endParaRPr lang="en-ZA" sz="1100" b="1">
            <a:solidFill>
              <a:sysClr val="windowText" lastClr="000000"/>
            </a:solidFill>
          </a:endParaRPr>
        </a:p>
      </xdr:txBody>
    </xdr:sp>
    <xdr:clientData/>
  </xdr:twoCellAnchor>
  <xdr:twoCellAnchor>
    <xdr:from>
      <xdr:col>4</xdr:col>
      <xdr:colOff>0</xdr:colOff>
      <xdr:row>3</xdr:row>
      <xdr:rowOff>0</xdr:rowOff>
    </xdr:from>
    <xdr:to>
      <xdr:col>4</xdr:col>
      <xdr:colOff>0</xdr:colOff>
      <xdr:row>4</xdr:row>
      <xdr:rowOff>88900</xdr:rowOff>
    </xdr:to>
    <xdr:sp macro="" textlink="">
      <xdr:nvSpPr>
        <xdr:cNvPr id="7" name="Right Arrow 6">
          <a:hlinkClick xmlns:r="http://schemas.openxmlformats.org/officeDocument/2006/relationships" r:id="rId1"/>
          <a:extLst>
            <a:ext uri="{FF2B5EF4-FFF2-40B4-BE49-F238E27FC236}">
              <a16:creationId xmlns:a16="http://schemas.microsoft.com/office/drawing/2014/main" id="{00000000-0008-0000-1000-000007000000}"/>
            </a:ext>
          </a:extLst>
        </xdr:cNvPr>
        <xdr:cNvSpPr/>
      </xdr:nvSpPr>
      <xdr:spPr>
        <a:xfrm>
          <a:off x="2581275" y="723900"/>
          <a:ext cx="0" cy="231775"/>
        </a:xfrm>
        <a:prstGeom prst="rightArrow">
          <a:avLst>
            <a:gd name="adj1" fmla="val 50000"/>
            <a:gd name="adj2" fmla="val 28000"/>
          </a:avLst>
        </a:prstGeom>
      </xdr:spPr>
      <xdr:style>
        <a:lnRef idx="0">
          <a:schemeClr val="accent5"/>
        </a:lnRef>
        <a:fillRef idx="3">
          <a:schemeClr val="accent5"/>
        </a:fillRef>
        <a:effectRef idx="3">
          <a:schemeClr val="accent5"/>
        </a:effectRef>
        <a:fontRef idx="minor">
          <a:schemeClr val="lt1"/>
        </a:fontRef>
      </xdr:style>
      <xdr:txBody>
        <a:bodyPr vertOverflow="clip" horzOverflow="clip" rtlCol="0" anchor="t"/>
        <a:lstStyle/>
        <a:p>
          <a:pPr algn="l"/>
          <a:r>
            <a:rPr lang="en-ZA" sz="1100" b="1">
              <a:solidFill>
                <a:sysClr val="windowText" lastClr="000000"/>
              </a:solidFill>
            </a:rPr>
            <a:t>Next</a:t>
          </a:r>
          <a:r>
            <a:rPr lang="en-ZA" sz="1100" b="1" baseline="0">
              <a:solidFill>
                <a:sysClr val="windowText" lastClr="000000"/>
              </a:solidFill>
            </a:rPr>
            <a:t> Component (</a:t>
          </a:r>
          <a:r>
            <a:rPr lang="en-ZA" sz="1100" b="1" i="1" baseline="0">
              <a:solidFill>
                <a:sysClr val="windowText" lastClr="000000"/>
              </a:solidFill>
            </a:rPr>
            <a:t>Click</a:t>
          </a:r>
          <a:r>
            <a:rPr lang="en-ZA" sz="1100" b="1" baseline="0">
              <a:solidFill>
                <a:sysClr val="windowText" lastClr="000000"/>
              </a:solidFill>
            </a:rPr>
            <a:t> )</a:t>
          </a:r>
          <a:endParaRPr lang="en-ZA" sz="1100" b="1">
            <a:solidFill>
              <a:sysClr val="windowText" lastClr="000000"/>
            </a:solidFill>
          </a:endParaRP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2</xdr:col>
      <xdr:colOff>0</xdr:colOff>
      <xdr:row>3</xdr:row>
      <xdr:rowOff>0</xdr:rowOff>
    </xdr:from>
    <xdr:to>
      <xdr:col>2</xdr:col>
      <xdr:colOff>0</xdr:colOff>
      <xdr:row>4</xdr:row>
      <xdr:rowOff>88900</xdr:rowOff>
    </xdr:to>
    <xdr:sp macro="" textlink="">
      <xdr:nvSpPr>
        <xdr:cNvPr id="2" name="Right Arrow 1">
          <a:hlinkClick xmlns:r="http://schemas.openxmlformats.org/officeDocument/2006/relationships" r:id="rId1"/>
          <a:extLst>
            <a:ext uri="{FF2B5EF4-FFF2-40B4-BE49-F238E27FC236}">
              <a16:creationId xmlns:a16="http://schemas.microsoft.com/office/drawing/2014/main" id="{00000000-0008-0000-1100-000002000000}"/>
            </a:ext>
          </a:extLst>
        </xdr:cNvPr>
        <xdr:cNvSpPr/>
      </xdr:nvSpPr>
      <xdr:spPr>
        <a:xfrm>
          <a:off x="476250" y="714375"/>
          <a:ext cx="0" cy="231775"/>
        </a:xfrm>
        <a:prstGeom prst="rightArrow">
          <a:avLst>
            <a:gd name="adj1" fmla="val 50000"/>
            <a:gd name="adj2" fmla="val 28000"/>
          </a:avLst>
        </a:prstGeom>
      </xdr:spPr>
      <xdr:style>
        <a:lnRef idx="0">
          <a:schemeClr val="accent5"/>
        </a:lnRef>
        <a:fillRef idx="3">
          <a:schemeClr val="accent5"/>
        </a:fillRef>
        <a:effectRef idx="3">
          <a:schemeClr val="accent5"/>
        </a:effectRef>
        <a:fontRef idx="minor">
          <a:schemeClr val="lt1"/>
        </a:fontRef>
      </xdr:style>
      <xdr:txBody>
        <a:bodyPr vertOverflow="clip" horzOverflow="clip" rtlCol="0" anchor="t"/>
        <a:lstStyle/>
        <a:p>
          <a:pPr algn="l"/>
          <a:r>
            <a:rPr lang="en-ZA" sz="1100" b="1">
              <a:solidFill>
                <a:sysClr val="windowText" lastClr="000000"/>
              </a:solidFill>
            </a:rPr>
            <a:t>Next</a:t>
          </a:r>
          <a:r>
            <a:rPr lang="en-ZA" sz="1100" b="1" baseline="0">
              <a:solidFill>
                <a:sysClr val="windowText" lastClr="000000"/>
              </a:solidFill>
            </a:rPr>
            <a:t> Component (</a:t>
          </a:r>
          <a:r>
            <a:rPr lang="en-ZA" sz="1100" b="1" i="1" baseline="0">
              <a:solidFill>
                <a:sysClr val="windowText" lastClr="000000"/>
              </a:solidFill>
            </a:rPr>
            <a:t>Click</a:t>
          </a:r>
          <a:r>
            <a:rPr lang="en-ZA" sz="1100" b="1" baseline="0">
              <a:solidFill>
                <a:sysClr val="windowText" lastClr="000000"/>
              </a:solidFill>
            </a:rPr>
            <a:t> )</a:t>
          </a:r>
          <a:endParaRPr lang="en-ZA" sz="1100" b="1">
            <a:solidFill>
              <a:sysClr val="windowText" lastClr="000000"/>
            </a:solidFill>
          </a:endParaRPr>
        </a:p>
      </xdr:txBody>
    </xdr:sp>
    <xdr:clientData/>
  </xdr:twoCellAnchor>
  <xdr:twoCellAnchor>
    <xdr:from>
      <xdr:col>3</xdr:col>
      <xdr:colOff>0</xdr:colOff>
      <xdr:row>3</xdr:row>
      <xdr:rowOff>0</xdr:rowOff>
    </xdr:from>
    <xdr:to>
      <xdr:col>3</xdr:col>
      <xdr:colOff>0</xdr:colOff>
      <xdr:row>4</xdr:row>
      <xdr:rowOff>88900</xdr:rowOff>
    </xdr:to>
    <xdr:sp macro="" textlink="">
      <xdr:nvSpPr>
        <xdr:cNvPr id="3" name="Right Arrow 2">
          <a:hlinkClick xmlns:r="http://schemas.openxmlformats.org/officeDocument/2006/relationships" r:id="rId1"/>
          <a:extLst>
            <a:ext uri="{FF2B5EF4-FFF2-40B4-BE49-F238E27FC236}">
              <a16:creationId xmlns:a16="http://schemas.microsoft.com/office/drawing/2014/main" id="{00000000-0008-0000-1100-000003000000}"/>
            </a:ext>
          </a:extLst>
        </xdr:cNvPr>
        <xdr:cNvSpPr/>
      </xdr:nvSpPr>
      <xdr:spPr>
        <a:xfrm>
          <a:off x="1819275" y="714375"/>
          <a:ext cx="0" cy="231775"/>
        </a:xfrm>
        <a:prstGeom prst="rightArrow">
          <a:avLst>
            <a:gd name="adj1" fmla="val 50000"/>
            <a:gd name="adj2" fmla="val 28000"/>
          </a:avLst>
        </a:prstGeom>
      </xdr:spPr>
      <xdr:style>
        <a:lnRef idx="0">
          <a:schemeClr val="accent5"/>
        </a:lnRef>
        <a:fillRef idx="3">
          <a:schemeClr val="accent5"/>
        </a:fillRef>
        <a:effectRef idx="3">
          <a:schemeClr val="accent5"/>
        </a:effectRef>
        <a:fontRef idx="minor">
          <a:schemeClr val="lt1"/>
        </a:fontRef>
      </xdr:style>
      <xdr:txBody>
        <a:bodyPr vertOverflow="clip" horzOverflow="clip" rtlCol="0" anchor="t"/>
        <a:lstStyle/>
        <a:p>
          <a:pPr algn="l"/>
          <a:r>
            <a:rPr lang="en-ZA" sz="1100" b="1">
              <a:solidFill>
                <a:sysClr val="windowText" lastClr="000000"/>
              </a:solidFill>
            </a:rPr>
            <a:t>Next</a:t>
          </a:r>
          <a:r>
            <a:rPr lang="en-ZA" sz="1100" b="1" baseline="0">
              <a:solidFill>
                <a:sysClr val="windowText" lastClr="000000"/>
              </a:solidFill>
            </a:rPr>
            <a:t> Component (</a:t>
          </a:r>
          <a:r>
            <a:rPr lang="en-ZA" sz="1100" b="1" i="1" baseline="0">
              <a:solidFill>
                <a:sysClr val="windowText" lastClr="000000"/>
              </a:solidFill>
            </a:rPr>
            <a:t>Click</a:t>
          </a:r>
          <a:r>
            <a:rPr lang="en-ZA" sz="1100" b="1" baseline="0">
              <a:solidFill>
                <a:sysClr val="windowText" lastClr="000000"/>
              </a:solidFill>
            </a:rPr>
            <a:t> )</a:t>
          </a:r>
          <a:endParaRPr lang="en-ZA" sz="1100" b="1">
            <a:solidFill>
              <a:sysClr val="windowText" lastClr="000000"/>
            </a:solidFill>
          </a:endParaRPr>
        </a:p>
      </xdr:txBody>
    </xdr:sp>
    <xdr:clientData/>
  </xdr:twoCellAnchor>
  <xdr:twoCellAnchor>
    <xdr:from>
      <xdr:col>3</xdr:col>
      <xdr:colOff>0</xdr:colOff>
      <xdr:row>3</xdr:row>
      <xdr:rowOff>0</xdr:rowOff>
    </xdr:from>
    <xdr:to>
      <xdr:col>3</xdr:col>
      <xdr:colOff>0</xdr:colOff>
      <xdr:row>4</xdr:row>
      <xdr:rowOff>88900</xdr:rowOff>
    </xdr:to>
    <xdr:sp macro="" textlink="">
      <xdr:nvSpPr>
        <xdr:cNvPr id="4" name="Right Arrow 3">
          <a:hlinkClick xmlns:r="http://schemas.openxmlformats.org/officeDocument/2006/relationships" r:id="rId1"/>
          <a:extLst>
            <a:ext uri="{FF2B5EF4-FFF2-40B4-BE49-F238E27FC236}">
              <a16:creationId xmlns:a16="http://schemas.microsoft.com/office/drawing/2014/main" id="{00000000-0008-0000-1100-000004000000}"/>
            </a:ext>
          </a:extLst>
        </xdr:cNvPr>
        <xdr:cNvSpPr/>
      </xdr:nvSpPr>
      <xdr:spPr>
        <a:xfrm>
          <a:off x="1819275" y="714375"/>
          <a:ext cx="0" cy="231775"/>
        </a:xfrm>
        <a:prstGeom prst="rightArrow">
          <a:avLst>
            <a:gd name="adj1" fmla="val 50000"/>
            <a:gd name="adj2" fmla="val 28000"/>
          </a:avLst>
        </a:prstGeom>
      </xdr:spPr>
      <xdr:style>
        <a:lnRef idx="0">
          <a:schemeClr val="accent5"/>
        </a:lnRef>
        <a:fillRef idx="3">
          <a:schemeClr val="accent5"/>
        </a:fillRef>
        <a:effectRef idx="3">
          <a:schemeClr val="accent5"/>
        </a:effectRef>
        <a:fontRef idx="minor">
          <a:schemeClr val="lt1"/>
        </a:fontRef>
      </xdr:style>
      <xdr:txBody>
        <a:bodyPr vertOverflow="clip" horzOverflow="clip" rtlCol="0" anchor="t"/>
        <a:lstStyle/>
        <a:p>
          <a:pPr algn="l"/>
          <a:r>
            <a:rPr lang="en-ZA" sz="1100" b="1">
              <a:solidFill>
                <a:sysClr val="windowText" lastClr="000000"/>
              </a:solidFill>
            </a:rPr>
            <a:t>Next</a:t>
          </a:r>
          <a:r>
            <a:rPr lang="en-ZA" sz="1100" b="1" baseline="0">
              <a:solidFill>
                <a:sysClr val="windowText" lastClr="000000"/>
              </a:solidFill>
            </a:rPr>
            <a:t> Component (</a:t>
          </a:r>
          <a:r>
            <a:rPr lang="en-ZA" sz="1100" b="1" i="1" baseline="0">
              <a:solidFill>
                <a:sysClr val="windowText" lastClr="000000"/>
              </a:solidFill>
            </a:rPr>
            <a:t>Click</a:t>
          </a:r>
          <a:r>
            <a:rPr lang="en-ZA" sz="1100" b="1" baseline="0">
              <a:solidFill>
                <a:sysClr val="windowText" lastClr="000000"/>
              </a:solidFill>
            </a:rPr>
            <a:t> )</a:t>
          </a:r>
          <a:endParaRPr lang="en-ZA" sz="1100" b="1">
            <a:solidFill>
              <a:sysClr val="windowText" lastClr="000000"/>
            </a:solidFill>
          </a:endParaRPr>
        </a:p>
      </xdr:txBody>
    </xdr:sp>
    <xdr:clientData/>
  </xdr:twoCellAnchor>
  <xdr:twoCellAnchor>
    <xdr:from>
      <xdr:col>3</xdr:col>
      <xdr:colOff>0</xdr:colOff>
      <xdr:row>3</xdr:row>
      <xdr:rowOff>0</xdr:rowOff>
    </xdr:from>
    <xdr:to>
      <xdr:col>3</xdr:col>
      <xdr:colOff>0</xdr:colOff>
      <xdr:row>4</xdr:row>
      <xdr:rowOff>88900</xdr:rowOff>
    </xdr:to>
    <xdr:sp macro="" textlink="">
      <xdr:nvSpPr>
        <xdr:cNvPr id="5" name="Right Arrow 4">
          <a:hlinkClick xmlns:r="http://schemas.openxmlformats.org/officeDocument/2006/relationships" r:id="rId1"/>
          <a:extLst>
            <a:ext uri="{FF2B5EF4-FFF2-40B4-BE49-F238E27FC236}">
              <a16:creationId xmlns:a16="http://schemas.microsoft.com/office/drawing/2014/main" id="{00000000-0008-0000-1100-000005000000}"/>
            </a:ext>
          </a:extLst>
        </xdr:cNvPr>
        <xdr:cNvSpPr/>
      </xdr:nvSpPr>
      <xdr:spPr>
        <a:xfrm>
          <a:off x="1819275" y="714375"/>
          <a:ext cx="0" cy="231775"/>
        </a:xfrm>
        <a:prstGeom prst="rightArrow">
          <a:avLst>
            <a:gd name="adj1" fmla="val 50000"/>
            <a:gd name="adj2" fmla="val 28000"/>
          </a:avLst>
        </a:prstGeom>
      </xdr:spPr>
      <xdr:style>
        <a:lnRef idx="0">
          <a:schemeClr val="accent5"/>
        </a:lnRef>
        <a:fillRef idx="3">
          <a:schemeClr val="accent5"/>
        </a:fillRef>
        <a:effectRef idx="3">
          <a:schemeClr val="accent5"/>
        </a:effectRef>
        <a:fontRef idx="minor">
          <a:schemeClr val="lt1"/>
        </a:fontRef>
      </xdr:style>
      <xdr:txBody>
        <a:bodyPr vertOverflow="clip" horzOverflow="clip" rtlCol="0" anchor="t"/>
        <a:lstStyle/>
        <a:p>
          <a:pPr algn="l"/>
          <a:r>
            <a:rPr lang="en-ZA" sz="1100" b="1">
              <a:solidFill>
                <a:sysClr val="windowText" lastClr="000000"/>
              </a:solidFill>
            </a:rPr>
            <a:t>Next</a:t>
          </a:r>
          <a:r>
            <a:rPr lang="en-ZA" sz="1100" b="1" baseline="0">
              <a:solidFill>
                <a:sysClr val="windowText" lastClr="000000"/>
              </a:solidFill>
            </a:rPr>
            <a:t> Component (</a:t>
          </a:r>
          <a:r>
            <a:rPr lang="en-ZA" sz="1100" b="1" i="1" baseline="0">
              <a:solidFill>
                <a:sysClr val="windowText" lastClr="000000"/>
              </a:solidFill>
            </a:rPr>
            <a:t>Click</a:t>
          </a:r>
          <a:r>
            <a:rPr lang="en-ZA" sz="1100" b="1" baseline="0">
              <a:solidFill>
                <a:sysClr val="windowText" lastClr="000000"/>
              </a:solidFill>
            </a:rPr>
            <a:t> )</a:t>
          </a:r>
          <a:endParaRPr lang="en-ZA" sz="1100" b="1">
            <a:solidFill>
              <a:sysClr val="windowText" lastClr="000000"/>
            </a:solidFill>
          </a:endParaRPr>
        </a:p>
      </xdr:txBody>
    </xdr:sp>
    <xdr:clientData/>
  </xdr:twoCellAnchor>
  <xdr:twoCellAnchor>
    <xdr:from>
      <xdr:col>4</xdr:col>
      <xdr:colOff>0</xdr:colOff>
      <xdr:row>3</xdr:row>
      <xdr:rowOff>0</xdr:rowOff>
    </xdr:from>
    <xdr:to>
      <xdr:col>4</xdr:col>
      <xdr:colOff>0</xdr:colOff>
      <xdr:row>4</xdr:row>
      <xdr:rowOff>88900</xdr:rowOff>
    </xdr:to>
    <xdr:sp macro="" textlink="">
      <xdr:nvSpPr>
        <xdr:cNvPr id="6" name="Right Arrow 5">
          <a:hlinkClick xmlns:r="http://schemas.openxmlformats.org/officeDocument/2006/relationships" r:id="rId1"/>
          <a:extLst>
            <a:ext uri="{FF2B5EF4-FFF2-40B4-BE49-F238E27FC236}">
              <a16:creationId xmlns:a16="http://schemas.microsoft.com/office/drawing/2014/main" id="{00000000-0008-0000-1100-000006000000}"/>
            </a:ext>
          </a:extLst>
        </xdr:cNvPr>
        <xdr:cNvSpPr/>
      </xdr:nvSpPr>
      <xdr:spPr>
        <a:xfrm>
          <a:off x="3238500" y="723900"/>
          <a:ext cx="0" cy="231775"/>
        </a:xfrm>
        <a:prstGeom prst="rightArrow">
          <a:avLst>
            <a:gd name="adj1" fmla="val 50000"/>
            <a:gd name="adj2" fmla="val 28000"/>
          </a:avLst>
        </a:prstGeom>
      </xdr:spPr>
      <xdr:style>
        <a:lnRef idx="0">
          <a:schemeClr val="accent5"/>
        </a:lnRef>
        <a:fillRef idx="3">
          <a:schemeClr val="accent5"/>
        </a:fillRef>
        <a:effectRef idx="3">
          <a:schemeClr val="accent5"/>
        </a:effectRef>
        <a:fontRef idx="minor">
          <a:schemeClr val="lt1"/>
        </a:fontRef>
      </xdr:style>
      <xdr:txBody>
        <a:bodyPr vertOverflow="clip" horzOverflow="clip" rtlCol="0" anchor="t"/>
        <a:lstStyle/>
        <a:p>
          <a:pPr algn="l"/>
          <a:r>
            <a:rPr lang="en-ZA" sz="1100" b="1">
              <a:solidFill>
                <a:sysClr val="windowText" lastClr="000000"/>
              </a:solidFill>
            </a:rPr>
            <a:t>Next</a:t>
          </a:r>
          <a:r>
            <a:rPr lang="en-ZA" sz="1100" b="1" baseline="0">
              <a:solidFill>
                <a:sysClr val="windowText" lastClr="000000"/>
              </a:solidFill>
            </a:rPr>
            <a:t> Component (</a:t>
          </a:r>
          <a:r>
            <a:rPr lang="en-ZA" sz="1100" b="1" i="1" baseline="0">
              <a:solidFill>
                <a:sysClr val="windowText" lastClr="000000"/>
              </a:solidFill>
            </a:rPr>
            <a:t>Click</a:t>
          </a:r>
          <a:r>
            <a:rPr lang="en-ZA" sz="1100" b="1" baseline="0">
              <a:solidFill>
                <a:sysClr val="windowText" lastClr="000000"/>
              </a:solidFill>
            </a:rPr>
            <a:t> )</a:t>
          </a:r>
          <a:endParaRPr lang="en-ZA" sz="1100" b="1">
            <a:solidFill>
              <a:sysClr val="windowText" lastClr="000000"/>
            </a:solidFill>
          </a:endParaRPr>
        </a:p>
      </xdr:txBody>
    </xdr:sp>
    <xdr:clientData/>
  </xdr:twoCellAnchor>
  <xdr:twoCellAnchor>
    <xdr:from>
      <xdr:col>4</xdr:col>
      <xdr:colOff>0</xdr:colOff>
      <xdr:row>3</xdr:row>
      <xdr:rowOff>0</xdr:rowOff>
    </xdr:from>
    <xdr:to>
      <xdr:col>4</xdr:col>
      <xdr:colOff>0</xdr:colOff>
      <xdr:row>4</xdr:row>
      <xdr:rowOff>88900</xdr:rowOff>
    </xdr:to>
    <xdr:sp macro="" textlink="">
      <xdr:nvSpPr>
        <xdr:cNvPr id="7" name="Right Arrow 6">
          <a:hlinkClick xmlns:r="http://schemas.openxmlformats.org/officeDocument/2006/relationships" r:id="rId1"/>
          <a:extLst>
            <a:ext uri="{FF2B5EF4-FFF2-40B4-BE49-F238E27FC236}">
              <a16:creationId xmlns:a16="http://schemas.microsoft.com/office/drawing/2014/main" id="{00000000-0008-0000-1100-000007000000}"/>
            </a:ext>
          </a:extLst>
        </xdr:cNvPr>
        <xdr:cNvSpPr/>
      </xdr:nvSpPr>
      <xdr:spPr>
        <a:xfrm>
          <a:off x="2581275" y="723900"/>
          <a:ext cx="0" cy="231775"/>
        </a:xfrm>
        <a:prstGeom prst="rightArrow">
          <a:avLst>
            <a:gd name="adj1" fmla="val 50000"/>
            <a:gd name="adj2" fmla="val 28000"/>
          </a:avLst>
        </a:prstGeom>
      </xdr:spPr>
      <xdr:style>
        <a:lnRef idx="0">
          <a:schemeClr val="accent5"/>
        </a:lnRef>
        <a:fillRef idx="3">
          <a:schemeClr val="accent5"/>
        </a:fillRef>
        <a:effectRef idx="3">
          <a:schemeClr val="accent5"/>
        </a:effectRef>
        <a:fontRef idx="minor">
          <a:schemeClr val="lt1"/>
        </a:fontRef>
      </xdr:style>
      <xdr:txBody>
        <a:bodyPr vertOverflow="clip" horzOverflow="clip" rtlCol="0" anchor="t"/>
        <a:lstStyle/>
        <a:p>
          <a:pPr algn="l"/>
          <a:r>
            <a:rPr lang="en-ZA" sz="1100" b="1">
              <a:solidFill>
                <a:sysClr val="windowText" lastClr="000000"/>
              </a:solidFill>
            </a:rPr>
            <a:t>Next</a:t>
          </a:r>
          <a:r>
            <a:rPr lang="en-ZA" sz="1100" b="1" baseline="0">
              <a:solidFill>
                <a:sysClr val="windowText" lastClr="000000"/>
              </a:solidFill>
            </a:rPr>
            <a:t> Component (</a:t>
          </a:r>
          <a:r>
            <a:rPr lang="en-ZA" sz="1100" b="1" i="1" baseline="0">
              <a:solidFill>
                <a:sysClr val="windowText" lastClr="000000"/>
              </a:solidFill>
            </a:rPr>
            <a:t>Click</a:t>
          </a:r>
          <a:r>
            <a:rPr lang="en-ZA" sz="1100" b="1" baseline="0">
              <a:solidFill>
                <a:sysClr val="windowText" lastClr="000000"/>
              </a:solidFill>
            </a:rPr>
            <a:t> )</a:t>
          </a:r>
          <a:endParaRPr lang="en-ZA" sz="1100" b="1">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0</xdr:colOff>
      <xdr:row>3</xdr:row>
      <xdr:rowOff>0</xdr:rowOff>
    </xdr:from>
    <xdr:to>
      <xdr:col>2</xdr:col>
      <xdr:colOff>0</xdr:colOff>
      <xdr:row>4</xdr:row>
      <xdr:rowOff>88900</xdr:rowOff>
    </xdr:to>
    <xdr:sp macro="" textlink="">
      <xdr:nvSpPr>
        <xdr:cNvPr id="2" name="Right Arrow 1">
          <a:hlinkClick xmlns:r="http://schemas.openxmlformats.org/officeDocument/2006/relationships" r:id="rId1"/>
          <a:extLst>
            <a:ext uri="{FF2B5EF4-FFF2-40B4-BE49-F238E27FC236}">
              <a16:creationId xmlns:a16="http://schemas.microsoft.com/office/drawing/2014/main" id="{00000000-0008-0000-0500-000002000000}"/>
            </a:ext>
          </a:extLst>
        </xdr:cNvPr>
        <xdr:cNvSpPr/>
      </xdr:nvSpPr>
      <xdr:spPr>
        <a:xfrm>
          <a:off x="1343025" y="0"/>
          <a:ext cx="0" cy="327025"/>
        </a:xfrm>
        <a:prstGeom prst="rightArrow">
          <a:avLst>
            <a:gd name="adj1" fmla="val 50000"/>
            <a:gd name="adj2" fmla="val 28000"/>
          </a:avLst>
        </a:prstGeom>
      </xdr:spPr>
      <xdr:style>
        <a:lnRef idx="0">
          <a:schemeClr val="accent5"/>
        </a:lnRef>
        <a:fillRef idx="3">
          <a:schemeClr val="accent5"/>
        </a:fillRef>
        <a:effectRef idx="3">
          <a:schemeClr val="accent5"/>
        </a:effectRef>
        <a:fontRef idx="minor">
          <a:schemeClr val="lt1"/>
        </a:fontRef>
      </xdr:style>
      <xdr:txBody>
        <a:bodyPr vertOverflow="clip" horzOverflow="clip" rtlCol="0" anchor="t"/>
        <a:lstStyle/>
        <a:p>
          <a:pPr algn="l"/>
          <a:r>
            <a:rPr lang="en-ZA" sz="1100" b="1">
              <a:solidFill>
                <a:sysClr val="windowText" lastClr="000000"/>
              </a:solidFill>
            </a:rPr>
            <a:t>Next</a:t>
          </a:r>
          <a:r>
            <a:rPr lang="en-ZA" sz="1100" b="1" baseline="0">
              <a:solidFill>
                <a:sysClr val="windowText" lastClr="000000"/>
              </a:solidFill>
            </a:rPr>
            <a:t> Component (</a:t>
          </a:r>
          <a:r>
            <a:rPr lang="en-ZA" sz="1100" b="1" i="1" baseline="0">
              <a:solidFill>
                <a:sysClr val="windowText" lastClr="000000"/>
              </a:solidFill>
            </a:rPr>
            <a:t>Click</a:t>
          </a:r>
          <a:r>
            <a:rPr lang="en-ZA" sz="1100" b="1" baseline="0">
              <a:solidFill>
                <a:sysClr val="windowText" lastClr="000000"/>
              </a:solidFill>
            </a:rPr>
            <a:t> )</a:t>
          </a:r>
          <a:endParaRPr lang="en-ZA" sz="1100" b="1">
            <a:solidFill>
              <a:sysClr val="windowText" lastClr="000000"/>
            </a:solidFill>
          </a:endParaRPr>
        </a:p>
      </xdr:txBody>
    </xdr:sp>
    <xdr:clientData/>
  </xdr:twoCellAnchor>
  <xdr:twoCellAnchor>
    <xdr:from>
      <xdr:col>4</xdr:col>
      <xdr:colOff>0</xdr:colOff>
      <xdr:row>3</xdr:row>
      <xdr:rowOff>0</xdr:rowOff>
    </xdr:from>
    <xdr:to>
      <xdr:col>4</xdr:col>
      <xdr:colOff>0</xdr:colOff>
      <xdr:row>4</xdr:row>
      <xdr:rowOff>88900</xdr:rowOff>
    </xdr:to>
    <xdr:sp macro="" textlink="">
      <xdr:nvSpPr>
        <xdr:cNvPr id="3" name="Right Arrow 2">
          <a:hlinkClick xmlns:r="http://schemas.openxmlformats.org/officeDocument/2006/relationships" r:id="rId1"/>
          <a:extLst>
            <a:ext uri="{FF2B5EF4-FFF2-40B4-BE49-F238E27FC236}">
              <a16:creationId xmlns:a16="http://schemas.microsoft.com/office/drawing/2014/main" id="{00000000-0008-0000-0500-000003000000}"/>
            </a:ext>
          </a:extLst>
        </xdr:cNvPr>
        <xdr:cNvSpPr/>
      </xdr:nvSpPr>
      <xdr:spPr>
        <a:xfrm>
          <a:off x="3238500" y="723900"/>
          <a:ext cx="0" cy="231775"/>
        </a:xfrm>
        <a:prstGeom prst="rightArrow">
          <a:avLst>
            <a:gd name="adj1" fmla="val 50000"/>
            <a:gd name="adj2" fmla="val 28000"/>
          </a:avLst>
        </a:prstGeom>
      </xdr:spPr>
      <xdr:style>
        <a:lnRef idx="0">
          <a:schemeClr val="accent5"/>
        </a:lnRef>
        <a:fillRef idx="3">
          <a:schemeClr val="accent5"/>
        </a:fillRef>
        <a:effectRef idx="3">
          <a:schemeClr val="accent5"/>
        </a:effectRef>
        <a:fontRef idx="minor">
          <a:schemeClr val="lt1"/>
        </a:fontRef>
      </xdr:style>
      <xdr:txBody>
        <a:bodyPr vertOverflow="clip" horzOverflow="clip" rtlCol="0" anchor="t"/>
        <a:lstStyle/>
        <a:p>
          <a:pPr algn="l"/>
          <a:r>
            <a:rPr lang="en-ZA" sz="1100" b="1">
              <a:solidFill>
                <a:sysClr val="windowText" lastClr="000000"/>
              </a:solidFill>
            </a:rPr>
            <a:t>Next</a:t>
          </a:r>
          <a:r>
            <a:rPr lang="en-ZA" sz="1100" b="1" baseline="0">
              <a:solidFill>
                <a:sysClr val="windowText" lastClr="000000"/>
              </a:solidFill>
            </a:rPr>
            <a:t> Component (</a:t>
          </a:r>
          <a:r>
            <a:rPr lang="en-ZA" sz="1100" b="1" i="1" baseline="0">
              <a:solidFill>
                <a:sysClr val="windowText" lastClr="000000"/>
              </a:solidFill>
            </a:rPr>
            <a:t>Click</a:t>
          </a:r>
          <a:r>
            <a:rPr lang="en-ZA" sz="1100" b="1" baseline="0">
              <a:solidFill>
                <a:sysClr val="windowText" lastClr="000000"/>
              </a:solidFill>
            </a:rPr>
            <a:t> )</a:t>
          </a:r>
          <a:endParaRPr lang="en-ZA" sz="1100" b="1">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0</xdr:colOff>
      <xdr:row>3</xdr:row>
      <xdr:rowOff>0</xdr:rowOff>
    </xdr:from>
    <xdr:to>
      <xdr:col>4</xdr:col>
      <xdr:colOff>0</xdr:colOff>
      <xdr:row>4</xdr:row>
      <xdr:rowOff>88900</xdr:rowOff>
    </xdr:to>
    <xdr:sp macro="" textlink="">
      <xdr:nvSpPr>
        <xdr:cNvPr id="2" name="Right Arrow 1">
          <a:hlinkClick xmlns:r="http://schemas.openxmlformats.org/officeDocument/2006/relationships" r:id="rId1"/>
          <a:extLst>
            <a:ext uri="{FF2B5EF4-FFF2-40B4-BE49-F238E27FC236}">
              <a16:creationId xmlns:a16="http://schemas.microsoft.com/office/drawing/2014/main" id="{00000000-0008-0000-0600-000002000000}"/>
            </a:ext>
          </a:extLst>
        </xdr:cNvPr>
        <xdr:cNvSpPr/>
      </xdr:nvSpPr>
      <xdr:spPr>
        <a:xfrm>
          <a:off x="1571625" y="571500"/>
          <a:ext cx="0" cy="231775"/>
        </a:xfrm>
        <a:prstGeom prst="rightArrow">
          <a:avLst>
            <a:gd name="adj1" fmla="val 50000"/>
            <a:gd name="adj2" fmla="val 28000"/>
          </a:avLst>
        </a:prstGeom>
      </xdr:spPr>
      <xdr:style>
        <a:lnRef idx="0">
          <a:schemeClr val="accent5"/>
        </a:lnRef>
        <a:fillRef idx="3">
          <a:schemeClr val="accent5"/>
        </a:fillRef>
        <a:effectRef idx="3">
          <a:schemeClr val="accent5"/>
        </a:effectRef>
        <a:fontRef idx="minor">
          <a:schemeClr val="lt1"/>
        </a:fontRef>
      </xdr:style>
      <xdr:txBody>
        <a:bodyPr vertOverflow="clip" horzOverflow="clip" rtlCol="0" anchor="t"/>
        <a:lstStyle/>
        <a:p>
          <a:pPr algn="l"/>
          <a:r>
            <a:rPr lang="en-ZA" sz="1100" b="1">
              <a:solidFill>
                <a:sysClr val="windowText" lastClr="000000"/>
              </a:solidFill>
            </a:rPr>
            <a:t>Next</a:t>
          </a:r>
          <a:r>
            <a:rPr lang="en-ZA" sz="1100" b="1" baseline="0">
              <a:solidFill>
                <a:sysClr val="windowText" lastClr="000000"/>
              </a:solidFill>
            </a:rPr>
            <a:t> Component (</a:t>
          </a:r>
          <a:r>
            <a:rPr lang="en-ZA" sz="1100" b="1" i="1" baseline="0">
              <a:solidFill>
                <a:sysClr val="windowText" lastClr="000000"/>
              </a:solidFill>
            </a:rPr>
            <a:t>Click</a:t>
          </a:r>
          <a:r>
            <a:rPr lang="en-ZA" sz="1100" b="1" baseline="0">
              <a:solidFill>
                <a:sysClr val="windowText" lastClr="000000"/>
              </a:solidFill>
            </a:rPr>
            <a:t> )</a:t>
          </a:r>
          <a:endParaRPr lang="en-ZA" sz="1100" b="1">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0</xdr:colOff>
      <xdr:row>3</xdr:row>
      <xdr:rowOff>0</xdr:rowOff>
    </xdr:from>
    <xdr:to>
      <xdr:col>2</xdr:col>
      <xdr:colOff>0</xdr:colOff>
      <xdr:row>4</xdr:row>
      <xdr:rowOff>88900</xdr:rowOff>
    </xdr:to>
    <xdr:sp macro="" textlink="">
      <xdr:nvSpPr>
        <xdr:cNvPr id="2" name="Right Arrow 1">
          <a:hlinkClick xmlns:r="http://schemas.openxmlformats.org/officeDocument/2006/relationships" r:id="rId1"/>
          <a:extLst>
            <a:ext uri="{FF2B5EF4-FFF2-40B4-BE49-F238E27FC236}">
              <a16:creationId xmlns:a16="http://schemas.microsoft.com/office/drawing/2014/main" id="{00000000-0008-0000-0700-000002000000}"/>
            </a:ext>
          </a:extLst>
        </xdr:cNvPr>
        <xdr:cNvSpPr/>
      </xdr:nvSpPr>
      <xdr:spPr>
        <a:xfrm>
          <a:off x="1571625" y="571500"/>
          <a:ext cx="0" cy="231775"/>
        </a:xfrm>
        <a:prstGeom prst="rightArrow">
          <a:avLst>
            <a:gd name="adj1" fmla="val 50000"/>
            <a:gd name="adj2" fmla="val 28000"/>
          </a:avLst>
        </a:prstGeom>
      </xdr:spPr>
      <xdr:style>
        <a:lnRef idx="0">
          <a:schemeClr val="accent5"/>
        </a:lnRef>
        <a:fillRef idx="3">
          <a:schemeClr val="accent5"/>
        </a:fillRef>
        <a:effectRef idx="3">
          <a:schemeClr val="accent5"/>
        </a:effectRef>
        <a:fontRef idx="minor">
          <a:schemeClr val="lt1"/>
        </a:fontRef>
      </xdr:style>
      <xdr:txBody>
        <a:bodyPr vertOverflow="clip" horzOverflow="clip" rtlCol="0" anchor="t"/>
        <a:lstStyle/>
        <a:p>
          <a:pPr algn="l"/>
          <a:r>
            <a:rPr lang="en-ZA" sz="1100" b="1">
              <a:solidFill>
                <a:sysClr val="windowText" lastClr="000000"/>
              </a:solidFill>
            </a:rPr>
            <a:t>Next</a:t>
          </a:r>
          <a:r>
            <a:rPr lang="en-ZA" sz="1100" b="1" baseline="0">
              <a:solidFill>
                <a:sysClr val="windowText" lastClr="000000"/>
              </a:solidFill>
            </a:rPr>
            <a:t> Component (</a:t>
          </a:r>
          <a:r>
            <a:rPr lang="en-ZA" sz="1100" b="1" i="1" baseline="0">
              <a:solidFill>
                <a:sysClr val="windowText" lastClr="000000"/>
              </a:solidFill>
            </a:rPr>
            <a:t>Click</a:t>
          </a:r>
          <a:r>
            <a:rPr lang="en-ZA" sz="1100" b="1" baseline="0">
              <a:solidFill>
                <a:sysClr val="windowText" lastClr="000000"/>
              </a:solidFill>
            </a:rPr>
            <a:t> )</a:t>
          </a:r>
          <a:endParaRPr lang="en-ZA" sz="1100" b="1">
            <a:solidFill>
              <a:sysClr val="windowText" lastClr="000000"/>
            </a:solidFill>
          </a:endParaRPr>
        </a:p>
      </xdr:txBody>
    </xdr:sp>
    <xdr:clientData/>
  </xdr:twoCellAnchor>
  <xdr:twoCellAnchor>
    <xdr:from>
      <xdr:col>3</xdr:col>
      <xdr:colOff>0</xdr:colOff>
      <xdr:row>3</xdr:row>
      <xdr:rowOff>0</xdr:rowOff>
    </xdr:from>
    <xdr:to>
      <xdr:col>3</xdr:col>
      <xdr:colOff>0</xdr:colOff>
      <xdr:row>4</xdr:row>
      <xdr:rowOff>88900</xdr:rowOff>
    </xdr:to>
    <xdr:sp macro="" textlink="">
      <xdr:nvSpPr>
        <xdr:cNvPr id="3" name="Right Arrow 2">
          <a:hlinkClick xmlns:r="http://schemas.openxmlformats.org/officeDocument/2006/relationships" r:id="rId1"/>
          <a:extLst>
            <a:ext uri="{FF2B5EF4-FFF2-40B4-BE49-F238E27FC236}">
              <a16:creationId xmlns:a16="http://schemas.microsoft.com/office/drawing/2014/main" id="{00000000-0008-0000-0700-000003000000}"/>
            </a:ext>
          </a:extLst>
        </xdr:cNvPr>
        <xdr:cNvSpPr/>
      </xdr:nvSpPr>
      <xdr:spPr>
        <a:xfrm>
          <a:off x="1343025" y="571500"/>
          <a:ext cx="0" cy="231775"/>
        </a:xfrm>
        <a:prstGeom prst="rightArrow">
          <a:avLst>
            <a:gd name="adj1" fmla="val 50000"/>
            <a:gd name="adj2" fmla="val 28000"/>
          </a:avLst>
        </a:prstGeom>
      </xdr:spPr>
      <xdr:style>
        <a:lnRef idx="0">
          <a:schemeClr val="accent5"/>
        </a:lnRef>
        <a:fillRef idx="3">
          <a:schemeClr val="accent5"/>
        </a:fillRef>
        <a:effectRef idx="3">
          <a:schemeClr val="accent5"/>
        </a:effectRef>
        <a:fontRef idx="minor">
          <a:schemeClr val="lt1"/>
        </a:fontRef>
      </xdr:style>
      <xdr:txBody>
        <a:bodyPr vertOverflow="clip" horzOverflow="clip" rtlCol="0" anchor="t"/>
        <a:lstStyle/>
        <a:p>
          <a:pPr algn="l"/>
          <a:r>
            <a:rPr lang="en-ZA" sz="1100" b="1">
              <a:solidFill>
                <a:sysClr val="windowText" lastClr="000000"/>
              </a:solidFill>
            </a:rPr>
            <a:t>Next</a:t>
          </a:r>
          <a:r>
            <a:rPr lang="en-ZA" sz="1100" b="1" baseline="0">
              <a:solidFill>
                <a:sysClr val="windowText" lastClr="000000"/>
              </a:solidFill>
            </a:rPr>
            <a:t> Component (</a:t>
          </a:r>
          <a:r>
            <a:rPr lang="en-ZA" sz="1100" b="1" i="1" baseline="0">
              <a:solidFill>
                <a:sysClr val="windowText" lastClr="000000"/>
              </a:solidFill>
            </a:rPr>
            <a:t>Click</a:t>
          </a:r>
          <a:r>
            <a:rPr lang="en-ZA" sz="1100" b="1" baseline="0">
              <a:solidFill>
                <a:sysClr val="windowText" lastClr="000000"/>
              </a:solidFill>
            </a:rPr>
            <a:t> )</a:t>
          </a:r>
          <a:endParaRPr lang="en-ZA" sz="1100" b="1">
            <a:solidFill>
              <a:sysClr val="windowText" lastClr="000000"/>
            </a:solidFill>
          </a:endParaRPr>
        </a:p>
      </xdr:txBody>
    </xdr:sp>
    <xdr:clientData/>
  </xdr:twoCellAnchor>
  <xdr:twoCellAnchor>
    <xdr:from>
      <xdr:col>3</xdr:col>
      <xdr:colOff>0</xdr:colOff>
      <xdr:row>3</xdr:row>
      <xdr:rowOff>0</xdr:rowOff>
    </xdr:from>
    <xdr:to>
      <xdr:col>3</xdr:col>
      <xdr:colOff>0</xdr:colOff>
      <xdr:row>4</xdr:row>
      <xdr:rowOff>88900</xdr:rowOff>
    </xdr:to>
    <xdr:sp macro="" textlink="">
      <xdr:nvSpPr>
        <xdr:cNvPr id="4" name="Right Arrow 3">
          <a:hlinkClick xmlns:r="http://schemas.openxmlformats.org/officeDocument/2006/relationships" r:id="rId1"/>
          <a:extLst>
            <a:ext uri="{FF2B5EF4-FFF2-40B4-BE49-F238E27FC236}">
              <a16:creationId xmlns:a16="http://schemas.microsoft.com/office/drawing/2014/main" id="{00000000-0008-0000-0700-000004000000}"/>
            </a:ext>
          </a:extLst>
        </xdr:cNvPr>
        <xdr:cNvSpPr/>
      </xdr:nvSpPr>
      <xdr:spPr>
        <a:xfrm>
          <a:off x="1819275" y="571500"/>
          <a:ext cx="0" cy="231775"/>
        </a:xfrm>
        <a:prstGeom prst="rightArrow">
          <a:avLst>
            <a:gd name="adj1" fmla="val 50000"/>
            <a:gd name="adj2" fmla="val 28000"/>
          </a:avLst>
        </a:prstGeom>
      </xdr:spPr>
      <xdr:style>
        <a:lnRef idx="0">
          <a:schemeClr val="accent5"/>
        </a:lnRef>
        <a:fillRef idx="3">
          <a:schemeClr val="accent5"/>
        </a:fillRef>
        <a:effectRef idx="3">
          <a:schemeClr val="accent5"/>
        </a:effectRef>
        <a:fontRef idx="minor">
          <a:schemeClr val="lt1"/>
        </a:fontRef>
      </xdr:style>
      <xdr:txBody>
        <a:bodyPr vertOverflow="clip" horzOverflow="clip" rtlCol="0" anchor="t"/>
        <a:lstStyle/>
        <a:p>
          <a:pPr algn="l"/>
          <a:r>
            <a:rPr lang="en-ZA" sz="1100" b="1">
              <a:solidFill>
                <a:sysClr val="windowText" lastClr="000000"/>
              </a:solidFill>
            </a:rPr>
            <a:t>Next</a:t>
          </a:r>
          <a:r>
            <a:rPr lang="en-ZA" sz="1100" b="1" baseline="0">
              <a:solidFill>
                <a:sysClr val="windowText" lastClr="000000"/>
              </a:solidFill>
            </a:rPr>
            <a:t> Component (</a:t>
          </a:r>
          <a:r>
            <a:rPr lang="en-ZA" sz="1100" b="1" i="1" baseline="0">
              <a:solidFill>
                <a:sysClr val="windowText" lastClr="000000"/>
              </a:solidFill>
            </a:rPr>
            <a:t>Click</a:t>
          </a:r>
          <a:r>
            <a:rPr lang="en-ZA" sz="1100" b="1" baseline="0">
              <a:solidFill>
                <a:sysClr val="windowText" lastClr="000000"/>
              </a:solidFill>
            </a:rPr>
            <a:t> )</a:t>
          </a:r>
          <a:endParaRPr lang="en-ZA" sz="1100" b="1">
            <a:solidFill>
              <a:sysClr val="windowText" lastClr="000000"/>
            </a:solidFill>
          </a:endParaRPr>
        </a:p>
      </xdr:txBody>
    </xdr:sp>
    <xdr:clientData/>
  </xdr:twoCellAnchor>
  <xdr:twoCellAnchor>
    <xdr:from>
      <xdr:col>3</xdr:col>
      <xdr:colOff>0</xdr:colOff>
      <xdr:row>3</xdr:row>
      <xdr:rowOff>0</xdr:rowOff>
    </xdr:from>
    <xdr:to>
      <xdr:col>3</xdr:col>
      <xdr:colOff>0</xdr:colOff>
      <xdr:row>4</xdr:row>
      <xdr:rowOff>88900</xdr:rowOff>
    </xdr:to>
    <xdr:sp macro="" textlink="">
      <xdr:nvSpPr>
        <xdr:cNvPr id="5" name="Right Arrow 4">
          <a:hlinkClick xmlns:r="http://schemas.openxmlformats.org/officeDocument/2006/relationships" r:id="rId1"/>
          <a:extLst>
            <a:ext uri="{FF2B5EF4-FFF2-40B4-BE49-F238E27FC236}">
              <a16:creationId xmlns:a16="http://schemas.microsoft.com/office/drawing/2014/main" id="{00000000-0008-0000-0700-000005000000}"/>
            </a:ext>
          </a:extLst>
        </xdr:cNvPr>
        <xdr:cNvSpPr/>
      </xdr:nvSpPr>
      <xdr:spPr>
        <a:xfrm>
          <a:off x="1819275" y="571500"/>
          <a:ext cx="0" cy="231775"/>
        </a:xfrm>
        <a:prstGeom prst="rightArrow">
          <a:avLst>
            <a:gd name="adj1" fmla="val 50000"/>
            <a:gd name="adj2" fmla="val 28000"/>
          </a:avLst>
        </a:prstGeom>
      </xdr:spPr>
      <xdr:style>
        <a:lnRef idx="0">
          <a:schemeClr val="accent5"/>
        </a:lnRef>
        <a:fillRef idx="3">
          <a:schemeClr val="accent5"/>
        </a:fillRef>
        <a:effectRef idx="3">
          <a:schemeClr val="accent5"/>
        </a:effectRef>
        <a:fontRef idx="minor">
          <a:schemeClr val="lt1"/>
        </a:fontRef>
      </xdr:style>
      <xdr:txBody>
        <a:bodyPr vertOverflow="clip" horzOverflow="clip" rtlCol="0" anchor="t"/>
        <a:lstStyle/>
        <a:p>
          <a:pPr algn="l"/>
          <a:r>
            <a:rPr lang="en-ZA" sz="1100" b="1">
              <a:solidFill>
                <a:sysClr val="windowText" lastClr="000000"/>
              </a:solidFill>
            </a:rPr>
            <a:t>Next</a:t>
          </a:r>
          <a:r>
            <a:rPr lang="en-ZA" sz="1100" b="1" baseline="0">
              <a:solidFill>
                <a:sysClr val="windowText" lastClr="000000"/>
              </a:solidFill>
            </a:rPr>
            <a:t> Component (</a:t>
          </a:r>
          <a:r>
            <a:rPr lang="en-ZA" sz="1100" b="1" i="1" baseline="0">
              <a:solidFill>
                <a:sysClr val="windowText" lastClr="000000"/>
              </a:solidFill>
            </a:rPr>
            <a:t>Click</a:t>
          </a:r>
          <a:r>
            <a:rPr lang="en-ZA" sz="1100" b="1" baseline="0">
              <a:solidFill>
                <a:sysClr val="windowText" lastClr="000000"/>
              </a:solidFill>
            </a:rPr>
            <a:t> )</a:t>
          </a:r>
          <a:endParaRPr lang="en-ZA" sz="1100" b="1">
            <a:solidFill>
              <a:sysClr val="windowText" lastClr="000000"/>
            </a:solidFill>
          </a:endParaRPr>
        </a:p>
      </xdr:txBody>
    </xdr:sp>
    <xdr:clientData/>
  </xdr:twoCellAnchor>
  <xdr:twoCellAnchor>
    <xdr:from>
      <xdr:col>3</xdr:col>
      <xdr:colOff>0</xdr:colOff>
      <xdr:row>3</xdr:row>
      <xdr:rowOff>0</xdr:rowOff>
    </xdr:from>
    <xdr:to>
      <xdr:col>3</xdr:col>
      <xdr:colOff>0</xdr:colOff>
      <xdr:row>4</xdr:row>
      <xdr:rowOff>88900</xdr:rowOff>
    </xdr:to>
    <xdr:sp macro="" textlink="">
      <xdr:nvSpPr>
        <xdr:cNvPr id="6" name="Right Arrow 5">
          <a:hlinkClick xmlns:r="http://schemas.openxmlformats.org/officeDocument/2006/relationships" r:id="rId1"/>
          <a:extLst>
            <a:ext uri="{FF2B5EF4-FFF2-40B4-BE49-F238E27FC236}">
              <a16:creationId xmlns:a16="http://schemas.microsoft.com/office/drawing/2014/main" id="{00000000-0008-0000-0700-000006000000}"/>
            </a:ext>
          </a:extLst>
        </xdr:cNvPr>
        <xdr:cNvSpPr/>
      </xdr:nvSpPr>
      <xdr:spPr>
        <a:xfrm>
          <a:off x="1819275" y="714375"/>
          <a:ext cx="0" cy="231775"/>
        </a:xfrm>
        <a:prstGeom prst="rightArrow">
          <a:avLst>
            <a:gd name="adj1" fmla="val 50000"/>
            <a:gd name="adj2" fmla="val 28000"/>
          </a:avLst>
        </a:prstGeom>
      </xdr:spPr>
      <xdr:style>
        <a:lnRef idx="0">
          <a:schemeClr val="accent5"/>
        </a:lnRef>
        <a:fillRef idx="3">
          <a:schemeClr val="accent5"/>
        </a:fillRef>
        <a:effectRef idx="3">
          <a:schemeClr val="accent5"/>
        </a:effectRef>
        <a:fontRef idx="minor">
          <a:schemeClr val="lt1"/>
        </a:fontRef>
      </xdr:style>
      <xdr:txBody>
        <a:bodyPr vertOverflow="clip" horzOverflow="clip" rtlCol="0" anchor="t"/>
        <a:lstStyle/>
        <a:p>
          <a:pPr algn="l"/>
          <a:r>
            <a:rPr lang="en-ZA" sz="1100" b="1">
              <a:solidFill>
                <a:sysClr val="windowText" lastClr="000000"/>
              </a:solidFill>
            </a:rPr>
            <a:t>Next</a:t>
          </a:r>
          <a:r>
            <a:rPr lang="en-ZA" sz="1100" b="1" baseline="0">
              <a:solidFill>
                <a:sysClr val="windowText" lastClr="000000"/>
              </a:solidFill>
            </a:rPr>
            <a:t> Component (</a:t>
          </a:r>
          <a:r>
            <a:rPr lang="en-ZA" sz="1100" b="1" i="1" baseline="0">
              <a:solidFill>
                <a:sysClr val="windowText" lastClr="000000"/>
              </a:solidFill>
            </a:rPr>
            <a:t>Click</a:t>
          </a:r>
          <a:r>
            <a:rPr lang="en-ZA" sz="1100" b="1" baseline="0">
              <a:solidFill>
                <a:sysClr val="windowText" lastClr="000000"/>
              </a:solidFill>
            </a:rPr>
            <a:t> )</a:t>
          </a:r>
          <a:endParaRPr lang="en-ZA" sz="1100" b="1">
            <a:solidFill>
              <a:sysClr val="windowText" lastClr="000000"/>
            </a:solidFill>
          </a:endParaRPr>
        </a:p>
      </xdr:txBody>
    </xdr:sp>
    <xdr:clientData/>
  </xdr:twoCellAnchor>
  <xdr:twoCellAnchor>
    <xdr:from>
      <xdr:col>3</xdr:col>
      <xdr:colOff>0</xdr:colOff>
      <xdr:row>3</xdr:row>
      <xdr:rowOff>0</xdr:rowOff>
    </xdr:from>
    <xdr:to>
      <xdr:col>3</xdr:col>
      <xdr:colOff>0</xdr:colOff>
      <xdr:row>4</xdr:row>
      <xdr:rowOff>88900</xdr:rowOff>
    </xdr:to>
    <xdr:sp macro="" textlink="">
      <xdr:nvSpPr>
        <xdr:cNvPr id="7" name="Right Arrow 6">
          <a:hlinkClick xmlns:r="http://schemas.openxmlformats.org/officeDocument/2006/relationships" r:id="rId1"/>
          <a:extLst>
            <a:ext uri="{FF2B5EF4-FFF2-40B4-BE49-F238E27FC236}">
              <a16:creationId xmlns:a16="http://schemas.microsoft.com/office/drawing/2014/main" id="{00000000-0008-0000-0700-000007000000}"/>
            </a:ext>
          </a:extLst>
        </xdr:cNvPr>
        <xdr:cNvSpPr/>
      </xdr:nvSpPr>
      <xdr:spPr>
        <a:xfrm>
          <a:off x="1819275" y="714375"/>
          <a:ext cx="0" cy="231775"/>
        </a:xfrm>
        <a:prstGeom prst="rightArrow">
          <a:avLst>
            <a:gd name="adj1" fmla="val 50000"/>
            <a:gd name="adj2" fmla="val 28000"/>
          </a:avLst>
        </a:prstGeom>
      </xdr:spPr>
      <xdr:style>
        <a:lnRef idx="0">
          <a:schemeClr val="accent5"/>
        </a:lnRef>
        <a:fillRef idx="3">
          <a:schemeClr val="accent5"/>
        </a:fillRef>
        <a:effectRef idx="3">
          <a:schemeClr val="accent5"/>
        </a:effectRef>
        <a:fontRef idx="minor">
          <a:schemeClr val="lt1"/>
        </a:fontRef>
      </xdr:style>
      <xdr:txBody>
        <a:bodyPr vertOverflow="clip" horzOverflow="clip" rtlCol="0" anchor="t"/>
        <a:lstStyle/>
        <a:p>
          <a:pPr algn="l"/>
          <a:r>
            <a:rPr lang="en-ZA" sz="1100" b="1">
              <a:solidFill>
                <a:sysClr val="windowText" lastClr="000000"/>
              </a:solidFill>
            </a:rPr>
            <a:t>Next</a:t>
          </a:r>
          <a:r>
            <a:rPr lang="en-ZA" sz="1100" b="1" baseline="0">
              <a:solidFill>
                <a:sysClr val="windowText" lastClr="000000"/>
              </a:solidFill>
            </a:rPr>
            <a:t> Component (</a:t>
          </a:r>
          <a:r>
            <a:rPr lang="en-ZA" sz="1100" b="1" i="1" baseline="0">
              <a:solidFill>
                <a:sysClr val="windowText" lastClr="000000"/>
              </a:solidFill>
            </a:rPr>
            <a:t>Click</a:t>
          </a:r>
          <a:r>
            <a:rPr lang="en-ZA" sz="1100" b="1" baseline="0">
              <a:solidFill>
                <a:sysClr val="windowText" lastClr="000000"/>
              </a:solidFill>
            </a:rPr>
            <a:t> )</a:t>
          </a:r>
          <a:endParaRPr lang="en-ZA" sz="1100" b="1">
            <a:solidFill>
              <a:sysClr val="windowText" lastClr="000000"/>
            </a:solidFill>
          </a:endParaRPr>
        </a:p>
      </xdr:txBody>
    </xdr:sp>
    <xdr:clientData/>
  </xdr:twoCellAnchor>
  <xdr:twoCellAnchor>
    <xdr:from>
      <xdr:col>4</xdr:col>
      <xdr:colOff>0</xdr:colOff>
      <xdr:row>3</xdr:row>
      <xdr:rowOff>0</xdr:rowOff>
    </xdr:from>
    <xdr:to>
      <xdr:col>4</xdr:col>
      <xdr:colOff>0</xdr:colOff>
      <xdr:row>4</xdr:row>
      <xdr:rowOff>88900</xdr:rowOff>
    </xdr:to>
    <xdr:sp macro="" textlink="">
      <xdr:nvSpPr>
        <xdr:cNvPr id="8" name="Right Arrow 7">
          <a:hlinkClick xmlns:r="http://schemas.openxmlformats.org/officeDocument/2006/relationships" r:id="rId1"/>
          <a:extLst>
            <a:ext uri="{FF2B5EF4-FFF2-40B4-BE49-F238E27FC236}">
              <a16:creationId xmlns:a16="http://schemas.microsoft.com/office/drawing/2014/main" id="{00000000-0008-0000-0700-000008000000}"/>
            </a:ext>
          </a:extLst>
        </xdr:cNvPr>
        <xdr:cNvSpPr/>
      </xdr:nvSpPr>
      <xdr:spPr>
        <a:xfrm>
          <a:off x="3238500" y="723900"/>
          <a:ext cx="0" cy="231775"/>
        </a:xfrm>
        <a:prstGeom prst="rightArrow">
          <a:avLst>
            <a:gd name="adj1" fmla="val 50000"/>
            <a:gd name="adj2" fmla="val 28000"/>
          </a:avLst>
        </a:prstGeom>
      </xdr:spPr>
      <xdr:style>
        <a:lnRef idx="0">
          <a:schemeClr val="accent5"/>
        </a:lnRef>
        <a:fillRef idx="3">
          <a:schemeClr val="accent5"/>
        </a:fillRef>
        <a:effectRef idx="3">
          <a:schemeClr val="accent5"/>
        </a:effectRef>
        <a:fontRef idx="minor">
          <a:schemeClr val="lt1"/>
        </a:fontRef>
      </xdr:style>
      <xdr:txBody>
        <a:bodyPr vertOverflow="clip" horzOverflow="clip" rtlCol="0" anchor="t"/>
        <a:lstStyle/>
        <a:p>
          <a:pPr algn="l"/>
          <a:r>
            <a:rPr lang="en-ZA" sz="1100" b="1">
              <a:solidFill>
                <a:sysClr val="windowText" lastClr="000000"/>
              </a:solidFill>
            </a:rPr>
            <a:t>Next</a:t>
          </a:r>
          <a:r>
            <a:rPr lang="en-ZA" sz="1100" b="1" baseline="0">
              <a:solidFill>
                <a:sysClr val="windowText" lastClr="000000"/>
              </a:solidFill>
            </a:rPr>
            <a:t> Component (</a:t>
          </a:r>
          <a:r>
            <a:rPr lang="en-ZA" sz="1100" b="1" i="1" baseline="0">
              <a:solidFill>
                <a:sysClr val="windowText" lastClr="000000"/>
              </a:solidFill>
            </a:rPr>
            <a:t>Click</a:t>
          </a:r>
          <a:r>
            <a:rPr lang="en-ZA" sz="1100" b="1" baseline="0">
              <a:solidFill>
                <a:sysClr val="windowText" lastClr="000000"/>
              </a:solidFill>
            </a:rPr>
            <a:t> )</a:t>
          </a:r>
          <a:endParaRPr lang="en-ZA" sz="1100" b="1">
            <a:solidFill>
              <a:sysClr val="windowText" lastClr="000000"/>
            </a:solidFill>
          </a:endParaRPr>
        </a:p>
      </xdr:txBody>
    </xdr:sp>
    <xdr:clientData/>
  </xdr:twoCellAnchor>
  <xdr:twoCellAnchor>
    <xdr:from>
      <xdr:col>4</xdr:col>
      <xdr:colOff>0</xdr:colOff>
      <xdr:row>3</xdr:row>
      <xdr:rowOff>0</xdr:rowOff>
    </xdr:from>
    <xdr:to>
      <xdr:col>4</xdr:col>
      <xdr:colOff>0</xdr:colOff>
      <xdr:row>4</xdr:row>
      <xdr:rowOff>88900</xdr:rowOff>
    </xdr:to>
    <xdr:sp macro="" textlink="">
      <xdr:nvSpPr>
        <xdr:cNvPr id="9" name="Right Arrow 8">
          <a:hlinkClick xmlns:r="http://schemas.openxmlformats.org/officeDocument/2006/relationships" r:id="rId1"/>
          <a:extLst>
            <a:ext uri="{FF2B5EF4-FFF2-40B4-BE49-F238E27FC236}">
              <a16:creationId xmlns:a16="http://schemas.microsoft.com/office/drawing/2014/main" id="{00000000-0008-0000-0700-000009000000}"/>
            </a:ext>
          </a:extLst>
        </xdr:cNvPr>
        <xdr:cNvSpPr/>
      </xdr:nvSpPr>
      <xdr:spPr>
        <a:xfrm>
          <a:off x="2581275" y="723900"/>
          <a:ext cx="0" cy="231775"/>
        </a:xfrm>
        <a:prstGeom prst="rightArrow">
          <a:avLst>
            <a:gd name="adj1" fmla="val 50000"/>
            <a:gd name="adj2" fmla="val 28000"/>
          </a:avLst>
        </a:prstGeom>
      </xdr:spPr>
      <xdr:style>
        <a:lnRef idx="0">
          <a:schemeClr val="accent5"/>
        </a:lnRef>
        <a:fillRef idx="3">
          <a:schemeClr val="accent5"/>
        </a:fillRef>
        <a:effectRef idx="3">
          <a:schemeClr val="accent5"/>
        </a:effectRef>
        <a:fontRef idx="minor">
          <a:schemeClr val="lt1"/>
        </a:fontRef>
      </xdr:style>
      <xdr:txBody>
        <a:bodyPr vertOverflow="clip" horzOverflow="clip" rtlCol="0" anchor="t"/>
        <a:lstStyle/>
        <a:p>
          <a:pPr algn="l"/>
          <a:r>
            <a:rPr lang="en-ZA" sz="1100" b="1">
              <a:solidFill>
                <a:sysClr val="windowText" lastClr="000000"/>
              </a:solidFill>
            </a:rPr>
            <a:t>Next</a:t>
          </a:r>
          <a:r>
            <a:rPr lang="en-ZA" sz="1100" b="1" baseline="0">
              <a:solidFill>
                <a:sysClr val="windowText" lastClr="000000"/>
              </a:solidFill>
            </a:rPr>
            <a:t> Component (</a:t>
          </a:r>
          <a:r>
            <a:rPr lang="en-ZA" sz="1100" b="1" i="1" baseline="0">
              <a:solidFill>
                <a:sysClr val="windowText" lastClr="000000"/>
              </a:solidFill>
            </a:rPr>
            <a:t>Click</a:t>
          </a:r>
          <a:r>
            <a:rPr lang="en-ZA" sz="1100" b="1" baseline="0">
              <a:solidFill>
                <a:sysClr val="windowText" lastClr="000000"/>
              </a:solidFill>
            </a:rPr>
            <a:t> )</a:t>
          </a:r>
          <a:endParaRPr lang="en-ZA" sz="1100" b="1">
            <a:solidFill>
              <a:sysClr val="windowText" lastClr="000000"/>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0</xdr:colOff>
      <xdr:row>3</xdr:row>
      <xdr:rowOff>0</xdr:rowOff>
    </xdr:from>
    <xdr:to>
      <xdr:col>2</xdr:col>
      <xdr:colOff>0</xdr:colOff>
      <xdr:row>4</xdr:row>
      <xdr:rowOff>88900</xdr:rowOff>
    </xdr:to>
    <xdr:sp macro="" textlink="">
      <xdr:nvSpPr>
        <xdr:cNvPr id="2" name="Right Arrow 1">
          <a:hlinkClick xmlns:r="http://schemas.openxmlformats.org/officeDocument/2006/relationships" r:id="rId1"/>
          <a:extLst>
            <a:ext uri="{FF2B5EF4-FFF2-40B4-BE49-F238E27FC236}">
              <a16:creationId xmlns:a16="http://schemas.microsoft.com/office/drawing/2014/main" id="{00000000-0008-0000-0800-000002000000}"/>
            </a:ext>
          </a:extLst>
        </xdr:cNvPr>
        <xdr:cNvSpPr/>
      </xdr:nvSpPr>
      <xdr:spPr>
        <a:xfrm>
          <a:off x="1571625" y="571500"/>
          <a:ext cx="0" cy="231775"/>
        </a:xfrm>
        <a:prstGeom prst="rightArrow">
          <a:avLst>
            <a:gd name="adj1" fmla="val 50000"/>
            <a:gd name="adj2" fmla="val 28000"/>
          </a:avLst>
        </a:prstGeom>
      </xdr:spPr>
      <xdr:style>
        <a:lnRef idx="0">
          <a:schemeClr val="accent5"/>
        </a:lnRef>
        <a:fillRef idx="3">
          <a:schemeClr val="accent5"/>
        </a:fillRef>
        <a:effectRef idx="3">
          <a:schemeClr val="accent5"/>
        </a:effectRef>
        <a:fontRef idx="minor">
          <a:schemeClr val="lt1"/>
        </a:fontRef>
      </xdr:style>
      <xdr:txBody>
        <a:bodyPr vertOverflow="clip" horzOverflow="clip" rtlCol="0" anchor="t"/>
        <a:lstStyle/>
        <a:p>
          <a:pPr algn="l"/>
          <a:r>
            <a:rPr lang="en-ZA" sz="1100" b="1">
              <a:solidFill>
                <a:sysClr val="windowText" lastClr="000000"/>
              </a:solidFill>
            </a:rPr>
            <a:t>Next</a:t>
          </a:r>
          <a:r>
            <a:rPr lang="en-ZA" sz="1100" b="1" baseline="0">
              <a:solidFill>
                <a:sysClr val="windowText" lastClr="000000"/>
              </a:solidFill>
            </a:rPr>
            <a:t> Component (</a:t>
          </a:r>
          <a:r>
            <a:rPr lang="en-ZA" sz="1100" b="1" i="1" baseline="0">
              <a:solidFill>
                <a:sysClr val="windowText" lastClr="000000"/>
              </a:solidFill>
            </a:rPr>
            <a:t>Click</a:t>
          </a:r>
          <a:r>
            <a:rPr lang="en-ZA" sz="1100" b="1" baseline="0">
              <a:solidFill>
                <a:sysClr val="windowText" lastClr="000000"/>
              </a:solidFill>
            </a:rPr>
            <a:t> )</a:t>
          </a:r>
          <a:endParaRPr lang="en-ZA" sz="1100" b="1">
            <a:solidFill>
              <a:sysClr val="windowText" lastClr="000000"/>
            </a:solidFill>
          </a:endParaRPr>
        </a:p>
      </xdr:txBody>
    </xdr:sp>
    <xdr:clientData/>
  </xdr:twoCellAnchor>
  <xdr:twoCellAnchor>
    <xdr:from>
      <xdr:col>3</xdr:col>
      <xdr:colOff>0</xdr:colOff>
      <xdr:row>3</xdr:row>
      <xdr:rowOff>0</xdr:rowOff>
    </xdr:from>
    <xdr:to>
      <xdr:col>3</xdr:col>
      <xdr:colOff>0</xdr:colOff>
      <xdr:row>4</xdr:row>
      <xdr:rowOff>88900</xdr:rowOff>
    </xdr:to>
    <xdr:sp macro="" textlink="">
      <xdr:nvSpPr>
        <xdr:cNvPr id="3" name="Right Arrow 2">
          <a:hlinkClick xmlns:r="http://schemas.openxmlformats.org/officeDocument/2006/relationships" r:id="rId1"/>
          <a:extLst>
            <a:ext uri="{FF2B5EF4-FFF2-40B4-BE49-F238E27FC236}">
              <a16:creationId xmlns:a16="http://schemas.microsoft.com/office/drawing/2014/main" id="{00000000-0008-0000-0800-000003000000}"/>
            </a:ext>
          </a:extLst>
        </xdr:cNvPr>
        <xdr:cNvSpPr/>
      </xdr:nvSpPr>
      <xdr:spPr>
        <a:xfrm>
          <a:off x="1343025" y="571500"/>
          <a:ext cx="0" cy="231775"/>
        </a:xfrm>
        <a:prstGeom prst="rightArrow">
          <a:avLst>
            <a:gd name="adj1" fmla="val 50000"/>
            <a:gd name="adj2" fmla="val 28000"/>
          </a:avLst>
        </a:prstGeom>
      </xdr:spPr>
      <xdr:style>
        <a:lnRef idx="0">
          <a:schemeClr val="accent5"/>
        </a:lnRef>
        <a:fillRef idx="3">
          <a:schemeClr val="accent5"/>
        </a:fillRef>
        <a:effectRef idx="3">
          <a:schemeClr val="accent5"/>
        </a:effectRef>
        <a:fontRef idx="minor">
          <a:schemeClr val="lt1"/>
        </a:fontRef>
      </xdr:style>
      <xdr:txBody>
        <a:bodyPr vertOverflow="clip" horzOverflow="clip" rtlCol="0" anchor="t"/>
        <a:lstStyle/>
        <a:p>
          <a:pPr algn="l"/>
          <a:r>
            <a:rPr lang="en-ZA" sz="1100" b="1">
              <a:solidFill>
                <a:sysClr val="windowText" lastClr="000000"/>
              </a:solidFill>
            </a:rPr>
            <a:t>Next</a:t>
          </a:r>
          <a:r>
            <a:rPr lang="en-ZA" sz="1100" b="1" baseline="0">
              <a:solidFill>
                <a:sysClr val="windowText" lastClr="000000"/>
              </a:solidFill>
            </a:rPr>
            <a:t> Component (</a:t>
          </a:r>
          <a:r>
            <a:rPr lang="en-ZA" sz="1100" b="1" i="1" baseline="0">
              <a:solidFill>
                <a:sysClr val="windowText" lastClr="000000"/>
              </a:solidFill>
            </a:rPr>
            <a:t>Click</a:t>
          </a:r>
          <a:r>
            <a:rPr lang="en-ZA" sz="1100" b="1" baseline="0">
              <a:solidFill>
                <a:sysClr val="windowText" lastClr="000000"/>
              </a:solidFill>
            </a:rPr>
            <a:t> )</a:t>
          </a:r>
          <a:endParaRPr lang="en-ZA" sz="1100" b="1">
            <a:solidFill>
              <a:sysClr val="windowText" lastClr="000000"/>
            </a:solidFill>
          </a:endParaRPr>
        </a:p>
      </xdr:txBody>
    </xdr:sp>
    <xdr:clientData/>
  </xdr:twoCellAnchor>
  <xdr:twoCellAnchor>
    <xdr:from>
      <xdr:col>3</xdr:col>
      <xdr:colOff>0</xdr:colOff>
      <xdr:row>3</xdr:row>
      <xdr:rowOff>0</xdr:rowOff>
    </xdr:from>
    <xdr:to>
      <xdr:col>3</xdr:col>
      <xdr:colOff>0</xdr:colOff>
      <xdr:row>4</xdr:row>
      <xdr:rowOff>88900</xdr:rowOff>
    </xdr:to>
    <xdr:sp macro="" textlink="">
      <xdr:nvSpPr>
        <xdr:cNvPr id="4" name="Right Arrow 3">
          <a:hlinkClick xmlns:r="http://schemas.openxmlformats.org/officeDocument/2006/relationships" r:id="rId1"/>
          <a:extLst>
            <a:ext uri="{FF2B5EF4-FFF2-40B4-BE49-F238E27FC236}">
              <a16:creationId xmlns:a16="http://schemas.microsoft.com/office/drawing/2014/main" id="{00000000-0008-0000-0800-000004000000}"/>
            </a:ext>
          </a:extLst>
        </xdr:cNvPr>
        <xdr:cNvSpPr/>
      </xdr:nvSpPr>
      <xdr:spPr>
        <a:xfrm>
          <a:off x="1819275" y="714375"/>
          <a:ext cx="0" cy="231775"/>
        </a:xfrm>
        <a:prstGeom prst="rightArrow">
          <a:avLst>
            <a:gd name="adj1" fmla="val 50000"/>
            <a:gd name="adj2" fmla="val 28000"/>
          </a:avLst>
        </a:prstGeom>
      </xdr:spPr>
      <xdr:style>
        <a:lnRef idx="0">
          <a:schemeClr val="accent5"/>
        </a:lnRef>
        <a:fillRef idx="3">
          <a:schemeClr val="accent5"/>
        </a:fillRef>
        <a:effectRef idx="3">
          <a:schemeClr val="accent5"/>
        </a:effectRef>
        <a:fontRef idx="minor">
          <a:schemeClr val="lt1"/>
        </a:fontRef>
      </xdr:style>
      <xdr:txBody>
        <a:bodyPr vertOverflow="clip" horzOverflow="clip" rtlCol="0" anchor="t"/>
        <a:lstStyle/>
        <a:p>
          <a:pPr algn="l"/>
          <a:r>
            <a:rPr lang="en-ZA" sz="1100" b="1">
              <a:solidFill>
                <a:sysClr val="windowText" lastClr="000000"/>
              </a:solidFill>
            </a:rPr>
            <a:t>Next</a:t>
          </a:r>
          <a:r>
            <a:rPr lang="en-ZA" sz="1100" b="1" baseline="0">
              <a:solidFill>
                <a:sysClr val="windowText" lastClr="000000"/>
              </a:solidFill>
            </a:rPr>
            <a:t> Component (</a:t>
          </a:r>
          <a:r>
            <a:rPr lang="en-ZA" sz="1100" b="1" i="1" baseline="0">
              <a:solidFill>
                <a:sysClr val="windowText" lastClr="000000"/>
              </a:solidFill>
            </a:rPr>
            <a:t>Click</a:t>
          </a:r>
          <a:r>
            <a:rPr lang="en-ZA" sz="1100" b="1" baseline="0">
              <a:solidFill>
                <a:sysClr val="windowText" lastClr="000000"/>
              </a:solidFill>
            </a:rPr>
            <a:t> )</a:t>
          </a:r>
          <a:endParaRPr lang="en-ZA" sz="1100" b="1">
            <a:solidFill>
              <a:sysClr val="windowText" lastClr="000000"/>
            </a:solidFill>
          </a:endParaRPr>
        </a:p>
      </xdr:txBody>
    </xdr:sp>
    <xdr:clientData/>
  </xdr:twoCellAnchor>
  <xdr:twoCellAnchor>
    <xdr:from>
      <xdr:col>3</xdr:col>
      <xdr:colOff>0</xdr:colOff>
      <xdr:row>3</xdr:row>
      <xdr:rowOff>0</xdr:rowOff>
    </xdr:from>
    <xdr:to>
      <xdr:col>3</xdr:col>
      <xdr:colOff>0</xdr:colOff>
      <xdr:row>4</xdr:row>
      <xdr:rowOff>88900</xdr:rowOff>
    </xdr:to>
    <xdr:sp macro="" textlink="">
      <xdr:nvSpPr>
        <xdr:cNvPr id="5" name="Right Arrow 4">
          <a:hlinkClick xmlns:r="http://schemas.openxmlformats.org/officeDocument/2006/relationships" r:id="rId1"/>
          <a:extLst>
            <a:ext uri="{FF2B5EF4-FFF2-40B4-BE49-F238E27FC236}">
              <a16:creationId xmlns:a16="http://schemas.microsoft.com/office/drawing/2014/main" id="{00000000-0008-0000-0800-000005000000}"/>
            </a:ext>
          </a:extLst>
        </xdr:cNvPr>
        <xdr:cNvSpPr/>
      </xdr:nvSpPr>
      <xdr:spPr>
        <a:xfrm>
          <a:off x="1819275" y="714375"/>
          <a:ext cx="0" cy="231775"/>
        </a:xfrm>
        <a:prstGeom prst="rightArrow">
          <a:avLst>
            <a:gd name="adj1" fmla="val 50000"/>
            <a:gd name="adj2" fmla="val 28000"/>
          </a:avLst>
        </a:prstGeom>
      </xdr:spPr>
      <xdr:style>
        <a:lnRef idx="0">
          <a:schemeClr val="accent5"/>
        </a:lnRef>
        <a:fillRef idx="3">
          <a:schemeClr val="accent5"/>
        </a:fillRef>
        <a:effectRef idx="3">
          <a:schemeClr val="accent5"/>
        </a:effectRef>
        <a:fontRef idx="minor">
          <a:schemeClr val="lt1"/>
        </a:fontRef>
      </xdr:style>
      <xdr:txBody>
        <a:bodyPr vertOverflow="clip" horzOverflow="clip" rtlCol="0" anchor="t"/>
        <a:lstStyle/>
        <a:p>
          <a:pPr algn="l"/>
          <a:r>
            <a:rPr lang="en-ZA" sz="1100" b="1">
              <a:solidFill>
                <a:sysClr val="windowText" lastClr="000000"/>
              </a:solidFill>
            </a:rPr>
            <a:t>Next</a:t>
          </a:r>
          <a:r>
            <a:rPr lang="en-ZA" sz="1100" b="1" baseline="0">
              <a:solidFill>
                <a:sysClr val="windowText" lastClr="000000"/>
              </a:solidFill>
            </a:rPr>
            <a:t> Component (</a:t>
          </a:r>
          <a:r>
            <a:rPr lang="en-ZA" sz="1100" b="1" i="1" baseline="0">
              <a:solidFill>
                <a:sysClr val="windowText" lastClr="000000"/>
              </a:solidFill>
            </a:rPr>
            <a:t>Click</a:t>
          </a:r>
          <a:r>
            <a:rPr lang="en-ZA" sz="1100" b="1" baseline="0">
              <a:solidFill>
                <a:sysClr val="windowText" lastClr="000000"/>
              </a:solidFill>
            </a:rPr>
            <a:t> )</a:t>
          </a:r>
          <a:endParaRPr lang="en-ZA" sz="1100" b="1">
            <a:solidFill>
              <a:sysClr val="windowText" lastClr="000000"/>
            </a:solidFill>
          </a:endParaRPr>
        </a:p>
      </xdr:txBody>
    </xdr:sp>
    <xdr:clientData/>
  </xdr:twoCellAnchor>
  <xdr:twoCellAnchor>
    <xdr:from>
      <xdr:col>4</xdr:col>
      <xdr:colOff>0</xdr:colOff>
      <xdr:row>3</xdr:row>
      <xdr:rowOff>0</xdr:rowOff>
    </xdr:from>
    <xdr:to>
      <xdr:col>4</xdr:col>
      <xdr:colOff>0</xdr:colOff>
      <xdr:row>4</xdr:row>
      <xdr:rowOff>88900</xdr:rowOff>
    </xdr:to>
    <xdr:sp macro="" textlink="">
      <xdr:nvSpPr>
        <xdr:cNvPr id="6" name="Right Arrow 5">
          <a:hlinkClick xmlns:r="http://schemas.openxmlformats.org/officeDocument/2006/relationships" r:id="rId1"/>
          <a:extLst>
            <a:ext uri="{FF2B5EF4-FFF2-40B4-BE49-F238E27FC236}">
              <a16:creationId xmlns:a16="http://schemas.microsoft.com/office/drawing/2014/main" id="{00000000-0008-0000-0800-000006000000}"/>
            </a:ext>
          </a:extLst>
        </xdr:cNvPr>
        <xdr:cNvSpPr/>
      </xdr:nvSpPr>
      <xdr:spPr>
        <a:xfrm>
          <a:off x="3238500" y="723900"/>
          <a:ext cx="0" cy="231775"/>
        </a:xfrm>
        <a:prstGeom prst="rightArrow">
          <a:avLst>
            <a:gd name="adj1" fmla="val 50000"/>
            <a:gd name="adj2" fmla="val 28000"/>
          </a:avLst>
        </a:prstGeom>
      </xdr:spPr>
      <xdr:style>
        <a:lnRef idx="0">
          <a:schemeClr val="accent5"/>
        </a:lnRef>
        <a:fillRef idx="3">
          <a:schemeClr val="accent5"/>
        </a:fillRef>
        <a:effectRef idx="3">
          <a:schemeClr val="accent5"/>
        </a:effectRef>
        <a:fontRef idx="minor">
          <a:schemeClr val="lt1"/>
        </a:fontRef>
      </xdr:style>
      <xdr:txBody>
        <a:bodyPr vertOverflow="clip" horzOverflow="clip" rtlCol="0" anchor="t"/>
        <a:lstStyle/>
        <a:p>
          <a:pPr algn="l"/>
          <a:r>
            <a:rPr lang="en-ZA" sz="1100" b="1">
              <a:solidFill>
                <a:sysClr val="windowText" lastClr="000000"/>
              </a:solidFill>
            </a:rPr>
            <a:t>Next</a:t>
          </a:r>
          <a:r>
            <a:rPr lang="en-ZA" sz="1100" b="1" baseline="0">
              <a:solidFill>
                <a:sysClr val="windowText" lastClr="000000"/>
              </a:solidFill>
            </a:rPr>
            <a:t> Component (</a:t>
          </a:r>
          <a:r>
            <a:rPr lang="en-ZA" sz="1100" b="1" i="1" baseline="0">
              <a:solidFill>
                <a:sysClr val="windowText" lastClr="000000"/>
              </a:solidFill>
            </a:rPr>
            <a:t>Click</a:t>
          </a:r>
          <a:r>
            <a:rPr lang="en-ZA" sz="1100" b="1" baseline="0">
              <a:solidFill>
                <a:sysClr val="windowText" lastClr="000000"/>
              </a:solidFill>
            </a:rPr>
            <a:t> )</a:t>
          </a:r>
          <a:endParaRPr lang="en-ZA" sz="1100" b="1">
            <a:solidFill>
              <a:sysClr val="windowText" lastClr="000000"/>
            </a:solidFill>
          </a:endParaRPr>
        </a:p>
      </xdr:txBody>
    </xdr:sp>
    <xdr:clientData/>
  </xdr:twoCellAnchor>
  <xdr:twoCellAnchor>
    <xdr:from>
      <xdr:col>4</xdr:col>
      <xdr:colOff>0</xdr:colOff>
      <xdr:row>3</xdr:row>
      <xdr:rowOff>0</xdr:rowOff>
    </xdr:from>
    <xdr:to>
      <xdr:col>4</xdr:col>
      <xdr:colOff>0</xdr:colOff>
      <xdr:row>4</xdr:row>
      <xdr:rowOff>88900</xdr:rowOff>
    </xdr:to>
    <xdr:sp macro="" textlink="">
      <xdr:nvSpPr>
        <xdr:cNvPr id="7" name="Right Arrow 6">
          <a:hlinkClick xmlns:r="http://schemas.openxmlformats.org/officeDocument/2006/relationships" r:id="rId1"/>
          <a:extLst>
            <a:ext uri="{FF2B5EF4-FFF2-40B4-BE49-F238E27FC236}">
              <a16:creationId xmlns:a16="http://schemas.microsoft.com/office/drawing/2014/main" id="{00000000-0008-0000-0800-000007000000}"/>
            </a:ext>
          </a:extLst>
        </xdr:cNvPr>
        <xdr:cNvSpPr/>
      </xdr:nvSpPr>
      <xdr:spPr>
        <a:xfrm>
          <a:off x="2581275" y="723900"/>
          <a:ext cx="0" cy="231775"/>
        </a:xfrm>
        <a:prstGeom prst="rightArrow">
          <a:avLst>
            <a:gd name="adj1" fmla="val 50000"/>
            <a:gd name="adj2" fmla="val 28000"/>
          </a:avLst>
        </a:prstGeom>
      </xdr:spPr>
      <xdr:style>
        <a:lnRef idx="0">
          <a:schemeClr val="accent5"/>
        </a:lnRef>
        <a:fillRef idx="3">
          <a:schemeClr val="accent5"/>
        </a:fillRef>
        <a:effectRef idx="3">
          <a:schemeClr val="accent5"/>
        </a:effectRef>
        <a:fontRef idx="minor">
          <a:schemeClr val="lt1"/>
        </a:fontRef>
      </xdr:style>
      <xdr:txBody>
        <a:bodyPr vertOverflow="clip" horzOverflow="clip" rtlCol="0" anchor="t"/>
        <a:lstStyle/>
        <a:p>
          <a:pPr algn="l"/>
          <a:r>
            <a:rPr lang="en-ZA" sz="1100" b="1">
              <a:solidFill>
                <a:sysClr val="windowText" lastClr="000000"/>
              </a:solidFill>
            </a:rPr>
            <a:t>Next</a:t>
          </a:r>
          <a:r>
            <a:rPr lang="en-ZA" sz="1100" b="1" baseline="0">
              <a:solidFill>
                <a:sysClr val="windowText" lastClr="000000"/>
              </a:solidFill>
            </a:rPr>
            <a:t> Component (</a:t>
          </a:r>
          <a:r>
            <a:rPr lang="en-ZA" sz="1100" b="1" i="1" baseline="0">
              <a:solidFill>
                <a:sysClr val="windowText" lastClr="000000"/>
              </a:solidFill>
            </a:rPr>
            <a:t>Click</a:t>
          </a:r>
          <a:r>
            <a:rPr lang="en-ZA" sz="1100" b="1" baseline="0">
              <a:solidFill>
                <a:sysClr val="windowText" lastClr="000000"/>
              </a:solidFill>
            </a:rPr>
            <a:t> )</a:t>
          </a:r>
          <a:endParaRPr lang="en-ZA" sz="1100" b="1">
            <a:solidFill>
              <a:sysClr val="windowText" lastClr="000000"/>
            </a:solidFill>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xdr:col>
      <xdr:colOff>0</xdr:colOff>
      <xdr:row>3</xdr:row>
      <xdr:rowOff>0</xdr:rowOff>
    </xdr:from>
    <xdr:to>
      <xdr:col>2</xdr:col>
      <xdr:colOff>0</xdr:colOff>
      <xdr:row>4</xdr:row>
      <xdr:rowOff>88900</xdr:rowOff>
    </xdr:to>
    <xdr:sp macro="" textlink="">
      <xdr:nvSpPr>
        <xdr:cNvPr id="2" name="Right Arrow 1">
          <a:hlinkClick xmlns:r="http://schemas.openxmlformats.org/officeDocument/2006/relationships" r:id="rId1"/>
          <a:extLst>
            <a:ext uri="{FF2B5EF4-FFF2-40B4-BE49-F238E27FC236}">
              <a16:creationId xmlns:a16="http://schemas.microsoft.com/office/drawing/2014/main" id="{00000000-0008-0000-0900-000002000000}"/>
            </a:ext>
          </a:extLst>
        </xdr:cNvPr>
        <xdr:cNvSpPr/>
      </xdr:nvSpPr>
      <xdr:spPr>
        <a:xfrm>
          <a:off x="1571625" y="571500"/>
          <a:ext cx="0" cy="231775"/>
        </a:xfrm>
        <a:prstGeom prst="rightArrow">
          <a:avLst>
            <a:gd name="adj1" fmla="val 50000"/>
            <a:gd name="adj2" fmla="val 28000"/>
          </a:avLst>
        </a:prstGeom>
      </xdr:spPr>
      <xdr:style>
        <a:lnRef idx="0">
          <a:schemeClr val="accent5"/>
        </a:lnRef>
        <a:fillRef idx="3">
          <a:schemeClr val="accent5"/>
        </a:fillRef>
        <a:effectRef idx="3">
          <a:schemeClr val="accent5"/>
        </a:effectRef>
        <a:fontRef idx="minor">
          <a:schemeClr val="lt1"/>
        </a:fontRef>
      </xdr:style>
      <xdr:txBody>
        <a:bodyPr vertOverflow="clip" horzOverflow="clip" rtlCol="0" anchor="t"/>
        <a:lstStyle/>
        <a:p>
          <a:pPr algn="l"/>
          <a:r>
            <a:rPr lang="en-ZA" sz="1100" b="1">
              <a:solidFill>
                <a:sysClr val="windowText" lastClr="000000"/>
              </a:solidFill>
            </a:rPr>
            <a:t>Next</a:t>
          </a:r>
          <a:r>
            <a:rPr lang="en-ZA" sz="1100" b="1" baseline="0">
              <a:solidFill>
                <a:sysClr val="windowText" lastClr="000000"/>
              </a:solidFill>
            </a:rPr>
            <a:t> Component (</a:t>
          </a:r>
          <a:r>
            <a:rPr lang="en-ZA" sz="1100" b="1" i="1" baseline="0">
              <a:solidFill>
                <a:sysClr val="windowText" lastClr="000000"/>
              </a:solidFill>
            </a:rPr>
            <a:t>Click</a:t>
          </a:r>
          <a:r>
            <a:rPr lang="en-ZA" sz="1100" b="1" baseline="0">
              <a:solidFill>
                <a:sysClr val="windowText" lastClr="000000"/>
              </a:solidFill>
            </a:rPr>
            <a:t> )</a:t>
          </a:r>
          <a:endParaRPr lang="en-ZA" sz="1100" b="1">
            <a:solidFill>
              <a:sysClr val="windowText" lastClr="000000"/>
            </a:solidFill>
          </a:endParaRPr>
        </a:p>
      </xdr:txBody>
    </xdr:sp>
    <xdr:clientData/>
  </xdr:twoCellAnchor>
  <xdr:twoCellAnchor>
    <xdr:from>
      <xdr:col>3</xdr:col>
      <xdr:colOff>0</xdr:colOff>
      <xdr:row>3</xdr:row>
      <xdr:rowOff>0</xdr:rowOff>
    </xdr:from>
    <xdr:to>
      <xdr:col>3</xdr:col>
      <xdr:colOff>0</xdr:colOff>
      <xdr:row>4</xdr:row>
      <xdr:rowOff>88900</xdr:rowOff>
    </xdr:to>
    <xdr:sp macro="" textlink="">
      <xdr:nvSpPr>
        <xdr:cNvPr id="3" name="Right Arrow 2">
          <a:hlinkClick xmlns:r="http://schemas.openxmlformats.org/officeDocument/2006/relationships" r:id="rId1"/>
          <a:extLst>
            <a:ext uri="{FF2B5EF4-FFF2-40B4-BE49-F238E27FC236}">
              <a16:creationId xmlns:a16="http://schemas.microsoft.com/office/drawing/2014/main" id="{00000000-0008-0000-0900-000003000000}"/>
            </a:ext>
          </a:extLst>
        </xdr:cNvPr>
        <xdr:cNvSpPr/>
      </xdr:nvSpPr>
      <xdr:spPr>
        <a:xfrm>
          <a:off x="1343025" y="571500"/>
          <a:ext cx="0" cy="231775"/>
        </a:xfrm>
        <a:prstGeom prst="rightArrow">
          <a:avLst>
            <a:gd name="adj1" fmla="val 50000"/>
            <a:gd name="adj2" fmla="val 28000"/>
          </a:avLst>
        </a:prstGeom>
      </xdr:spPr>
      <xdr:style>
        <a:lnRef idx="0">
          <a:schemeClr val="accent5"/>
        </a:lnRef>
        <a:fillRef idx="3">
          <a:schemeClr val="accent5"/>
        </a:fillRef>
        <a:effectRef idx="3">
          <a:schemeClr val="accent5"/>
        </a:effectRef>
        <a:fontRef idx="minor">
          <a:schemeClr val="lt1"/>
        </a:fontRef>
      </xdr:style>
      <xdr:txBody>
        <a:bodyPr vertOverflow="clip" horzOverflow="clip" rtlCol="0" anchor="t"/>
        <a:lstStyle/>
        <a:p>
          <a:pPr algn="l"/>
          <a:r>
            <a:rPr lang="en-ZA" sz="1100" b="1">
              <a:solidFill>
                <a:sysClr val="windowText" lastClr="000000"/>
              </a:solidFill>
            </a:rPr>
            <a:t>Next</a:t>
          </a:r>
          <a:r>
            <a:rPr lang="en-ZA" sz="1100" b="1" baseline="0">
              <a:solidFill>
                <a:sysClr val="windowText" lastClr="000000"/>
              </a:solidFill>
            </a:rPr>
            <a:t> Component (</a:t>
          </a:r>
          <a:r>
            <a:rPr lang="en-ZA" sz="1100" b="1" i="1" baseline="0">
              <a:solidFill>
                <a:sysClr val="windowText" lastClr="000000"/>
              </a:solidFill>
            </a:rPr>
            <a:t>Click</a:t>
          </a:r>
          <a:r>
            <a:rPr lang="en-ZA" sz="1100" b="1" baseline="0">
              <a:solidFill>
                <a:sysClr val="windowText" lastClr="000000"/>
              </a:solidFill>
            </a:rPr>
            <a:t> )</a:t>
          </a:r>
          <a:endParaRPr lang="en-ZA" sz="1100" b="1">
            <a:solidFill>
              <a:sysClr val="windowText" lastClr="000000"/>
            </a:solidFill>
          </a:endParaRPr>
        </a:p>
      </xdr:txBody>
    </xdr:sp>
    <xdr:clientData/>
  </xdr:twoCellAnchor>
  <xdr:twoCellAnchor>
    <xdr:from>
      <xdr:col>3</xdr:col>
      <xdr:colOff>0</xdr:colOff>
      <xdr:row>3</xdr:row>
      <xdr:rowOff>0</xdr:rowOff>
    </xdr:from>
    <xdr:to>
      <xdr:col>3</xdr:col>
      <xdr:colOff>0</xdr:colOff>
      <xdr:row>4</xdr:row>
      <xdr:rowOff>88900</xdr:rowOff>
    </xdr:to>
    <xdr:sp macro="" textlink="">
      <xdr:nvSpPr>
        <xdr:cNvPr id="4" name="Right Arrow 3">
          <a:hlinkClick xmlns:r="http://schemas.openxmlformats.org/officeDocument/2006/relationships" r:id="rId1"/>
          <a:extLst>
            <a:ext uri="{FF2B5EF4-FFF2-40B4-BE49-F238E27FC236}">
              <a16:creationId xmlns:a16="http://schemas.microsoft.com/office/drawing/2014/main" id="{00000000-0008-0000-0900-000004000000}"/>
            </a:ext>
          </a:extLst>
        </xdr:cNvPr>
        <xdr:cNvSpPr/>
      </xdr:nvSpPr>
      <xdr:spPr>
        <a:xfrm>
          <a:off x="1819275" y="714375"/>
          <a:ext cx="0" cy="231775"/>
        </a:xfrm>
        <a:prstGeom prst="rightArrow">
          <a:avLst>
            <a:gd name="adj1" fmla="val 50000"/>
            <a:gd name="adj2" fmla="val 28000"/>
          </a:avLst>
        </a:prstGeom>
      </xdr:spPr>
      <xdr:style>
        <a:lnRef idx="0">
          <a:schemeClr val="accent5"/>
        </a:lnRef>
        <a:fillRef idx="3">
          <a:schemeClr val="accent5"/>
        </a:fillRef>
        <a:effectRef idx="3">
          <a:schemeClr val="accent5"/>
        </a:effectRef>
        <a:fontRef idx="minor">
          <a:schemeClr val="lt1"/>
        </a:fontRef>
      </xdr:style>
      <xdr:txBody>
        <a:bodyPr vertOverflow="clip" horzOverflow="clip" rtlCol="0" anchor="t"/>
        <a:lstStyle/>
        <a:p>
          <a:pPr algn="l"/>
          <a:r>
            <a:rPr lang="en-ZA" sz="1100" b="1">
              <a:solidFill>
                <a:sysClr val="windowText" lastClr="000000"/>
              </a:solidFill>
            </a:rPr>
            <a:t>Next</a:t>
          </a:r>
          <a:r>
            <a:rPr lang="en-ZA" sz="1100" b="1" baseline="0">
              <a:solidFill>
                <a:sysClr val="windowText" lastClr="000000"/>
              </a:solidFill>
            </a:rPr>
            <a:t> Component (</a:t>
          </a:r>
          <a:r>
            <a:rPr lang="en-ZA" sz="1100" b="1" i="1" baseline="0">
              <a:solidFill>
                <a:sysClr val="windowText" lastClr="000000"/>
              </a:solidFill>
            </a:rPr>
            <a:t>Click</a:t>
          </a:r>
          <a:r>
            <a:rPr lang="en-ZA" sz="1100" b="1" baseline="0">
              <a:solidFill>
                <a:sysClr val="windowText" lastClr="000000"/>
              </a:solidFill>
            </a:rPr>
            <a:t> )</a:t>
          </a:r>
          <a:endParaRPr lang="en-ZA" sz="1100" b="1">
            <a:solidFill>
              <a:sysClr val="windowText" lastClr="000000"/>
            </a:solidFill>
          </a:endParaRPr>
        </a:p>
      </xdr:txBody>
    </xdr:sp>
    <xdr:clientData/>
  </xdr:twoCellAnchor>
  <xdr:twoCellAnchor>
    <xdr:from>
      <xdr:col>3</xdr:col>
      <xdr:colOff>0</xdr:colOff>
      <xdr:row>3</xdr:row>
      <xdr:rowOff>0</xdr:rowOff>
    </xdr:from>
    <xdr:to>
      <xdr:col>3</xdr:col>
      <xdr:colOff>0</xdr:colOff>
      <xdr:row>4</xdr:row>
      <xdr:rowOff>88900</xdr:rowOff>
    </xdr:to>
    <xdr:sp macro="" textlink="">
      <xdr:nvSpPr>
        <xdr:cNvPr id="5" name="Right Arrow 4">
          <a:hlinkClick xmlns:r="http://schemas.openxmlformats.org/officeDocument/2006/relationships" r:id="rId1"/>
          <a:extLst>
            <a:ext uri="{FF2B5EF4-FFF2-40B4-BE49-F238E27FC236}">
              <a16:creationId xmlns:a16="http://schemas.microsoft.com/office/drawing/2014/main" id="{00000000-0008-0000-0900-000005000000}"/>
            </a:ext>
          </a:extLst>
        </xdr:cNvPr>
        <xdr:cNvSpPr/>
      </xdr:nvSpPr>
      <xdr:spPr>
        <a:xfrm>
          <a:off x="1819275" y="714375"/>
          <a:ext cx="0" cy="231775"/>
        </a:xfrm>
        <a:prstGeom prst="rightArrow">
          <a:avLst>
            <a:gd name="adj1" fmla="val 50000"/>
            <a:gd name="adj2" fmla="val 28000"/>
          </a:avLst>
        </a:prstGeom>
      </xdr:spPr>
      <xdr:style>
        <a:lnRef idx="0">
          <a:schemeClr val="accent5"/>
        </a:lnRef>
        <a:fillRef idx="3">
          <a:schemeClr val="accent5"/>
        </a:fillRef>
        <a:effectRef idx="3">
          <a:schemeClr val="accent5"/>
        </a:effectRef>
        <a:fontRef idx="minor">
          <a:schemeClr val="lt1"/>
        </a:fontRef>
      </xdr:style>
      <xdr:txBody>
        <a:bodyPr vertOverflow="clip" horzOverflow="clip" rtlCol="0" anchor="t"/>
        <a:lstStyle/>
        <a:p>
          <a:pPr algn="l"/>
          <a:r>
            <a:rPr lang="en-ZA" sz="1100" b="1">
              <a:solidFill>
                <a:sysClr val="windowText" lastClr="000000"/>
              </a:solidFill>
            </a:rPr>
            <a:t>Next</a:t>
          </a:r>
          <a:r>
            <a:rPr lang="en-ZA" sz="1100" b="1" baseline="0">
              <a:solidFill>
                <a:sysClr val="windowText" lastClr="000000"/>
              </a:solidFill>
            </a:rPr>
            <a:t> Component (</a:t>
          </a:r>
          <a:r>
            <a:rPr lang="en-ZA" sz="1100" b="1" i="1" baseline="0">
              <a:solidFill>
                <a:sysClr val="windowText" lastClr="000000"/>
              </a:solidFill>
            </a:rPr>
            <a:t>Click</a:t>
          </a:r>
          <a:r>
            <a:rPr lang="en-ZA" sz="1100" b="1" baseline="0">
              <a:solidFill>
                <a:sysClr val="windowText" lastClr="000000"/>
              </a:solidFill>
            </a:rPr>
            <a:t> )</a:t>
          </a:r>
          <a:endParaRPr lang="en-ZA" sz="1100" b="1">
            <a:solidFill>
              <a:sysClr val="windowText" lastClr="000000"/>
            </a:solidFill>
          </a:endParaRPr>
        </a:p>
      </xdr:txBody>
    </xdr:sp>
    <xdr:clientData/>
  </xdr:twoCellAnchor>
  <xdr:twoCellAnchor>
    <xdr:from>
      <xdr:col>4</xdr:col>
      <xdr:colOff>0</xdr:colOff>
      <xdr:row>3</xdr:row>
      <xdr:rowOff>0</xdr:rowOff>
    </xdr:from>
    <xdr:to>
      <xdr:col>4</xdr:col>
      <xdr:colOff>0</xdr:colOff>
      <xdr:row>4</xdr:row>
      <xdr:rowOff>88900</xdr:rowOff>
    </xdr:to>
    <xdr:sp macro="" textlink="">
      <xdr:nvSpPr>
        <xdr:cNvPr id="6" name="Right Arrow 5">
          <a:hlinkClick xmlns:r="http://schemas.openxmlformats.org/officeDocument/2006/relationships" r:id="rId1"/>
          <a:extLst>
            <a:ext uri="{FF2B5EF4-FFF2-40B4-BE49-F238E27FC236}">
              <a16:creationId xmlns:a16="http://schemas.microsoft.com/office/drawing/2014/main" id="{00000000-0008-0000-0900-000006000000}"/>
            </a:ext>
          </a:extLst>
        </xdr:cNvPr>
        <xdr:cNvSpPr/>
      </xdr:nvSpPr>
      <xdr:spPr>
        <a:xfrm>
          <a:off x="3238500" y="723900"/>
          <a:ext cx="0" cy="231775"/>
        </a:xfrm>
        <a:prstGeom prst="rightArrow">
          <a:avLst>
            <a:gd name="adj1" fmla="val 50000"/>
            <a:gd name="adj2" fmla="val 28000"/>
          </a:avLst>
        </a:prstGeom>
      </xdr:spPr>
      <xdr:style>
        <a:lnRef idx="0">
          <a:schemeClr val="accent5"/>
        </a:lnRef>
        <a:fillRef idx="3">
          <a:schemeClr val="accent5"/>
        </a:fillRef>
        <a:effectRef idx="3">
          <a:schemeClr val="accent5"/>
        </a:effectRef>
        <a:fontRef idx="minor">
          <a:schemeClr val="lt1"/>
        </a:fontRef>
      </xdr:style>
      <xdr:txBody>
        <a:bodyPr vertOverflow="clip" horzOverflow="clip" rtlCol="0" anchor="t"/>
        <a:lstStyle/>
        <a:p>
          <a:pPr algn="l"/>
          <a:r>
            <a:rPr lang="en-ZA" sz="1100" b="1">
              <a:solidFill>
                <a:sysClr val="windowText" lastClr="000000"/>
              </a:solidFill>
            </a:rPr>
            <a:t>Next</a:t>
          </a:r>
          <a:r>
            <a:rPr lang="en-ZA" sz="1100" b="1" baseline="0">
              <a:solidFill>
                <a:sysClr val="windowText" lastClr="000000"/>
              </a:solidFill>
            </a:rPr>
            <a:t> Component (</a:t>
          </a:r>
          <a:r>
            <a:rPr lang="en-ZA" sz="1100" b="1" i="1" baseline="0">
              <a:solidFill>
                <a:sysClr val="windowText" lastClr="000000"/>
              </a:solidFill>
            </a:rPr>
            <a:t>Click</a:t>
          </a:r>
          <a:r>
            <a:rPr lang="en-ZA" sz="1100" b="1" baseline="0">
              <a:solidFill>
                <a:sysClr val="windowText" lastClr="000000"/>
              </a:solidFill>
            </a:rPr>
            <a:t> )</a:t>
          </a:r>
          <a:endParaRPr lang="en-ZA" sz="1100" b="1">
            <a:solidFill>
              <a:sysClr val="windowText" lastClr="000000"/>
            </a:solidFill>
          </a:endParaRPr>
        </a:p>
      </xdr:txBody>
    </xdr:sp>
    <xdr:clientData/>
  </xdr:twoCellAnchor>
  <xdr:twoCellAnchor>
    <xdr:from>
      <xdr:col>4</xdr:col>
      <xdr:colOff>0</xdr:colOff>
      <xdr:row>3</xdr:row>
      <xdr:rowOff>0</xdr:rowOff>
    </xdr:from>
    <xdr:to>
      <xdr:col>4</xdr:col>
      <xdr:colOff>0</xdr:colOff>
      <xdr:row>4</xdr:row>
      <xdr:rowOff>88900</xdr:rowOff>
    </xdr:to>
    <xdr:sp macro="" textlink="">
      <xdr:nvSpPr>
        <xdr:cNvPr id="7" name="Right Arrow 6">
          <a:hlinkClick xmlns:r="http://schemas.openxmlformats.org/officeDocument/2006/relationships" r:id="rId1"/>
          <a:extLst>
            <a:ext uri="{FF2B5EF4-FFF2-40B4-BE49-F238E27FC236}">
              <a16:creationId xmlns:a16="http://schemas.microsoft.com/office/drawing/2014/main" id="{00000000-0008-0000-0900-000007000000}"/>
            </a:ext>
          </a:extLst>
        </xdr:cNvPr>
        <xdr:cNvSpPr/>
      </xdr:nvSpPr>
      <xdr:spPr>
        <a:xfrm>
          <a:off x="2581275" y="723900"/>
          <a:ext cx="0" cy="231775"/>
        </a:xfrm>
        <a:prstGeom prst="rightArrow">
          <a:avLst>
            <a:gd name="adj1" fmla="val 50000"/>
            <a:gd name="adj2" fmla="val 28000"/>
          </a:avLst>
        </a:prstGeom>
      </xdr:spPr>
      <xdr:style>
        <a:lnRef idx="0">
          <a:schemeClr val="accent5"/>
        </a:lnRef>
        <a:fillRef idx="3">
          <a:schemeClr val="accent5"/>
        </a:fillRef>
        <a:effectRef idx="3">
          <a:schemeClr val="accent5"/>
        </a:effectRef>
        <a:fontRef idx="minor">
          <a:schemeClr val="lt1"/>
        </a:fontRef>
      </xdr:style>
      <xdr:txBody>
        <a:bodyPr vertOverflow="clip" horzOverflow="clip" rtlCol="0" anchor="t"/>
        <a:lstStyle/>
        <a:p>
          <a:pPr algn="l"/>
          <a:r>
            <a:rPr lang="en-ZA" sz="1100" b="1">
              <a:solidFill>
                <a:sysClr val="windowText" lastClr="000000"/>
              </a:solidFill>
            </a:rPr>
            <a:t>Next</a:t>
          </a:r>
          <a:r>
            <a:rPr lang="en-ZA" sz="1100" b="1" baseline="0">
              <a:solidFill>
                <a:sysClr val="windowText" lastClr="000000"/>
              </a:solidFill>
            </a:rPr>
            <a:t> Component (</a:t>
          </a:r>
          <a:r>
            <a:rPr lang="en-ZA" sz="1100" b="1" i="1" baseline="0">
              <a:solidFill>
                <a:sysClr val="windowText" lastClr="000000"/>
              </a:solidFill>
            </a:rPr>
            <a:t>Click</a:t>
          </a:r>
          <a:r>
            <a:rPr lang="en-ZA" sz="1100" b="1" baseline="0">
              <a:solidFill>
                <a:sysClr val="windowText" lastClr="000000"/>
              </a:solidFill>
            </a:rPr>
            <a:t> )</a:t>
          </a:r>
          <a:endParaRPr lang="en-ZA" sz="1100" b="1">
            <a:solidFill>
              <a:sysClr val="windowText" lastClr="000000"/>
            </a:solidFill>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2</xdr:col>
      <xdr:colOff>0</xdr:colOff>
      <xdr:row>3</xdr:row>
      <xdr:rowOff>0</xdr:rowOff>
    </xdr:from>
    <xdr:to>
      <xdr:col>2</xdr:col>
      <xdr:colOff>0</xdr:colOff>
      <xdr:row>4</xdr:row>
      <xdr:rowOff>88900</xdr:rowOff>
    </xdr:to>
    <xdr:sp macro="" textlink="">
      <xdr:nvSpPr>
        <xdr:cNvPr id="2" name="Right Arrow 1">
          <a:hlinkClick xmlns:r="http://schemas.openxmlformats.org/officeDocument/2006/relationships" r:id="rId1"/>
          <a:extLst>
            <a:ext uri="{FF2B5EF4-FFF2-40B4-BE49-F238E27FC236}">
              <a16:creationId xmlns:a16="http://schemas.microsoft.com/office/drawing/2014/main" id="{00000000-0008-0000-0A00-000002000000}"/>
            </a:ext>
          </a:extLst>
        </xdr:cNvPr>
        <xdr:cNvSpPr/>
      </xdr:nvSpPr>
      <xdr:spPr>
        <a:xfrm>
          <a:off x="1571625" y="571500"/>
          <a:ext cx="0" cy="231775"/>
        </a:xfrm>
        <a:prstGeom prst="rightArrow">
          <a:avLst>
            <a:gd name="adj1" fmla="val 50000"/>
            <a:gd name="adj2" fmla="val 28000"/>
          </a:avLst>
        </a:prstGeom>
      </xdr:spPr>
      <xdr:style>
        <a:lnRef idx="0">
          <a:schemeClr val="accent5"/>
        </a:lnRef>
        <a:fillRef idx="3">
          <a:schemeClr val="accent5"/>
        </a:fillRef>
        <a:effectRef idx="3">
          <a:schemeClr val="accent5"/>
        </a:effectRef>
        <a:fontRef idx="minor">
          <a:schemeClr val="lt1"/>
        </a:fontRef>
      </xdr:style>
      <xdr:txBody>
        <a:bodyPr vertOverflow="clip" horzOverflow="clip" rtlCol="0" anchor="t"/>
        <a:lstStyle/>
        <a:p>
          <a:pPr algn="l"/>
          <a:r>
            <a:rPr lang="en-ZA" sz="1100" b="1">
              <a:solidFill>
                <a:sysClr val="windowText" lastClr="000000"/>
              </a:solidFill>
            </a:rPr>
            <a:t>Next</a:t>
          </a:r>
          <a:r>
            <a:rPr lang="en-ZA" sz="1100" b="1" baseline="0">
              <a:solidFill>
                <a:sysClr val="windowText" lastClr="000000"/>
              </a:solidFill>
            </a:rPr>
            <a:t> Component (</a:t>
          </a:r>
          <a:r>
            <a:rPr lang="en-ZA" sz="1100" b="1" i="1" baseline="0">
              <a:solidFill>
                <a:sysClr val="windowText" lastClr="000000"/>
              </a:solidFill>
            </a:rPr>
            <a:t>Click</a:t>
          </a:r>
          <a:r>
            <a:rPr lang="en-ZA" sz="1100" b="1" baseline="0">
              <a:solidFill>
                <a:sysClr val="windowText" lastClr="000000"/>
              </a:solidFill>
            </a:rPr>
            <a:t> )</a:t>
          </a:r>
          <a:endParaRPr lang="en-ZA" sz="1100" b="1">
            <a:solidFill>
              <a:sysClr val="windowText" lastClr="000000"/>
            </a:solidFill>
          </a:endParaRPr>
        </a:p>
      </xdr:txBody>
    </xdr:sp>
    <xdr:clientData/>
  </xdr:twoCellAnchor>
  <xdr:twoCellAnchor>
    <xdr:from>
      <xdr:col>3</xdr:col>
      <xdr:colOff>0</xdr:colOff>
      <xdr:row>3</xdr:row>
      <xdr:rowOff>0</xdr:rowOff>
    </xdr:from>
    <xdr:to>
      <xdr:col>3</xdr:col>
      <xdr:colOff>0</xdr:colOff>
      <xdr:row>4</xdr:row>
      <xdr:rowOff>88900</xdr:rowOff>
    </xdr:to>
    <xdr:sp macro="" textlink="">
      <xdr:nvSpPr>
        <xdr:cNvPr id="3" name="Right Arrow 2">
          <a:hlinkClick xmlns:r="http://schemas.openxmlformats.org/officeDocument/2006/relationships" r:id="rId1"/>
          <a:extLst>
            <a:ext uri="{FF2B5EF4-FFF2-40B4-BE49-F238E27FC236}">
              <a16:creationId xmlns:a16="http://schemas.microsoft.com/office/drawing/2014/main" id="{00000000-0008-0000-0A00-000003000000}"/>
            </a:ext>
          </a:extLst>
        </xdr:cNvPr>
        <xdr:cNvSpPr/>
      </xdr:nvSpPr>
      <xdr:spPr>
        <a:xfrm>
          <a:off x="1343025" y="571500"/>
          <a:ext cx="0" cy="231775"/>
        </a:xfrm>
        <a:prstGeom prst="rightArrow">
          <a:avLst>
            <a:gd name="adj1" fmla="val 50000"/>
            <a:gd name="adj2" fmla="val 28000"/>
          </a:avLst>
        </a:prstGeom>
      </xdr:spPr>
      <xdr:style>
        <a:lnRef idx="0">
          <a:schemeClr val="accent5"/>
        </a:lnRef>
        <a:fillRef idx="3">
          <a:schemeClr val="accent5"/>
        </a:fillRef>
        <a:effectRef idx="3">
          <a:schemeClr val="accent5"/>
        </a:effectRef>
        <a:fontRef idx="minor">
          <a:schemeClr val="lt1"/>
        </a:fontRef>
      </xdr:style>
      <xdr:txBody>
        <a:bodyPr vertOverflow="clip" horzOverflow="clip" rtlCol="0" anchor="t"/>
        <a:lstStyle/>
        <a:p>
          <a:pPr algn="l"/>
          <a:r>
            <a:rPr lang="en-ZA" sz="1100" b="1">
              <a:solidFill>
                <a:sysClr val="windowText" lastClr="000000"/>
              </a:solidFill>
            </a:rPr>
            <a:t>Next</a:t>
          </a:r>
          <a:r>
            <a:rPr lang="en-ZA" sz="1100" b="1" baseline="0">
              <a:solidFill>
                <a:sysClr val="windowText" lastClr="000000"/>
              </a:solidFill>
            </a:rPr>
            <a:t> Component (</a:t>
          </a:r>
          <a:r>
            <a:rPr lang="en-ZA" sz="1100" b="1" i="1" baseline="0">
              <a:solidFill>
                <a:sysClr val="windowText" lastClr="000000"/>
              </a:solidFill>
            </a:rPr>
            <a:t>Click</a:t>
          </a:r>
          <a:r>
            <a:rPr lang="en-ZA" sz="1100" b="1" baseline="0">
              <a:solidFill>
                <a:sysClr val="windowText" lastClr="000000"/>
              </a:solidFill>
            </a:rPr>
            <a:t> )</a:t>
          </a:r>
          <a:endParaRPr lang="en-ZA" sz="1100" b="1">
            <a:solidFill>
              <a:sysClr val="windowText" lastClr="000000"/>
            </a:solidFill>
          </a:endParaRPr>
        </a:p>
      </xdr:txBody>
    </xdr:sp>
    <xdr:clientData/>
  </xdr:twoCellAnchor>
  <xdr:twoCellAnchor>
    <xdr:from>
      <xdr:col>3</xdr:col>
      <xdr:colOff>0</xdr:colOff>
      <xdr:row>3</xdr:row>
      <xdr:rowOff>0</xdr:rowOff>
    </xdr:from>
    <xdr:to>
      <xdr:col>3</xdr:col>
      <xdr:colOff>0</xdr:colOff>
      <xdr:row>4</xdr:row>
      <xdr:rowOff>88900</xdr:rowOff>
    </xdr:to>
    <xdr:sp macro="" textlink="">
      <xdr:nvSpPr>
        <xdr:cNvPr id="4" name="Right Arrow 3">
          <a:hlinkClick xmlns:r="http://schemas.openxmlformats.org/officeDocument/2006/relationships" r:id="rId1"/>
          <a:extLst>
            <a:ext uri="{FF2B5EF4-FFF2-40B4-BE49-F238E27FC236}">
              <a16:creationId xmlns:a16="http://schemas.microsoft.com/office/drawing/2014/main" id="{00000000-0008-0000-0A00-000004000000}"/>
            </a:ext>
          </a:extLst>
        </xdr:cNvPr>
        <xdr:cNvSpPr/>
      </xdr:nvSpPr>
      <xdr:spPr>
        <a:xfrm>
          <a:off x="1819275" y="714375"/>
          <a:ext cx="0" cy="231775"/>
        </a:xfrm>
        <a:prstGeom prst="rightArrow">
          <a:avLst>
            <a:gd name="adj1" fmla="val 50000"/>
            <a:gd name="adj2" fmla="val 28000"/>
          </a:avLst>
        </a:prstGeom>
      </xdr:spPr>
      <xdr:style>
        <a:lnRef idx="0">
          <a:schemeClr val="accent5"/>
        </a:lnRef>
        <a:fillRef idx="3">
          <a:schemeClr val="accent5"/>
        </a:fillRef>
        <a:effectRef idx="3">
          <a:schemeClr val="accent5"/>
        </a:effectRef>
        <a:fontRef idx="minor">
          <a:schemeClr val="lt1"/>
        </a:fontRef>
      </xdr:style>
      <xdr:txBody>
        <a:bodyPr vertOverflow="clip" horzOverflow="clip" rtlCol="0" anchor="t"/>
        <a:lstStyle/>
        <a:p>
          <a:pPr algn="l"/>
          <a:r>
            <a:rPr lang="en-ZA" sz="1100" b="1">
              <a:solidFill>
                <a:sysClr val="windowText" lastClr="000000"/>
              </a:solidFill>
            </a:rPr>
            <a:t>Next</a:t>
          </a:r>
          <a:r>
            <a:rPr lang="en-ZA" sz="1100" b="1" baseline="0">
              <a:solidFill>
                <a:sysClr val="windowText" lastClr="000000"/>
              </a:solidFill>
            </a:rPr>
            <a:t> Component (</a:t>
          </a:r>
          <a:r>
            <a:rPr lang="en-ZA" sz="1100" b="1" i="1" baseline="0">
              <a:solidFill>
                <a:sysClr val="windowText" lastClr="000000"/>
              </a:solidFill>
            </a:rPr>
            <a:t>Click</a:t>
          </a:r>
          <a:r>
            <a:rPr lang="en-ZA" sz="1100" b="1" baseline="0">
              <a:solidFill>
                <a:sysClr val="windowText" lastClr="000000"/>
              </a:solidFill>
            </a:rPr>
            <a:t> )</a:t>
          </a:r>
          <a:endParaRPr lang="en-ZA" sz="1100" b="1">
            <a:solidFill>
              <a:sysClr val="windowText" lastClr="000000"/>
            </a:solidFill>
          </a:endParaRPr>
        </a:p>
      </xdr:txBody>
    </xdr:sp>
    <xdr:clientData/>
  </xdr:twoCellAnchor>
  <xdr:twoCellAnchor>
    <xdr:from>
      <xdr:col>3</xdr:col>
      <xdr:colOff>0</xdr:colOff>
      <xdr:row>3</xdr:row>
      <xdr:rowOff>0</xdr:rowOff>
    </xdr:from>
    <xdr:to>
      <xdr:col>3</xdr:col>
      <xdr:colOff>0</xdr:colOff>
      <xdr:row>4</xdr:row>
      <xdr:rowOff>88900</xdr:rowOff>
    </xdr:to>
    <xdr:sp macro="" textlink="">
      <xdr:nvSpPr>
        <xdr:cNvPr id="5" name="Right Arrow 4">
          <a:hlinkClick xmlns:r="http://schemas.openxmlformats.org/officeDocument/2006/relationships" r:id="rId1"/>
          <a:extLst>
            <a:ext uri="{FF2B5EF4-FFF2-40B4-BE49-F238E27FC236}">
              <a16:creationId xmlns:a16="http://schemas.microsoft.com/office/drawing/2014/main" id="{00000000-0008-0000-0A00-000005000000}"/>
            </a:ext>
          </a:extLst>
        </xdr:cNvPr>
        <xdr:cNvSpPr/>
      </xdr:nvSpPr>
      <xdr:spPr>
        <a:xfrm>
          <a:off x="1819275" y="714375"/>
          <a:ext cx="0" cy="231775"/>
        </a:xfrm>
        <a:prstGeom prst="rightArrow">
          <a:avLst>
            <a:gd name="adj1" fmla="val 50000"/>
            <a:gd name="adj2" fmla="val 28000"/>
          </a:avLst>
        </a:prstGeom>
      </xdr:spPr>
      <xdr:style>
        <a:lnRef idx="0">
          <a:schemeClr val="accent5"/>
        </a:lnRef>
        <a:fillRef idx="3">
          <a:schemeClr val="accent5"/>
        </a:fillRef>
        <a:effectRef idx="3">
          <a:schemeClr val="accent5"/>
        </a:effectRef>
        <a:fontRef idx="minor">
          <a:schemeClr val="lt1"/>
        </a:fontRef>
      </xdr:style>
      <xdr:txBody>
        <a:bodyPr vertOverflow="clip" horzOverflow="clip" rtlCol="0" anchor="t"/>
        <a:lstStyle/>
        <a:p>
          <a:pPr algn="l"/>
          <a:r>
            <a:rPr lang="en-ZA" sz="1100" b="1">
              <a:solidFill>
                <a:sysClr val="windowText" lastClr="000000"/>
              </a:solidFill>
            </a:rPr>
            <a:t>Next</a:t>
          </a:r>
          <a:r>
            <a:rPr lang="en-ZA" sz="1100" b="1" baseline="0">
              <a:solidFill>
                <a:sysClr val="windowText" lastClr="000000"/>
              </a:solidFill>
            </a:rPr>
            <a:t> Component (</a:t>
          </a:r>
          <a:r>
            <a:rPr lang="en-ZA" sz="1100" b="1" i="1" baseline="0">
              <a:solidFill>
                <a:sysClr val="windowText" lastClr="000000"/>
              </a:solidFill>
            </a:rPr>
            <a:t>Click</a:t>
          </a:r>
          <a:r>
            <a:rPr lang="en-ZA" sz="1100" b="1" baseline="0">
              <a:solidFill>
                <a:sysClr val="windowText" lastClr="000000"/>
              </a:solidFill>
            </a:rPr>
            <a:t> )</a:t>
          </a:r>
          <a:endParaRPr lang="en-ZA" sz="1100" b="1">
            <a:solidFill>
              <a:sysClr val="windowText" lastClr="000000"/>
            </a:solidFill>
          </a:endParaRPr>
        </a:p>
      </xdr:txBody>
    </xdr:sp>
    <xdr:clientData/>
  </xdr:twoCellAnchor>
  <xdr:twoCellAnchor>
    <xdr:from>
      <xdr:col>4</xdr:col>
      <xdr:colOff>0</xdr:colOff>
      <xdr:row>3</xdr:row>
      <xdr:rowOff>0</xdr:rowOff>
    </xdr:from>
    <xdr:to>
      <xdr:col>4</xdr:col>
      <xdr:colOff>0</xdr:colOff>
      <xdr:row>4</xdr:row>
      <xdr:rowOff>88900</xdr:rowOff>
    </xdr:to>
    <xdr:sp macro="" textlink="">
      <xdr:nvSpPr>
        <xdr:cNvPr id="6" name="Right Arrow 5">
          <a:hlinkClick xmlns:r="http://schemas.openxmlformats.org/officeDocument/2006/relationships" r:id="rId1"/>
          <a:extLst>
            <a:ext uri="{FF2B5EF4-FFF2-40B4-BE49-F238E27FC236}">
              <a16:creationId xmlns:a16="http://schemas.microsoft.com/office/drawing/2014/main" id="{00000000-0008-0000-0A00-000006000000}"/>
            </a:ext>
          </a:extLst>
        </xdr:cNvPr>
        <xdr:cNvSpPr/>
      </xdr:nvSpPr>
      <xdr:spPr>
        <a:xfrm>
          <a:off x="3238500" y="723900"/>
          <a:ext cx="0" cy="231775"/>
        </a:xfrm>
        <a:prstGeom prst="rightArrow">
          <a:avLst>
            <a:gd name="adj1" fmla="val 50000"/>
            <a:gd name="adj2" fmla="val 28000"/>
          </a:avLst>
        </a:prstGeom>
      </xdr:spPr>
      <xdr:style>
        <a:lnRef idx="0">
          <a:schemeClr val="accent5"/>
        </a:lnRef>
        <a:fillRef idx="3">
          <a:schemeClr val="accent5"/>
        </a:fillRef>
        <a:effectRef idx="3">
          <a:schemeClr val="accent5"/>
        </a:effectRef>
        <a:fontRef idx="minor">
          <a:schemeClr val="lt1"/>
        </a:fontRef>
      </xdr:style>
      <xdr:txBody>
        <a:bodyPr vertOverflow="clip" horzOverflow="clip" rtlCol="0" anchor="t"/>
        <a:lstStyle/>
        <a:p>
          <a:pPr algn="l"/>
          <a:r>
            <a:rPr lang="en-ZA" sz="1100" b="1">
              <a:solidFill>
                <a:sysClr val="windowText" lastClr="000000"/>
              </a:solidFill>
            </a:rPr>
            <a:t>Next</a:t>
          </a:r>
          <a:r>
            <a:rPr lang="en-ZA" sz="1100" b="1" baseline="0">
              <a:solidFill>
                <a:sysClr val="windowText" lastClr="000000"/>
              </a:solidFill>
            </a:rPr>
            <a:t> Component (</a:t>
          </a:r>
          <a:r>
            <a:rPr lang="en-ZA" sz="1100" b="1" i="1" baseline="0">
              <a:solidFill>
                <a:sysClr val="windowText" lastClr="000000"/>
              </a:solidFill>
            </a:rPr>
            <a:t>Click</a:t>
          </a:r>
          <a:r>
            <a:rPr lang="en-ZA" sz="1100" b="1" baseline="0">
              <a:solidFill>
                <a:sysClr val="windowText" lastClr="000000"/>
              </a:solidFill>
            </a:rPr>
            <a:t> )</a:t>
          </a:r>
          <a:endParaRPr lang="en-ZA" sz="1100" b="1">
            <a:solidFill>
              <a:sysClr val="windowText" lastClr="000000"/>
            </a:solidFill>
          </a:endParaRPr>
        </a:p>
      </xdr:txBody>
    </xdr:sp>
    <xdr:clientData/>
  </xdr:twoCellAnchor>
  <xdr:twoCellAnchor>
    <xdr:from>
      <xdr:col>4</xdr:col>
      <xdr:colOff>0</xdr:colOff>
      <xdr:row>3</xdr:row>
      <xdr:rowOff>0</xdr:rowOff>
    </xdr:from>
    <xdr:to>
      <xdr:col>4</xdr:col>
      <xdr:colOff>0</xdr:colOff>
      <xdr:row>4</xdr:row>
      <xdr:rowOff>88900</xdr:rowOff>
    </xdr:to>
    <xdr:sp macro="" textlink="">
      <xdr:nvSpPr>
        <xdr:cNvPr id="7" name="Right Arrow 6">
          <a:hlinkClick xmlns:r="http://schemas.openxmlformats.org/officeDocument/2006/relationships" r:id="rId1"/>
          <a:extLst>
            <a:ext uri="{FF2B5EF4-FFF2-40B4-BE49-F238E27FC236}">
              <a16:creationId xmlns:a16="http://schemas.microsoft.com/office/drawing/2014/main" id="{00000000-0008-0000-0A00-000007000000}"/>
            </a:ext>
          </a:extLst>
        </xdr:cNvPr>
        <xdr:cNvSpPr/>
      </xdr:nvSpPr>
      <xdr:spPr>
        <a:xfrm>
          <a:off x="2581275" y="723900"/>
          <a:ext cx="0" cy="231775"/>
        </a:xfrm>
        <a:prstGeom prst="rightArrow">
          <a:avLst>
            <a:gd name="adj1" fmla="val 50000"/>
            <a:gd name="adj2" fmla="val 28000"/>
          </a:avLst>
        </a:prstGeom>
      </xdr:spPr>
      <xdr:style>
        <a:lnRef idx="0">
          <a:schemeClr val="accent5"/>
        </a:lnRef>
        <a:fillRef idx="3">
          <a:schemeClr val="accent5"/>
        </a:fillRef>
        <a:effectRef idx="3">
          <a:schemeClr val="accent5"/>
        </a:effectRef>
        <a:fontRef idx="minor">
          <a:schemeClr val="lt1"/>
        </a:fontRef>
      </xdr:style>
      <xdr:txBody>
        <a:bodyPr vertOverflow="clip" horzOverflow="clip" rtlCol="0" anchor="t"/>
        <a:lstStyle/>
        <a:p>
          <a:pPr algn="l"/>
          <a:r>
            <a:rPr lang="en-ZA" sz="1100" b="1">
              <a:solidFill>
                <a:sysClr val="windowText" lastClr="000000"/>
              </a:solidFill>
            </a:rPr>
            <a:t>Next</a:t>
          </a:r>
          <a:r>
            <a:rPr lang="en-ZA" sz="1100" b="1" baseline="0">
              <a:solidFill>
                <a:sysClr val="windowText" lastClr="000000"/>
              </a:solidFill>
            </a:rPr>
            <a:t> Component (</a:t>
          </a:r>
          <a:r>
            <a:rPr lang="en-ZA" sz="1100" b="1" i="1" baseline="0">
              <a:solidFill>
                <a:sysClr val="windowText" lastClr="000000"/>
              </a:solidFill>
            </a:rPr>
            <a:t>Click</a:t>
          </a:r>
          <a:r>
            <a:rPr lang="en-ZA" sz="1100" b="1" baseline="0">
              <a:solidFill>
                <a:sysClr val="windowText" lastClr="000000"/>
              </a:solidFill>
            </a:rPr>
            <a:t> )</a:t>
          </a:r>
          <a:endParaRPr lang="en-ZA" sz="1100" b="1">
            <a:solidFill>
              <a:sysClr val="windowText" lastClr="000000"/>
            </a:solidFill>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2</xdr:col>
      <xdr:colOff>0</xdr:colOff>
      <xdr:row>3</xdr:row>
      <xdr:rowOff>0</xdr:rowOff>
    </xdr:from>
    <xdr:to>
      <xdr:col>2</xdr:col>
      <xdr:colOff>0</xdr:colOff>
      <xdr:row>4</xdr:row>
      <xdr:rowOff>88900</xdr:rowOff>
    </xdr:to>
    <xdr:sp macro="" textlink="">
      <xdr:nvSpPr>
        <xdr:cNvPr id="2" name="Right Arrow 1">
          <a:hlinkClick xmlns:r="http://schemas.openxmlformats.org/officeDocument/2006/relationships" r:id="rId1"/>
          <a:extLst>
            <a:ext uri="{FF2B5EF4-FFF2-40B4-BE49-F238E27FC236}">
              <a16:creationId xmlns:a16="http://schemas.microsoft.com/office/drawing/2014/main" id="{00000000-0008-0000-0B00-000002000000}"/>
            </a:ext>
          </a:extLst>
        </xdr:cNvPr>
        <xdr:cNvSpPr/>
      </xdr:nvSpPr>
      <xdr:spPr>
        <a:xfrm>
          <a:off x="1571625" y="571500"/>
          <a:ext cx="0" cy="231775"/>
        </a:xfrm>
        <a:prstGeom prst="rightArrow">
          <a:avLst>
            <a:gd name="adj1" fmla="val 50000"/>
            <a:gd name="adj2" fmla="val 28000"/>
          </a:avLst>
        </a:prstGeom>
      </xdr:spPr>
      <xdr:style>
        <a:lnRef idx="0">
          <a:schemeClr val="accent5"/>
        </a:lnRef>
        <a:fillRef idx="3">
          <a:schemeClr val="accent5"/>
        </a:fillRef>
        <a:effectRef idx="3">
          <a:schemeClr val="accent5"/>
        </a:effectRef>
        <a:fontRef idx="minor">
          <a:schemeClr val="lt1"/>
        </a:fontRef>
      </xdr:style>
      <xdr:txBody>
        <a:bodyPr vertOverflow="clip" horzOverflow="clip" rtlCol="0" anchor="t"/>
        <a:lstStyle/>
        <a:p>
          <a:pPr algn="l"/>
          <a:r>
            <a:rPr lang="en-ZA" sz="1100" b="1">
              <a:solidFill>
                <a:sysClr val="windowText" lastClr="000000"/>
              </a:solidFill>
            </a:rPr>
            <a:t>Next</a:t>
          </a:r>
          <a:r>
            <a:rPr lang="en-ZA" sz="1100" b="1" baseline="0">
              <a:solidFill>
                <a:sysClr val="windowText" lastClr="000000"/>
              </a:solidFill>
            </a:rPr>
            <a:t> Component (</a:t>
          </a:r>
          <a:r>
            <a:rPr lang="en-ZA" sz="1100" b="1" i="1" baseline="0">
              <a:solidFill>
                <a:sysClr val="windowText" lastClr="000000"/>
              </a:solidFill>
            </a:rPr>
            <a:t>Click</a:t>
          </a:r>
          <a:r>
            <a:rPr lang="en-ZA" sz="1100" b="1" baseline="0">
              <a:solidFill>
                <a:sysClr val="windowText" lastClr="000000"/>
              </a:solidFill>
            </a:rPr>
            <a:t> )</a:t>
          </a:r>
          <a:endParaRPr lang="en-ZA" sz="1100" b="1">
            <a:solidFill>
              <a:sysClr val="windowText" lastClr="000000"/>
            </a:solidFill>
          </a:endParaRPr>
        </a:p>
      </xdr:txBody>
    </xdr:sp>
    <xdr:clientData/>
  </xdr:twoCellAnchor>
  <xdr:twoCellAnchor>
    <xdr:from>
      <xdr:col>3</xdr:col>
      <xdr:colOff>0</xdr:colOff>
      <xdr:row>3</xdr:row>
      <xdr:rowOff>0</xdr:rowOff>
    </xdr:from>
    <xdr:to>
      <xdr:col>3</xdr:col>
      <xdr:colOff>0</xdr:colOff>
      <xdr:row>4</xdr:row>
      <xdr:rowOff>88900</xdr:rowOff>
    </xdr:to>
    <xdr:sp macro="" textlink="">
      <xdr:nvSpPr>
        <xdr:cNvPr id="3" name="Right Arrow 2">
          <a:hlinkClick xmlns:r="http://schemas.openxmlformats.org/officeDocument/2006/relationships" r:id="rId1"/>
          <a:extLst>
            <a:ext uri="{FF2B5EF4-FFF2-40B4-BE49-F238E27FC236}">
              <a16:creationId xmlns:a16="http://schemas.microsoft.com/office/drawing/2014/main" id="{00000000-0008-0000-0B00-000003000000}"/>
            </a:ext>
          </a:extLst>
        </xdr:cNvPr>
        <xdr:cNvSpPr/>
      </xdr:nvSpPr>
      <xdr:spPr>
        <a:xfrm>
          <a:off x="1343025" y="571500"/>
          <a:ext cx="0" cy="231775"/>
        </a:xfrm>
        <a:prstGeom prst="rightArrow">
          <a:avLst>
            <a:gd name="adj1" fmla="val 50000"/>
            <a:gd name="adj2" fmla="val 28000"/>
          </a:avLst>
        </a:prstGeom>
      </xdr:spPr>
      <xdr:style>
        <a:lnRef idx="0">
          <a:schemeClr val="accent5"/>
        </a:lnRef>
        <a:fillRef idx="3">
          <a:schemeClr val="accent5"/>
        </a:fillRef>
        <a:effectRef idx="3">
          <a:schemeClr val="accent5"/>
        </a:effectRef>
        <a:fontRef idx="minor">
          <a:schemeClr val="lt1"/>
        </a:fontRef>
      </xdr:style>
      <xdr:txBody>
        <a:bodyPr vertOverflow="clip" horzOverflow="clip" rtlCol="0" anchor="t"/>
        <a:lstStyle/>
        <a:p>
          <a:pPr algn="l"/>
          <a:r>
            <a:rPr lang="en-ZA" sz="1100" b="1">
              <a:solidFill>
                <a:sysClr val="windowText" lastClr="000000"/>
              </a:solidFill>
            </a:rPr>
            <a:t>Next</a:t>
          </a:r>
          <a:r>
            <a:rPr lang="en-ZA" sz="1100" b="1" baseline="0">
              <a:solidFill>
                <a:sysClr val="windowText" lastClr="000000"/>
              </a:solidFill>
            </a:rPr>
            <a:t> Component (</a:t>
          </a:r>
          <a:r>
            <a:rPr lang="en-ZA" sz="1100" b="1" i="1" baseline="0">
              <a:solidFill>
                <a:sysClr val="windowText" lastClr="000000"/>
              </a:solidFill>
            </a:rPr>
            <a:t>Click</a:t>
          </a:r>
          <a:r>
            <a:rPr lang="en-ZA" sz="1100" b="1" baseline="0">
              <a:solidFill>
                <a:sysClr val="windowText" lastClr="000000"/>
              </a:solidFill>
            </a:rPr>
            <a:t> )</a:t>
          </a:r>
          <a:endParaRPr lang="en-ZA" sz="1100" b="1">
            <a:solidFill>
              <a:sysClr val="windowText" lastClr="000000"/>
            </a:solidFill>
          </a:endParaRPr>
        </a:p>
      </xdr:txBody>
    </xdr:sp>
    <xdr:clientData/>
  </xdr:twoCellAnchor>
  <xdr:twoCellAnchor>
    <xdr:from>
      <xdr:col>3</xdr:col>
      <xdr:colOff>0</xdr:colOff>
      <xdr:row>3</xdr:row>
      <xdr:rowOff>0</xdr:rowOff>
    </xdr:from>
    <xdr:to>
      <xdr:col>3</xdr:col>
      <xdr:colOff>0</xdr:colOff>
      <xdr:row>4</xdr:row>
      <xdr:rowOff>88900</xdr:rowOff>
    </xdr:to>
    <xdr:sp macro="" textlink="">
      <xdr:nvSpPr>
        <xdr:cNvPr id="4" name="Right Arrow 3">
          <a:hlinkClick xmlns:r="http://schemas.openxmlformats.org/officeDocument/2006/relationships" r:id="rId1"/>
          <a:extLst>
            <a:ext uri="{FF2B5EF4-FFF2-40B4-BE49-F238E27FC236}">
              <a16:creationId xmlns:a16="http://schemas.microsoft.com/office/drawing/2014/main" id="{00000000-0008-0000-0B00-000004000000}"/>
            </a:ext>
          </a:extLst>
        </xdr:cNvPr>
        <xdr:cNvSpPr/>
      </xdr:nvSpPr>
      <xdr:spPr>
        <a:xfrm>
          <a:off x="1819275" y="714375"/>
          <a:ext cx="0" cy="231775"/>
        </a:xfrm>
        <a:prstGeom prst="rightArrow">
          <a:avLst>
            <a:gd name="adj1" fmla="val 50000"/>
            <a:gd name="adj2" fmla="val 28000"/>
          </a:avLst>
        </a:prstGeom>
      </xdr:spPr>
      <xdr:style>
        <a:lnRef idx="0">
          <a:schemeClr val="accent5"/>
        </a:lnRef>
        <a:fillRef idx="3">
          <a:schemeClr val="accent5"/>
        </a:fillRef>
        <a:effectRef idx="3">
          <a:schemeClr val="accent5"/>
        </a:effectRef>
        <a:fontRef idx="minor">
          <a:schemeClr val="lt1"/>
        </a:fontRef>
      </xdr:style>
      <xdr:txBody>
        <a:bodyPr vertOverflow="clip" horzOverflow="clip" rtlCol="0" anchor="t"/>
        <a:lstStyle/>
        <a:p>
          <a:pPr algn="l"/>
          <a:r>
            <a:rPr lang="en-ZA" sz="1100" b="1">
              <a:solidFill>
                <a:sysClr val="windowText" lastClr="000000"/>
              </a:solidFill>
            </a:rPr>
            <a:t>Next</a:t>
          </a:r>
          <a:r>
            <a:rPr lang="en-ZA" sz="1100" b="1" baseline="0">
              <a:solidFill>
                <a:sysClr val="windowText" lastClr="000000"/>
              </a:solidFill>
            </a:rPr>
            <a:t> Component (</a:t>
          </a:r>
          <a:r>
            <a:rPr lang="en-ZA" sz="1100" b="1" i="1" baseline="0">
              <a:solidFill>
                <a:sysClr val="windowText" lastClr="000000"/>
              </a:solidFill>
            </a:rPr>
            <a:t>Click</a:t>
          </a:r>
          <a:r>
            <a:rPr lang="en-ZA" sz="1100" b="1" baseline="0">
              <a:solidFill>
                <a:sysClr val="windowText" lastClr="000000"/>
              </a:solidFill>
            </a:rPr>
            <a:t> )</a:t>
          </a:r>
          <a:endParaRPr lang="en-ZA" sz="1100" b="1">
            <a:solidFill>
              <a:sysClr val="windowText" lastClr="000000"/>
            </a:solidFill>
          </a:endParaRPr>
        </a:p>
      </xdr:txBody>
    </xdr:sp>
    <xdr:clientData/>
  </xdr:twoCellAnchor>
  <xdr:twoCellAnchor>
    <xdr:from>
      <xdr:col>3</xdr:col>
      <xdr:colOff>0</xdr:colOff>
      <xdr:row>3</xdr:row>
      <xdr:rowOff>0</xdr:rowOff>
    </xdr:from>
    <xdr:to>
      <xdr:col>3</xdr:col>
      <xdr:colOff>0</xdr:colOff>
      <xdr:row>4</xdr:row>
      <xdr:rowOff>88900</xdr:rowOff>
    </xdr:to>
    <xdr:sp macro="" textlink="">
      <xdr:nvSpPr>
        <xdr:cNvPr id="5" name="Right Arrow 4">
          <a:hlinkClick xmlns:r="http://schemas.openxmlformats.org/officeDocument/2006/relationships" r:id="rId1"/>
          <a:extLst>
            <a:ext uri="{FF2B5EF4-FFF2-40B4-BE49-F238E27FC236}">
              <a16:creationId xmlns:a16="http://schemas.microsoft.com/office/drawing/2014/main" id="{00000000-0008-0000-0B00-000005000000}"/>
            </a:ext>
          </a:extLst>
        </xdr:cNvPr>
        <xdr:cNvSpPr/>
      </xdr:nvSpPr>
      <xdr:spPr>
        <a:xfrm>
          <a:off x="1819275" y="714375"/>
          <a:ext cx="0" cy="231775"/>
        </a:xfrm>
        <a:prstGeom prst="rightArrow">
          <a:avLst>
            <a:gd name="adj1" fmla="val 50000"/>
            <a:gd name="adj2" fmla="val 28000"/>
          </a:avLst>
        </a:prstGeom>
      </xdr:spPr>
      <xdr:style>
        <a:lnRef idx="0">
          <a:schemeClr val="accent5"/>
        </a:lnRef>
        <a:fillRef idx="3">
          <a:schemeClr val="accent5"/>
        </a:fillRef>
        <a:effectRef idx="3">
          <a:schemeClr val="accent5"/>
        </a:effectRef>
        <a:fontRef idx="minor">
          <a:schemeClr val="lt1"/>
        </a:fontRef>
      </xdr:style>
      <xdr:txBody>
        <a:bodyPr vertOverflow="clip" horzOverflow="clip" rtlCol="0" anchor="t"/>
        <a:lstStyle/>
        <a:p>
          <a:pPr algn="l"/>
          <a:r>
            <a:rPr lang="en-ZA" sz="1100" b="1">
              <a:solidFill>
                <a:sysClr val="windowText" lastClr="000000"/>
              </a:solidFill>
            </a:rPr>
            <a:t>Next</a:t>
          </a:r>
          <a:r>
            <a:rPr lang="en-ZA" sz="1100" b="1" baseline="0">
              <a:solidFill>
                <a:sysClr val="windowText" lastClr="000000"/>
              </a:solidFill>
            </a:rPr>
            <a:t> Component (</a:t>
          </a:r>
          <a:r>
            <a:rPr lang="en-ZA" sz="1100" b="1" i="1" baseline="0">
              <a:solidFill>
                <a:sysClr val="windowText" lastClr="000000"/>
              </a:solidFill>
            </a:rPr>
            <a:t>Click</a:t>
          </a:r>
          <a:r>
            <a:rPr lang="en-ZA" sz="1100" b="1" baseline="0">
              <a:solidFill>
                <a:sysClr val="windowText" lastClr="000000"/>
              </a:solidFill>
            </a:rPr>
            <a:t> )</a:t>
          </a:r>
          <a:endParaRPr lang="en-ZA" sz="1100" b="1">
            <a:solidFill>
              <a:sysClr val="windowText" lastClr="000000"/>
            </a:solidFill>
          </a:endParaRPr>
        </a:p>
      </xdr:txBody>
    </xdr:sp>
    <xdr:clientData/>
  </xdr:twoCellAnchor>
  <xdr:twoCellAnchor>
    <xdr:from>
      <xdr:col>4</xdr:col>
      <xdr:colOff>0</xdr:colOff>
      <xdr:row>3</xdr:row>
      <xdr:rowOff>0</xdr:rowOff>
    </xdr:from>
    <xdr:to>
      <xdr:col>4</xdr:col>
      <xdr:colOff>0</xdr:colOff>
      <xdr:row>4</xdr:row>
      <xdr:rowOff>88900</xdr:rowOff>
    </xdr:to>
    <xdr:sp macro="" textlink="">
      <xdr:nvSpPr>
        <xdr:cNvPr id="6" name="Right Arrow 5">
          <a:hlinkClick xmlns:r="http://schemas.openxmlformats.org/officeDocument/2006/relationships" r:id="rId1"/>
          <a:extLst>
            <a:ext uri="{FF2B5EF4-FFF2-40B4-BE49-F238E27FC236}">
              <a16:creationId xmlns:a16="http://schemas.microsoft.com/office/drawing/2014/main" id="{00000000-0008-0000-0B00-000006000000}"/>
            </a:ext>
          </a:extLst>
        </xdr:cNvPr>
        <xdr:cNvSpPr/>
      </xdr:nvSpPr>
      <xdr:spPr>
        <a:xfrm>
          <a:off x="3238500" y="723900"/>
          <a:ext cx="0" cy="231775"/>
        </a:xfrm>
        <a:prstGeom prst="rightArrow">
          <a:avLst>
            <a:gd name="adj1" fmla="val 50000"/>
            <a:gd name="adj2" fmla="val 28000"/>
          </a:avLst>
        </a:prstGeom>
      </xdr:spPr>
      <xdr:style>
        <a:lnRef idx="0">
          <a:schemeClr val="accent5"/>
        </a:lnRef>
        <a:fillRef idx="3">
          <a:schemeClr val="accent5"/>
        </a:fillRef>
        <a:effectRef idx="3">
          <a:schemeClr val="accent5"/>
        </a:effectRef>
        <a:fontRef idx="minor">
          <a:schemeClr val="lt1"/>
        </a:fontRef>
      </xdr:style>
      <xdr:txBody>
        <a:bodyPr vertOverflow="clip" horzOverflow="clip" rtlCol="0" anchor="t"/>
        <a:lstStyle/>
        <a:p>
          <a:pPr algn="l"/>
          <a:r>
            <a:rPr lang="en-ZA" sz="1100" b="1">
              <a:solidFill>
                <a:sysClr val="windowText" lastClr="000000"/>
              </a:solidFill>
            </a:rPr>
            <a:t>Next</a:t>
          </a:r>
          <a:r>
            <a:rPr lang="en-ZA" sz="1100" b="1" baseline="0">
              <a:solidFill>
                <a:sysClr val="windowText" lastClr="000000"/>
              </a:solidFill>
            </a:rPr>
            <a:t> Component (</a:t>
          </a:r>
          <a:r>
            <a:rPr lang="en-ZA" sz="1100" b="1" i="1" baseline="0">
              <a:solidFill>
                <a:sysClr val="windowText" lastClr="000000"/>
              </a:solidFill>
            </a:rPr>
            <a:t>Click</a:t>
          </a:r>
          <a:r>
            <a:rPr lang="en-ZA" sz="1100" b="1" baseline="0">
              <a:solidFill>
                <a:sysClr val="windowText" lastClr="000000"/>
              </a:solidFill>
            </a:rPr>
            <a:t> )</a:t>
          </a:r>
          <a:endParaRPr lang="en-ZA" sz="1100" b="1">
            <a:solidFill>
              <a:sysClr val="windowText" lastClr="000000"/>
            </a:solidFill>
          </a:endParaRPr>
        </a:p>
      </xdr:txBody>
    </xdr:sp>
    <xdr:clientData/>
  </xdr:twoCellAnchor>
  <xdr:twoCellAnchor>
    <xdr:from>
      <xdr:col>4</xdr:col>
      <xdr:colOff>0</xdr:colOff>
      <xdr:row>3</xdr:row>
      <xdr:rowOff>0</xdr:rowOff>
    </xdr:from>
    <xdr:to>
      <xdr:col>4</xdr:col>
      <xdr:colOff>0</xdr:colOff>
      <xdr:row>4</xdr:row>
      <xdr:rowOff>88900</xdr:rowOff>
    </xdr:to>
    <xdr:sp macro="" textlink="">
      <xdr:nvSpPr>
        <xdr:cNvPr id="7" name="Right Arrow 6">
          <a:hlinkClick xmlns:r="http://schemas.openxmlformats.org/officeDocument/2006/relationships" r:id="rId1"/>
          <a:extLst>
            <a:ext uri="{FF2B5EF4-FFF2-40B4-BE49-F238E27FC236}">
              <a16:creationId xmlns:a16="http://schemas.microsoft.com/office/drawing/2014/main" id="{00000000-0008-0000-0B00-000007000000}"/>
            </a:ext>
          </a:extLst>
        </xdr:cNvPr>
        <xdr:cNvSpPr/>
      </xdr:nvSpPr>
      <xdr:spPr>
        <a:xfrm>
          <a:off x="2581275" y="723900"/>
          <a:ext cx="0" cy="231775"/>
        </a:xfrm>
        <a:prstGeom prst="rightArrow">
          <a:avLst>
            <a:gd name="adj1" fmla="val 50000"/>
            <a:gd name="adj2" fmla="val 28000"/>
          </a:avLst>
        </a:prstGeom>
      </xdr:spPr>
      <xdr:style>
        <a:lnRef idx="0">
          <a:schemeClr val="accent5"/>
        </a:lnRef>
        <a:fillRef idx="3">
          <a:schemeClr val="accent5"/>
        </a:fillRef>
        <a:effectRef idx="3">
          <a:schemeClr val="accent5"/>
        </a:effectRef>
        <a:fontRef idx="minor">
          <a:schemeClr val="lt1"/>
        </a:fontRef>
      </xdr:style>
      <xdr:txBody>
        <a:bodyPr vertOverflow="clip" horzOverflow="clip" rtlCol="0" anchor="t"/>
        <a:lstStyle/>
        <a:p>
          <a:pPr algn="l"/>
          <a:r>
            <a:rPr lang="en-ZA" sz="1100" b="1">
              <a:solidFill>
                <a:sysClr val="windowText" lastClr="000000"/>
              </a:solidFill>
            </a:rPr>
            <a:t>Next</a:t>
          </a:r>
          <a:r>
            <a:rPr lang="en-ZA" sz="1100" b="1" baseline="0">
              <a:solidFill>
                <a:sysClr val="windowText" lastClr="000000"/>
              </a:solidFill>
            </a:rPr>
            <a:t> Component (</a:t>
          </a:r>
          <a:r>
            <a:rPr lang="en-ZA" sz="1100" b="1" i="1" baseline="0">
              <a:solidFill>
                <a:sysClr val="windowText" lastClr="000000"/>
              </a:solidFill>
            </a:rPr>
            <a:t>Click</a:t>
          </a:r>
          <a:r>
            <a:rPr lang="en-ZA" sz="1100" b="1" baseline="0">
              <a:solidFill>
                <a:sysClr val="windowText" lastClr="000000"/>
              </a:solidFill>
            </a:rPr>
            <a:t> )</a:t>
          </a:r>
          <a:endParaRPr lang="en-ZA" sz="1100" b="1">
            <a:solidFill>
              <a:sysClr val="windowText" lastClr="000000"/>
            </a:solidFill>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2</xdr:col>
      <xdr:colOff>0</xdr:colOff>
      <xdr:row>3</xdr:row>
      <xdr:rowOff>0</xdr:rowOff>
    </xdr:from>
    <xdr:to>
      <xdr:col>2</xdr:col>
      <xdr:colOff>0</xdr:colOff>
      <xdr:row>4</xdr:row>
      <xdr:rowOff>88900</xdr:rowOff>
    </xdr:to>
    <xdr:sp macro="" textlink="">
      <xdr:nvSpPr>
        <xdr:cNvPr id="2" name="Right Arrow 1">
          <a:hlinkClick xmlns:r="http://schemas.openxmlformats.org/officeDocument/2006/relationships" r:id="rId1"/>
          <a:extLst>
            <a:ext uri="{FF2B5EF4-FFF2-40B4-BE49-F238E27FC236}">
              <a16:creationId xmlns:a16="http://schemas.microsoft.com/office/drawing/2014/main" id="{00000000-0008-0000-0C00-000002000000}"/>
            </a:ext>
          </a:extLst>
        </xdr:cNvPr>
        <xdr:cNvSpPr/>
      </xdr:nvSpPr>
      <xdr:spPr>
        <a:xfrm>
          <a:off x="1571625" y="571500"/>
          <a:ext cx="0" cy="231775"/>
        </a:xfrm>
        <a:prstGeom prst="rightArrow">
          <a:avLst>
            <a:gd name="adj1" fmla="val 50000"/>
            <a:gd name="adj2" fmla="val 28000"/>
          </a:avLst>
        </a:prstGeom>
      </xdr:spPr>
      <xdr:style>
        <a:lnRef idx="0">
          <a:schemeClr val="accent5"/>
        </a:lnRef>
        <a:fillRef idx="3">
          <a:schemeClr val="accent5"/>
        </a:fillRef>
        <a:effectRef idx="3">
          <a:schemeClr val="accent5"/>
        </a:effectRef>
        <a:fontRef idx="minor">
          <a:schemeClr val="lt1"/>
        </a:fontRef>
      </xdr:style>
      <xdr:txBody>
        <a:bodyPr vertOverflow="clip" horzOverflow="clip" rtlCol="0" anchor="t"/>
        <a:lstStyle/>
        <a:p>
          <a:pPr algn="l"/>
          <a:r>
            <a:rPr lang="en-ZA" sz="1100" b="1">
              <a:solidFill>
                <a:sysClr val="windowText" lastClr="000000"/>
              </a:solidFill>
            </a:rPr>
            <a:t>Next</a:t>
          </a:r>
          <a:r>
            <a:rPr lang="en-ZA" sz="1100" b="1" baseline="0">
              <a:solidFill>
                <a:sysClr val="windowText" lastClr="000000"/>
              </a:solidFill>
            </a:rPr>
            <a:t> Component (</a:t>
          </a:r>
          <a:r>
            <a:rPr lang="en-ZA" sz="1100" b="1" i="1" baseline="0">
              <a:solidFill>
                <a:sysClr val="windowText" lastClr="000000"/>
              </a:solidFill>
            </a:rPr>
            <a:t>Click</a:t>
          </a:r>
          <a:r>
            <a:rPr lang="en-ZA" sz="1100" b="1" baseline="0">
              <a:solidFill>
                <a:sysClr val="windowText" lastClr="000000"/>
              </a:solidFill>
            </a:rPr>
            <a:t> )</a:t>
          </a:r>
          <a:endParaRPr lang="en-ZA" sz="1100" b="1">
            <a:solidFill>
              <a:sysClr val="windowText" lastClr="000000"/>
            </a:solidFill>
          </a:endParaRPr>
        </a:p>
      </xdr:txBody>
    </xdr:sp>
    <xdr:clientData/>
  </xdr:twoCellAnchor>
  <xdr:twoCellAnchor>
    <xdr:from>
      <xdr:col>3</xdr:col>
      <xdr:colOff>0</xdr:colOff>
      <xdr:row>3</xdr:row>
      <xdr:rowOff>0</xdr:rowOff>
    </xdr:from>
    <xdr:to>
      <xdr:col>3</xdr:col>
      <xdr:colOff>0</xdr:colOff>
      <xdr:row>4</xdr:row>
      <xdr:rowOff>88900</xdr:rowOff>
    </xdr:to>
    <xdr:sp macro="" textlink="">
      <xdr:nvSpPr>
        <xdr:cNvPr id="3" name="Right Arrow 2">
          <a:hlinkClick xmlns:r="http://schemas.openxmlformats.org/officeDocument/2006/relationships" r:id="rId1"/>
          <a:extLst>
            <a:ext uri="{FF2B5EF4-FFF2-40B4-BE49-F238E27FC236}">
              <a16:creationId xmlns:a16="http://schemas.microsoft.com/office/drawing/2014/main" id="{00000000-0008-0000-0C00-000003000000}"/>
            </a:ext>
          </a:extLst>
        </xdr:cNvPr>
        <xdr:cNvSpPr/>
      </xdr:nvSpPr>
      <xdr:spPr>
        <a:xfrm>
          <a:off x="1343025" y="571500"/>
          <a:ext cx="0" cy="231775"/>
        </a:xfrm>
        <a:prstGeom prst="rightArrow">
          <a:avLst>
            <a:gd name="adj1" fmla="val 50000"/>
            <a:gd name="adj2" fmla="val 28000"/>
          </a:avLst>
        </a:prstGeom>
      </xdr:spPr>
      <xdr:style>
        <a:lnRef idx="0">
          <a:schemeClr val="accent5"/>
        </a:lnRef>
        <a:fillRef idx="3">
          <a:schemeClr val="accent5"/>
        </a:fillRef>
        <a:effectRef idx="3">
          <a:schemeClr val="accent5"/>
        </a:effectRef>
        <a:fontRef idx="minor">
          <a:schemeClr val="lt1"/>
        </a:fontRef>
      </xdr:style>
      <xdr:txBody>
        <a:bodyPr vertOverflow="clip" horzOverflow="clip" rtlCol="0" anchor="t"/>
        <a:lstStyle/>
        <a:p>
          <a:pPr algn="l"/>
          <a:r>
            <a:rPr lang="en-ZA" sz="1100" b="1">
              <a:solidFill>
                <a:sysClr val="windowText" lastClr="000000"/>
              </a:solidFill>
            </a:rPr>
            <a:t>Next</a:t>
          </a:r>
          <a:r>
            <a:rPr lang="en-ZA" sz="1100" b="1" baseline="0">
              <a:solidFill>
                <a:sysClr val="windowText" lastClr="000000"/>
              </a:solidFill>
            </a:rPr>
            <a:t> Component (</a:t>
          </a:r>
          <a:r>
            <a:rPr lang="en-ZA" sz="1100" b="1" i="1" baseline="0">
              <a:solidFill>
                <a:sysClr val="windowText" lastClr="000000"/>
              </a:solidFill>
            </a:rPr>
            <a:t>Click</a:t>
          </a:r>
          <a:r>
            <a:rPr lang="en-ZA" sz="1100" b="1" baseline="0">
              <a:solidFill>
                <a:sysClr val="windowText" lastClr="000000"/>
              </a:solidFill>
            </a:rPr>
            <a:t> )</a:t>
          </a:r>
          <a:endParaRPr lang="en-ZA" sz="1100" b="1">
            <a:solidFill>
              <a:sysClr val="windowText" lastClr="000000"/>
            </a:solidFill>
          </a:endParaRPr>
        </a:p>
      </xdr:txBody>
    </xdr:sp>
    <xdr:clientData/>
  </xdr:twoCellAnchor>
  <xdr:twoCellAnchor>
    <xdr:from>
      <xdr:col>3</xdr:col>
      <xdr:colOff>0</xdr:colOff>
      <xdr:row>3</xdr:row>
      <xdr:rowOff>0</xdr:rowOff>
    </xdr:from>
    <xdr:to>
      <xdr:col>3</xdr:col>
      <xdr:colOff>0</xdr:colOff>
      <xdr:row>4</xdr:row>
      <xdr:rowOff>88900</xdr:rowOff>
    </xdr:to>
    <xdr:sp macro="" textlink="">
      <xdr:nvSpPr>
        <xdr:cNvPr id="4" name="Right Arrow 3">
          <a:hlinkClick xmlns:r="http://schemas.openxmlformats.org/officeDocument/2006/relationships" r:id="rId1"/>
          <a:extLst>
            <a:ext uri="{FF2B5EF4-FFF2-40B4-BE49-F238E27FC236}">
              <a16:creationId xmlns:a16="http://schemas.microsoft.com/office/drawing/2014/main" id="{00000000-0008-0000-0C00-000004000000}"/>
            </a:ext>
          </a:extLst>
        </xdr:cNvPr>
        <xdr:cNvSpPr/>
      </xdr:nvSpPr>
      <xdr:spPr>
        <a:xfrm>
          <a:off x="1819275" y="714375"/>
          <a:ext cx="0" cy="231775"/>
        </a:xfrm>
        <a:prstGeom prst="rightArrow">
          <a:avLst>
            <a:gd name="adj1" fmla="val 50000"/>
            <a:gd name="adj2" fmla="val 28000"/>
          </a:avLst>
        </a:prstGeom>
      </xdr:spPr>
      <xdr:style>
        <a:lnRef idx="0">
          <a:schemeClr val="accent5"/>
        </a:lnRef>
        <a:fillRef idx="3">
          <a:schemeClr val="accent5"/>
        </a:fillRef>
        <a:effectRef idx="3">
          <a:schemeClr val="accent5"/>
        </a:effectRef>
        <a:fontRef idx="minor">
          <a:schemeClr val="lt1"/>
        </a:fontRef>
      </xdr:style>
      <xdr:txBody>
        <a:bodyPr vertOverflow="clip" horzOverflow="clip" rtlCol="0" anchor="t"/>
        <a:lstStyle/>
        <a:p>
          <a:pPr algn="l"/>
          <a:r>
            <a:rPr lang="en-ZA" sz="1100" b="1">
              <a:solidFill>
                <a:sysClr val="windowText" lastClr="000000"/>
              </a:solidFill>
            </a:rPr>
            <a:t>Next</a:t>
          </a:r>
          <a:r>
            <a:rPr lang="en-ZA" sz="1100" b="1" baseline="0">
              <a:solidFill>
                <a:sysClr val="windowText" lastClr="000000"/>
              </a:solidFill>
            </a:rPr>
            <a:t> Component (</a:t>
          </a:r>
          <a:r>
            <a:rPr lang="en-ZA" sz="1100" b="1" i="1" baseline="0">
              <a:solidFill>
                <a:sysClr val="windowText" lastClr="000000"/>
              </a:solidFill>
            </a:rPr>
            <a:t>Click</a:t>
          </a:r>
          <a:r>
            <a:rPr lang="en-ZA" sz="1100" b="1" baseline="0">
              <a:solidFill>
                <a:sysClr val="windowText" lastClr="000000"/>
              </a:solidFill>
            </a:rPr>
            <a:t> )</a:t>
          </a:r>
          <a:endParaRPr lang="en-ZA" sz="1100" b="1">
            <a:solidFill>
              <a:sysClr val="windowText" lastClr="000000"/>
            </a:solidFill>
          </a:endParaRPr>
        </a:p>
      </xdr:txBody>
    </xdr:sp>
    <xdr:clientData/>
  </xdr:twoCellAnchor>
  <xdr:twoCellAnchor>
    <xdr:from>
      <xdr:col>3</xdr:col>
      <xdr:colOff>0</xdr:colOff>
      <xdr:row>3</xdr:row>
      <xdr:rowOff>0</xdr:rowOff>
    </xdr:from>
    <xdr:to>
      <xdr:col>3</xdr:col>
      <xdr:colOff>0</xdr:colOff>
      <xdr:row>4</xdr:row>
      <xdr:rowOff>88900</xdr:rowOff>
    </xdr:to>
    <xdr:sp macro="" textlink="">
      <xdr:nvSpPr>
        <xdr:cNvPr id="5" name="Right Arrow 4">
          <a:hlinkClick xmlns:r="http://schemas.openxmlformats.org/officeDocument/2006/relationships" r:id="rId1"/>
          <a:extLst>
            <a:ext uri="{FF2B5EF4-FFF2-40B4-BE49-F238E27FC236}">
              <a16:creationId xmlns:a16="http://schemas.microsoft.com/office/drawing/2014/main" id="{00000000-0008-0000-0C00-000005000000}"/>
            </a:ext>
          </a:extLst>
        </xdr:cNvPr>
        <xdr:cNvSpPr/>
      </xdr:nvSpPr>
      <xdr:spPr>
        <a:xfrm>
          <a:off x="1819275" y="714375"/>
          <a:ext cx="0" cy="231775"/>
        </a:xfrm>
        <a:prstGeom prst="rightArrow">
          <a:avLst>
            <a:gd name="adj1" fmla="val 50000"/>
            <a:gd name="adj2" fmla="val 28000"/>
          </a:avLst>
        </a:prstGeom>
      </xdr:spPr>
      <xdr:style>
        <a:lnRef idx="0">
          <a:schemeClr val="accent5"/>
        </a:lnRef>
        <a:fillRef idx="3">
          <a:schemeClr val="accent5"/>
        </a:fillRef>
        <a:effectRef idx="3">
          <a:schemeClr val="accent5"/>
        </a:effectRef>
        <a:fontRef idx="minor">
          <a:schemeClr val="lt1"/>
        </a:fontRef>
      </xdr:style>
      <xdr:txBody>
        <a:bodyPr vertOverflow="clip" horzOverflow="clip" rtlCol="0" anchor="t"/>
        <a:lstStyle/>
        <a:p>
          <a:pPr algn="l"/>
          <a:r>
            <a:rPr lang="en-ZA" sz="1100" b="1">
              <a:solidFill>
                <a:sysClr val="windowText" lastClr="000000"/>
              </a:solidFill>
            </a:rPr>
            <a:t>Next</a:t>
          </a:r>
          <a:r>
            <a:rPr lang="en-ZA" sz="1100" b="1" baseline="0">
              <a:solidFill>
                <a:sysClr val="windowText" lastClr="000000"/>
              </a:solidFill>
            </a:rPr>
            <a:t> Component (</a:t>
          </a:r>
          <a:r>
            <a:rPr lang="en-ZA" sz="1100" b="1" i="1" baseline="0">
              <a:solidFill>
                <a:sysClr val="windowText" lastClr="000000"/>
              </a:solidFill>
            </a:rPr>
            <a:t>Click</a:t>
          </a:r>
          <a:r>
            <a:rPr lang="en-ZA" sz="1100" b="1" baseline="0">
              <a:solidFill>
                <a:sysClr val="windowText" lastClr="000000"/>
              </a:solidFill>
            </a:rPr>
            <a:t> )</a:t>
          </a:r>
          <a:endParaRPr lang="en-ZA" sz="1100" b="1">
            <a:solidFill>
              <a:sysClr val="windowText" lastClr="000000"/>
            </a:solidFill>
          </a:endParaRPr>
        </a:p>
      </xdr:txBody>
    </xdr:sp>
    <xdr:clientData/>
  </xdr:twoCellAnchor>
  <xdr:twoCellAnchor>
    <xdr:from>
      <xdr:col>4</xdr:col>
      <xdr:colOff>0</xdr:colOff>
      <xdr:row>3</xdr:row>
      <xdr:rowOff>0</xdr:rowOff>
    </xdr:from>
    <xdr:to>
      <xdr:col>4</xdr:col>
      <xdr:colOff>0</xdr:colOff>
      <xdr:row>4</xdr:row>
      <xdr:rowOff>88900</xdr:rowOff>
    </xdr:to>
    <xdr:sp macro="" textlink="">
      <xdr:nvSpPr>
        <xdr:cNvPr id="6" name="Right Arrow 5">
          <a:hlinkClick xmlns:r="http://schemas.openxmlformats.org/officeDocument/2006/relationships" r:id="rId1"/>
          <a:extLst>
            <a:ext uri="{FF2B5EF4-FFF2-40B4-BE49-F238E27FC236}">
              <a16:creationId xmlns:a16="http://schemas.microsoft.com/office/drawing/2014/main" id="{00000000-0008-0000-0C00-000006000000}"/>
            </a:ext>
          </a:extLst>
        </xdr:cNvPr>
        <xdr:cNvSpPr/>
      </xdr:nvSpPr>
      <xdr:spPr>
        <a:xfrm>
          <a:off x="3238500" y="723900"/>
          <a:ext cx="0" cy="231775"/>
        </a:xfrm>
        <a:prstGeom prst="rightArrow">
          <a:avLst>
            <a:gd name="adj1" fmla="val 50000"/>
            <a:gd name="adj2" fmla="val 28000"/>
          </a:avLst>
        </a:prstGeom>
      </xdr:spPr>
      <xdr:style>
        <a:lnRef idx="0">
          <a:schemeClr val="accent5"/>
        </a:lnRef>
        <a:fillRef idx="3">
          <a:schemeClr val="accent5"/>
        </a:fillRef>
        <a:effectRef idx="3">
          <a:schemeClr val="accent5"/>
        </a:effectRef>
        <a:fontRef idx="minor">
          <a:schemeClr val="lt1"/>
        </a:fontRef>
      </xdr:style>
      <xdr:txBody>
        <a:bodyPr vertOverflow="clip" horzOverflow="clip" rtlCol="0" anchor="t"/>
        <a:lstStyle/>
        <a:p>
          <a:pPr algn="l"/>
          <a:r>
            <a:rPr lang="en-ZA" sz="1100" b="1">
              <a:solidFill>
                <a:sysClr val="windowText" lastClr="000000"/>
              </a:solidFill>
            </a:rPr>
            <a:t>Next</a:t>
          </a:r>
          <a:r>
            <a:rPr lang="en-ZA" sz="1100" b="1" baseline="0">
              <a:solidFill>
                <a:sysClr val="windowText" lastClr="000000"/>
              </a:solidFill>
            </a:rPr>
            <a:t> Component (</a:t>
          </a:r>
          <a:r>
            <a:rPr lang="en-ZA" sz="1100" b="1" i="1" baseline="0">
              <a:solidFill>
                <a:sysClr val="windowText" lastClr="000000"/>
              </a:solidFill>
            </a:rPr>
            <a:t>Click</a:t>
          </a:r>
          <a:r>
            <a:rPr lang="en-ZA" sz="1100" b="1" baseline="0">
              <a:solidFill>
                <a:sysClr val="windowText" lastClr="000000"/>
              </a:solidFill>
            </a:rPr>
            <a:t> )</a:t>
          </a:r>
          <a:endParaRPr lang="en-ZA" sz="1100" b="1">
            <a:solidFill>
              <a:sysClr val="windowText" lastClr="000000"/>
            </a:solidFill>
          </a:endParaRPr>
        </a:p>
      </xdr:txBody>
    </xdr:sp>
    <xdr:clientData/>
  </xdr:twoCellAnchor>
  <xdr:twoCellAnchor>
    <xdr:from>
      <xdr:col>4</xdr:col>
      <xdr:colOff>0</xdr:colOff>
      <xdr:row>3</xdr:row>
      <xdr:rowOff>0</xdr:rowOff>
    </xdr:from>
    <xdr:to>
      <xdr:col>4</xdr:col>
      <xdr:colOff>0</xdr:colOff>
      <xdr:row>4</xdr:row>
      <xdr:rowOff>88900</xdr:rowOff>
    </xdr:to>
    <xdr:sp macro="" textlink="">
      <xdr:nvSpPr>
        <xdr:cNvPr id="7" name="Right Arrow 6">
          <a:hlinkClick xmlns:r="http://schemas.openxmlformats.org/officeDocument/2006/relationships" r:id="rId1"/>
          <a:extLst>
            <a:ext uri="{FF2B5EF4-FFF2-40B4-BE49-F238E27FC236}">
              <a16:creationId xmlns:a16="http://schemas.microsoft.com/office/drawing/2014/main" id="{00000000-0008-0000-0C00-000007000000}"/>
            </a:ext>
          </a:extLst>
        </xdr:cNvPr>
        <xdr:cNvSpPr/>
      </xdr:nvSpPr>
      <xdr:spPr>
        <a:xfrm>
          <a:off x="2581275" y="723900"/>
          <a:ext cx="0" cy="231775"/>
        </a:xfrm>
        <a:prstGeom prst="rightArrow">
          <a:avLst>
            <a:gd name="adj1" fmla="val 50000"/>
            <a:gd name="adj2" fmla="val 28000"/>
          </a:avLst>
        </a:prstGeom>
      </xdr:spPr>
      <xdr:style>
        <a:lnRef idx="0">
          <a:schemeClr val="accent5"/>
        </a:lnRef>
        <a:fillRef idx="3">
          <a:schemeClr val="accent5"/>
        </a:fillRef>
        <a:effectRef idx="3">
          <a:schemeClr val="accent5"/>
        </a:effectRef>
        <a:fontRef idx="minor">
          <a:schemeClr val="lt1"/>
        </a:fontRef>
      </xdr:style>
      <xdr:txBody>
        <a:bodyPr vertOverflow="clip" horzOverflow="clip" rtlCol="0" anchor="t"/>
        <a:lstStyle/>
        <a:p>
          <a:pPr algn="l"/>
          <a:r>
            <a:rPr lang="en-ZA" sz="1100" b="1">
              <a:solidFill>
                <a:sysClr val="windowText" lastClr="000000"/>
              </a:solidFill>
            </a:rPr>
            <a:t>Next</a:t>
          </a:r>
          <a:r>
            <a:rPr lang="en-ZA" sz="1100" b="1" baseline="0">
              <a:solidFill>
                <a:sysClr val="windowText" lastClr="000000"/>
              </a:solidFill>
            </a:rPr>
            <a:t> Component (</a:t>
          </a:r>
          <a:r>
            <a:rPr lang="en-ZA" sz="1100" b="1" i="1" baseline="0">
              <a:solidFill>
                <a:sysClr val="windowText" lastClr="000000"/>
              </a:solidFill>
            </a:rPr>
            <a:t>Click</a:t>
          </a:r>
          <a:r>
            <a:rPr lang="en-ZA" sz="1100" b="1" baseline="0">
              <a:solidFill>
                <a:sysClr val="windowText" lastClr="000000"/>
              </a:solidFill>
            </a:rPr>
            <a:t> )</a:t>
          </a:r>
          <a:endParaRPr lang="en-ZA" sz="1100" b="1">
            <a:solidFill>
              <a:sysClr val="windowText" lastClr="000000"/>
            </a:solidFil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Judith\AppData\Local\Microsoft\Windows\INetCache\Content.Outlook\BE26XD14\Copy%20of%20CSO%20OCAT_1711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
    </sheet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7.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dropbox.com/sh/7b4gl8l1p8hded0/AACquvp0CdBA6gtH9-2zQ_jja?dl=0"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6:E13"/>
  <sheetViews>
    <sheetView showGridLines="0" showRowColHeaders="0" workbookViewId="0">
      <selection activeCell="H7" sqref="H7"/>
    </sheetView>
  </sheetViews>
  <sheetFormatPr defaultColWidth="9.1796875" defaultRowHeight="14.5"/>
  <cols>
    <col min="5" max="5" width="26.1796875" customWidth="1"/>
  </cols>
  <sheetData>
    <row r="6" spans="2:5">
      <c r="B6" s="188" t="s">
        <v>222</v>
      </c>
      <c r="C6" s="189"/>
      <c r="D6" s="190"/>
      <c r="E6" s="194" t="s">
        <v>222</v>
      </c>
    </row>
    <row r="7" spans="2:5">
      <c r="B7" s="191"/>
      <c r="C7" s="192"/>
      <c r="D7" s="193"/>
      <c r="E7" s="195"/>
    </row>
    <row r="8" spans="2:5">
      <c r="B8" s="196" t="s">
        <v>240</v>
      </c>
      <c r="C8" s="196"/>
      <c r="D8" s="196"/>
      <c r="E8" s="13" t="s">
        <v>213</v>
      </c>
    </row>
    <row r="11" spans="2:5" ht="17.5">
      <c r="B11" s="279"/>
    </row>
    <row r="12" spans="2:5">
      <c r="B12" s="280"/>
    </row>
    <row r="13" spans="2:5" ht="17.5">
      <c r="B13" s="281"/>
    </row>
  </sheetData>
  <mergeCells count="3">
    <mergeCell ref="B6:D7"/>
    <mergeCell ref="E6:E7"/>
    <mergeCell ref="B8:D8"/>
  </mergeCell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0000000}">
          <x14:formula1>
            <xm:f>'Feuille de données'!$A$30:$A$33</xm:f>
          </x14:formula1>
          <xm:sqref>E6:E7</xm:sqref>
        </x14:dataValidation>
        <x14:dataValidation type="list" allowBlank="1" showInputMessage="1" showErrorMessage="1" promptTitle="Domain" prompt="Select Domain" xr:uid="{00000000-0002-0000-0000-000001000000}">
          <x14:formula1>
            <xm:f>'Feuille de données'!$A$20:$A$27</xm:f>
          </x14:formula1>
          <xm:sqref>E8</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tabColor rgb="FFFF6699"/>
  </sheetPr>
  <dimension ref="A1:Z65"/>
  <sheetViews>
    <sheetView showGridLines="0" topLeftCell="B1" zoomScaleNormal="100" workbookViewId="0">
      <pane xSplit="4" ySplit="7" topLeftCell="F8" activePane="bottomRight" state="frozen"/>
      <selection pane="topRight" activeCell="F1" sqref="F1"/>
      <selection pane="bottomLeft" activeCell="B8" sqref="B8"/>
      <selection pane="bottomRight" activeCell="E1" sqref="E1:E3"/>
    </sheetView>
  </sheetViews>
  <sheetFormatPr defaultColWidth="9.1796875" defaultRowHeight="10.5"/>
  <cols>
    <col min="1" max="1" width="4.54296875" style="43" hidden="1" customWidth="1"/>
    <col min="2" max="2" width="7.1796875" style="1" customWidth="1"/>
    <col min="3" max="3" width="6.1796875" style="43" hidden="1" customWidth="1"/>
    <col min="4" max="4" width="31.54296875" style="43" customWidth="1"/>
    <col min="5" max="5" width="40" style="1" bestFit="1" customWidth="1"/>
    <col min="6" max="6" width="37.453125" style="1" customWidth="1"/>
    <col min="7" max="8" width="25.54296875" style="1" customWidth="1"/>
    <col min="9" max="9" width="34.7265625" style="1" customWidth="1"/>
    <col min="10" max="10" width="29.54296875" style="1" customWidth="1"/>
    <col min="11" max="11" width="25.54296875" style="1" customWidth="1"/>
    <col min="12" max="16" width="9.1796875" style="36" customWidth="1"/>
    <col min="17" max="21" width="9.1796875" style="1" hidden="1" customWidth="1"/>
    <col min="22" max="26" width="34.453125" style="1" customWidth="1"/>
    <col min="27" max="16384" width="9.1796875" style="1"/>
  </cols>
  <sheetData>
    <row r="1" spans="1:26" ht="15.5">
      <c r="A1" s="43" t="str">
        <f>IF(ISBLANK(Template!A1),"",Template!A1)</f>
        <v/>
      </c>
      <c r="B1" s="1" t="str">
        <f>IF(ISBLANK(Template!B1),"",Template!B1)</f>
        <v/>
      </c>
      <c r="C1" s="43" t="str">
        <f>IF(ISBLANK(Template!C1),"",Template!C1)</f>
        <v/>
      </c>
      <c r="D1" s="84" t="str">
        <f>IF(ISBLANK(Template!D1),"",Template!D1)</f>
        <v>LOCALISATION</v>
      </c>
      <c r="E1" s="181" t="s">
        <v>103</v>
      </c>
      <c r="F1" s="1" t="str">
        <f>IF(ISBLANK(Template!F1),"",Template!F1)</f>
        <v/>
      </c>
      <c r="G1" s="1" t="str">
        <f>IF(ISBLANK(Template!G1),"",Template!G1)</f>
        <v/>
      </c>
      <c r="H1" s="1" t="str">
        <f>IF(ISBLANK(Template!H1),"",Template!H1)</f>
        <v/>
      </c>
      <c r="I1" s="1" t="str">
        <f>IF(ISBLANK(Template!I1),"",Template!I1)</f>
        <v/>
      </c>
      <c r="J1" s="1" t="str">
        <f>IF(ISBLANK(Template!J1),"",Template!J1)</f>
        <v/>
      </c>
      <c r="K1" s="1" t="str">
        <f>IF(ISBLANK(Template!K1),"",Template!K1)</f>
        <v/>
      </c>
      <c r="L1" s="36" t="str">
        <f>IF(ISBLANK(Template!L1),"",Template!L1)</f>
        <v/>
      </c>
      <c r="M1" s="36" t="str">
        <f>IF(ISBLANK(Template!M1),"",Template!M1)</f>
        <v/>
      </c>
      <c r="N1" s="36" t="str">
        <f>IF(ISBLANK(Template!N1),"",Template!N1)</f>
        <v/>
      </c>
      <c r="O1" s="36" t="str">
        <f>IF(ISBLANK(Template!O1),"",Template!O1)</f>
        <v/>
      </c>
      <c r="P1" s="36" t="str">
        <f>IF(ISBLANK(Template!P1),"",Template!P1)</f>
        <v/>
      </c>
      <c r="Q1" s="1" t="str">
        <f>IF(ISBLANK(Template!Q1),"",Template!Q1)</f>
        <v/>
      </c>
      <c r="R1" s="1" t="str">
        <f>IF(ISBLANK(Template!R1),"",Template!R1)</f>
        <v/>
      </c>
      <c r="S1" s="1" t="str">
        <f>IF(ISBLANK(Template!S1),"",Template!S1)</f>
        <v/>
      </c>
      <c r="T1" s="1" t="str">
        <f>IF(ISBLANK(Template!T1),"",Template!T1)</f>
        <v/>
      </c>
      <c r="U1" s="1" t="str">
        <f>IF(ISBLANK(Template!U1),"",Template!U1)</f>
        <v/>
      </c>
      <c r="V1" s="1" t="str">
        <f ca="1">IF(ISBLANK(Template!V1),"",Template!V1)</f>
        <v/>
      </c>
      <c r="W1" s="1" t="str">
        <f ca="1">IF(ISBLANK(Template!W1),"",Template!W1)</f>
        <v/>
      </c>
      <c r="X1" s="1" t="str">
        <f ca="1">IF(ISBLANK(Template!X1),"",Template!X1)</f>
        <v/>
      </c>
      <c r="Y1" s="1" t="str">
        <f ca="1">IF(ISBLANK(Template!Y1),"",Template!Y1)</f>
        <v/>
      </c>
      <c r="Z1" s="1" t="str">
        <f ca="1">IF(ISBLANK(Template!Z1),"",Template!Z1)</f>
        <v/>
      </c>
    </row>
    <row r="2" spans="1:26" ht="26.25" customHeight="1">
      <c r="A2" s="43" t="str">
        <f>IF(ISBLANK(Template!A2),"",Template!A2)</f>
        <v/>
      </c>
      <c r="B2" s="20" t="str">
        <f>IF(ISBLANK(Template!B2),"",Template!B2)</f>
        <v/>
      </c>
      <c r="C2" s="98" t="str">
        <f>IF(ISBLANK(Template!C2),"",Template!C2)</f>
        <v/>
      </c>
      <c r="D2" s="84" t="str">
        <f>IF(ISBLANK(Template!D2),"",Template!D2)</f>
        <v>DATE</v>
      </c>
      <c r="E2" s="181" t="s">
        <v>103</v>
      </c>
      <c r="F2" s="41" t="str">
        <f>IF(ISBLANK(Template!F2),"",Template!F2)</f>
        <v/>
      </c>
      <c r="G2" s="251" t="str">
        <f>'Feuille de données'!A39</f>
        <v>OSC 4</v>
      </c>
      <c r="H2" s="252"/>
      <c r="I2" s="252"/>
      <c r="J2" s="252"/>
      <c r="K2" s="252"/>
      <c r="L2" s="36" t="str">
        <f>IF(ISBLANK(Template!L2),"",Template!L2)</f>
        <v/>
      </c>
      <c r="M2" s="36" t="str">
        <f>IF(ISBLANK(Template!M2),"",Template!M2)</f>
        <v/>
      </c>
      <c r="N2" s="36" t="str">
        <f>IF(ISBLANK(Template!N2),"",Template!N2)</f>
        <v/>
      </c>
      <c r="O2" s="36" t="str">
        <f>IF(ISBLANK(Template!O2),"",Template!O2)</f>
        <v/>
      </c>
      <c r="P2" s="36" t="str">
        <f>IF(ISBLANK(Template!P2),"",Template!P2)</f>
        <v/>
      </c>
      <c r="Q2" s="1" t="str">
        <f>IF(ISBLANK(Template!Q2),"",Template!Q2)</f>
        <v/>
      </c>
      <c r="R2" s="1" t="str">
        <f>IF(ISBLANK(Template!R2),"",Template!R2)</f>
        <v/>
      </c>
      <c r="S2" s="1" t="str">
        <f>IF(ISBLANK(Template!S2),"",Template!S2)</f>
        <v/>
      </c>
      <c r="T2" s="1" t="str">
        <f>IF(ISBLANK(Template!T2),"",Template!T2)</f>
        <v/>
      </c>
      <c r="U2" s="1" t="str">
        <f>IF(ISBLANK(Template!U2),"",Template!U2)</f>
        <v/>
      </c>
      <c r="V2" s="180" t="str">
        <f ca="1">IF(ISBLANK(Template!V2),"",Template!V2)</f>
        <v/>
      </c>
      <c r="W2" s="180" t="str">
        <f ca="1">IF(ISBLANK(Template!W2),"",Template!W2)</f>
        <v/>
      </c>
      <c r="X2" s="180" t="str">
        <f ca="1">IF(ISBLANK(Template!X2),"",Template!X2)</f>
        <v/>
      </c>
      <c r="Y2" s="180" t="str">
        <f ca="1">IF(ISBLANK(Template!Y2),"",Template!Y2)</f>
        <v/>
      </c>
      <c r="Z2" s="180" t="str">
        <f ca="1">IF(ISBLANK(Template!Z2),"",Template!Z2)</f>
        <v/>
      </c>
    </row>
    <row r="3" spans="1:26" ht="15" customHeight="1">
      <c r="A3" s="43" t="str">
        <f>IF(ISBLANK(Template!A3),"",Template!A3)</f>
        <v/>
      </c>
      <c r="B3" s="20" t="str">
        <f>IF(ISBLANK(Template!B3),"",Template!B3)</f>
        <v/>
      </c>
      <c r="C3" s="98" t="str">
        <f>IF(ISBLANK(Template!C3),"",Template!C3)</f>
        <v/>
      </c>
      <c r="D3" s="84" t="str">
        <f>IF(ISBLANK(Template!D3),"",Template!D3)</f>
        <v>PÉRIODE</v>
      </c>
      <c r="E3" s="181" t="s">
        <v>103</v>
      </c>
      <c r="F3" s="38" t="str">
        <f>IF(ISBLANK(Template!F3),"",Template!F3)</f>
        <v/>
      </c>
      <c r="G3" s="38" t="str">
        <f>IF(ISBLANK(Template!G3),"",Template!G3)</f>
        <v/>
      </c>
      <c r="H3" s="3" t="str">
        <f>IF(ISBLANK(Template!H3),"",Template!H3)</f>
        <v/>
      </c>
      <c r="I3" s="3" t="str">
        <f>IF(ISBLANK(Template!I3),"",Template!I3)</f>
        <v/>
      </c>
      <c r="J3" s="3" t="str">
        <f>IF(ISBLANK(Template!J3),"",Template!J3)</f>
        <v/>
      </c>
      <c r="K3" s="3" t="str">
        <f>IF(ISBLANK(Template!K3),"",Template!K3)</f>
        <v/>
      </c>
      <c r="L3" s="244" t="str">
        <f>IF(ISBLANK(Template!L3),"",Template!L3)</f>
        <v>Score</v>
      </c>
      <c r="M3" s="244" t="str">
        <f>IF(ISBLANK(Template!M3),"",Template!M3)</f>
        <v>Score</v>
      </c>
      <c r="N3" s="244" t="str">
        <f>IF(ISBLANK(Template!N3),"",Template!N3)</f>
        <v>Score</v>
      </c>
      <c r="O3" s="244" t="str">
        <f>IF(ISBLANK(Template!O3),"",Template!O3)</f>
        <v>Score</v>
      </c>
      <c r="P3" s="244" t="str">
        <f>IF(ISBLANK(Template!P3),"",Template!P3)</f>
        <v>Score</v>
      </c>
      <c r="Q3" s="247" t="str">
        <f>IF(ISBLANK(Template!Q3),"",Template!Q3)</f>
        <v>Percent Score</v>
      </c>
      <c r="R3" s="248" t="str">
        <f>IF(ISBLANK(Template!R3),"",Template!R3)</f>
        <v/>
      </c>
      <c r="S3" s="248" t="str">
        <f>IF(ISBLANK(Template!S3),"",Template!S3)</f>
        <v/>
      </c>
      <c r="T3" s="248" t="str">
        <f>IF(ISBLANK(Template!T3),"",Template!T3)</f>
        <v/>
      </c>
      <c r="U3" s="248" t="str">
        <f>IF(ISBLANK(Template!U3),"",Template!U3)</f>
        <v/>
      </c>
      <c r="V3" s="3" t="str">
        <f ca="1">IF(ISBLANK(Template!V3),"",Template!V3)</f>
        <v/>
      </c>
      <c r="W3" s="3" t="str">
        <f ca="1">IF(ISBLANK(Template!W3),"",Template!W3)</f>
        <v/>
      </c>
      <c r="X3" s="3" t="str">
        <f ca="1">IF(ISBLANK(Template!X3),"",Template!X3)</f>
        <v/>
      </c>
      <c r="Y3" s="3" t="str">
        <f ca="1">IF(ISBLANK(Template!Y3),"",Template!Y3)</f>
        <v/>
      </c>
      <c r="Z3" s="3" t="str">
        <f ca="1">IF(ISBLANK(Template!Z3),"",Template!Z3)</f>
        <v/>
      </c>
    </row>
    <row r="4" spans="1:26" ht="11.25" customHeight="1">
      <c r="A4" s="43" t="str">
        <f>IF(ISBLANK(Template!A4),"",Template!A4)</f>
        <v/>
      </c>
      <c r="B4" s="1" t="str">
        <f>IF(ISBLANK(Template!B4),"",Template!B4)</f>
        <v/>
      </c>
      <c r="C4" s="43" t="str">
        <f>IF(ISBLANK(Template!C4),"",Template!C4)</f>
        <v/>
      </c>
      <c r="D4" s="43" t="str">
        <f>IF(ISBLANK(Template!D4),"",Template!D4)</f>
        <v/>
      </c>
      <c r="E4" s="1" t="str">
        <f>IF(ISBLANK(Template!E4),"",Template!E4)</f>
        <v/>
      </c>
      <c r="F4" s="38" t="str">
        <f>IF(ISBLANK(Template!F4),"",Template!F4)</f>
        <v/>
      </c>
      <c r="G4" s="38" t="str">
        <f>IF(ISBLANK(Template!G4),"",Template!G4)</f>
        <v/>
      </c>
      <c r="H4" s="1" t="str">
        <f>IF(ISBLANK(Template!H4),"",Template!H4)</f>
        <v/>
      </c>
      <c r="I4" s="1" t="str">
        <f>IF(ISBLANK(Template!I4),"",Template!I4)</f>
        <v/>
      </c>
      <c r="J4" s="1" t="str">
        <f>IF(ISBLANK(Template!J4),"",Template!J4)</f>
        <v/>
      </c>
      <c r="K4" s="1" t="str">
        <f>IF(ISBLANK(Template!K4),"",Template!K4)</f>
        <v/>
      </c>
      <c r="L4" s="226" t="str">
        <f>IF(ISBLANK(Template!L4),"",Template!L4)</f>
        <v/>
      </c>
      <c r="M4" s="226" t="str">
        <f>IF(ISBLANK(Template!M4),"",Template!M4)</f>
        <v/>
      </c>
      <c r="N4" s="226" t="str">
        <f>IF(ISBLANK(Template!N4),"",Template!N4)</f>
        <v/>
      </c>
      <c r="O4" s="226" t="str">
        <f>IF(ISBLANK(Template!O4),"",Template!O4)</f>
        <v/>
      </c>
      <c r="P4" s="226" t="str">
        <f>IF(ISBLANK(Template!P4),"",Template!P4)</f>
        <v/>
      </c>
      <c r="Q4" s="247" t="str">
        <f>IF(ISBLANK(Template!Q4),"",Template!Q4)</f>
        <v/>
      </c>
      <c r="R4" s="248" t="str">
        <f>IF(ISBLANK(Template!R4),"",Template!R4)</f>
        <v/>
      </c>
      <c r="S4" s="248" t="str">
        <f>IF(ISBLANK(Template!S4),"",Template!S4)</f>
        <v/>
      </c>
      <c r="T4" s="248" t="str">
        <f>IF(ISBLANK(Template!T4),"",Template!T4)</f>
        <v/>
      </c>
      <c r="U4" s="248" t="str">
        <f>IF(ISBLANK(Template!U4),"",Template!U4)</f>
        <v/>
      </c>
      <c r="V4" s="1" t="str">
        <f ca="1">IF(ISBLANK(Template!V4),"",Template!V4)</f>
        <v/>
      </c>
      <c r="W4" s="1" t="str">
        <f ca="1">IF(ISBLANK(Template!W4),"",Template!W4)</f>
        <v/>
      </c>
      <c r="X4" s="1" t="str">
        <f ca="1">IF(ISBLANK(Template!X4),"",Template!X4)</f>
        <v/>
      </c>
      <c r="Y4" s="1" t="str">
        <f ca="1">IF(ISBLANK(Template!Y4),"",Template!Y4)</f>
        <v/>
      </c>
      <c r="Z4" s="1" t="str">
        <f ca="1">IF(ISBLANK(Template!Z4),"",Template!Z4)</f>
        <v/>
      </c>
    </row>
    <row r="5" spans="1:26" ht="11.25" customHeight="1">
      <c r="A5" s="97"/>
      <c r="B5" s="218" t="str">
        <f>IF(ISBLANK(Template!B5),"",Template!B5)</f>
        <v/>
      </c>
      <c r="C5" s="97" t="str">
        <f>IF(ISBLANK(Template!C5),"",Template!C5)</f>
        <v/>
      </c>
      <c r="D5" s="218" t="str">
        <f>IF(ISBLANK(Template!D5),"",Template!D5)</f>
        <v>Sous-domaine</v>
      </c>
      <c r="E5" s="218" t="str">
        <f>IF(ISBLANK(Template!E5),"",Template!E5)</f>
        <v>Pratique idéale</v>
      </c>
      <c r="F5" s="218" t="str">
        <f>IF(ISBLANK(Template!F5),"",Template!F5)</f>
        <v>Points de discussion</v>
      </c>
      <c r="G5" s="218" t="str">
        <f>IF(ISBLANK(Template!G5),"",Template!G5)</f>
        <v>SCORES</v>
      </c>
      <c r="H5" s="218" t="str">
        <f>IF(ISBLANK(Template!H5),"",Template!H5)</f>
        <v/>
      </c>
      <c r="I5" s="218" t="str">
        <f>IF(ISBLANK(Template!I5),"",Template!I5)</f>
        <v/>
      </c>
      <c r="J5" s="218" t="str">
        <f>IF(ISBLANK(Template!J5),"",Template!J5)</f>
        <v/>
      </c>
      <c r="K5" s="218" t="str">
        <f>IF(ISBLANK(Template!K5),"",Template!K5)</f>
        <v>Moyens de vérification</v>
      </c>
      <c r="L5" s="244" t="str">
        <f>IF(ISBLANK(Template!L5),"",Template!L5)</f>
        <v>Référence</v>
      </c>
      <c r="M5" s="244" t="str">
        <f>IF(ISBLANK(Template!M5),"",Template!M5)</f>
        <v>Période 1</v>
      </c>
      <c r="N5" s="244" t="str">
        <f>IF(ISBLANK(Template!N5),"",Template!N5)</f>
        <v>Période 2</v>
      </c>
      <c r="O5" s="244" t="str">
        <f>IF(ISBLANK(Template!O5),"",Template!O5)</f>
        <v>Période 3</v>
      </c>
      <c r="P5" s="244" t="str">
        <f>IF(ISBLANK(Template!P5),"",Template!P5)</f>
        <v>Période 4</v>
      </c>
      <c r="Q5" s="233" t="s">
        <v>88</v>
      </c>
      <c r="R5" s="233" t="s">
        <v>89</v>
      </c>
      <c r="S5" s="233" t="s">
        <v>90</v>
      </c>
      <c r="T5" s="233" t="s">
        <v>91</v>
      </c>
      <c r="U5" s="233" t="s">
        <v>92</v>
      </c>
      <c r="V5" s="218" t="str">
        <f>IF(ISBLANK(Template!V5),"",Template!V5)</f>
        <v xml:space="preserve">Raison du score pour chaque étape pour RÉFÉRENCE (peut inclure des informations qui prouvent l’existence de certains documents)	</v>
      </c>
      <c r="W5" s="218" t="str">
        <f>IF(ISBLANK(Template!W5),"",Template!W5)</f>
        <v xml:space="preserve">Raison du score pour chaque étape pour PÉRIODE 1 (peut inclure des informations qui prouvent l’existence de certains documents)	</v>
      </c>
      <c r="X5" s="218" t="str">
        <f>IF(ISBLANK(Template!X5),"",Template!X5)</f>
        <v xml:space="preserve">Raison du score pour chaque étape pour PÉRIODE 2 (peut inclure des informations qui prouvent l’existence de certains documents)	</v>
      </c>
      <c r="Y5" s="218" t="str">
        <f>IF(ISBLANK(Template!Y5),"",Template!Y5)</f>
        <v xml:space="preserve">Raison du score pour chaque étape pour PÉRIODE 3 (peut inclure des informations qui prouvent l’existence de certains documents)	</v>
      </c>
      <c r="Z5" s="218" t="str">
        <f>IF(ISBLANK(Template!Z5),"",Template!Z5)</f>
        <v xml:space="preserve">Raison du score pour chaque étape pour PÉRIODE 4 (peut inclure des informations qui prouvent l’existence de certains documents)	</v>
      </c>
    </row>
    <row r="6" spans="1:26" ht="29.5" customHeight="1">
      <c r="A6" s="97"/>
      <c r="B6" s="218" t="str">
        <f>IF(ISBLANK(Template!B6),"",Template!B6)</f>
        <v>Domains</v>
      </c>
      <c r="C6" s="97" t="str">
        <f>IF(ISBLANK(Template!C6),"",Template!C6)</f>
        <v/>
      </c>
      <c r="D6" s="218" t="str">
        <f>IF(ISBLANK(Template!D6),"",Template!D6)</f>
        <v/>
      </c>
      <c r="E6" s="218" t="str">
        <f>IF(ISBLANK(Template!E6),"",Template!E6)</f>
        <v/>
      </c>
      <c r="F6" s="218" t="str">
        <f>IF(ISBLANK(Template!F6),"",Template!F6)</f>
        <v/>
      </c>
      <c r="G6" s="167" t="str">
        <f>IF(ISBLANK(Template!G6),"",Template!G6)</f>
        <v>Score: 1</v>
      </c>
      <c r="H6" s="167" t="str">
        <f>IF(ISBLANK(Template!H6),"",Template!H6)</f>
        <v>Score: 2</v>
      </c>
      <c r="I6" s="167" t="str">
        <f>IF(ISBLANK(Template!I6),"",Template!I6)</f>
        <v>Score: 3</v>
      </c>
      <c r="J6" s="167" t="str">
        <f>IF(ISBLANK(Template!J6),"",Template!J6)</f>
        <v>Score: 4</v>
      </c>
      <c r="K6" s="218" t="str">
        <f>IF(ISBLANK(Template!K6),"",Template!K6)</f>
        <v/>
      </c>
      <c r="L6" s="244" t="str">
        <f>IF(ISBLANK(Template!L6),"",Template!L6)</f>
        <v/>
      </c>
      <c r="M6" s="244" t="str">
        <f>IF(ISBLANK(Template!M6),"",Template!M6)</f>
        <v/>
      </c>
      <c r="N6" s="244" t="str">
        <f>IF(ISBLANK(Template!N6),"",Template!N6)</f>
        <v/>
      </c>
      <c r="O6" s="244" t="str">
        <f>IF(ISBLANK(Template!O6),"",Template!O6)</f>
        <v/>
      </c>
      <c r="P6" s="244" t="str">
        <f>IF(ISBLANK(Template!P6),"",Template!P6)</f>
        <v/>
      </c>
      <c r="Q6" s="233"/>
      <c r="R6" s="233"/>
      <c r="S6" s="233"/>
      <c r="T6" s="233"/>
      <c r="U6" s="233"/>
      <c r="V6" s="218" t="str">
        <f>IF(ISBLANK(Template!V6),"",Template!V6)</f>
        <v/>
      </c>
      <c r="W6" s="218" t="str">
        <f>IF(ISBLANK(Template!W6),"",Template!W6)</f>
        <v/>
      </c>
      <c r="X6" s="218" t="str">
        <f>IF(ISBLANK(Template!X6),"",Template!X6)</f>
        <v/>
      </c>
      <c r="Y6" s="218" t="str">
        <f>IF(ISBLANK(Template!Y6),"",Template!Y6)</f>
        <v/>
      </c>
      <c r="Z6" s="218" t="str">
        <f>IF(ISBLANK(Template!Z6),"",Template!Z6)</f>
        <v/>
      </c>
    </row>
    <row r="7" spans="1:26" ht="92.15" hidden="1" customHeight="1">
      <c r="A7" s="235" t="str">
        <f>IF(ISBLANK(Template!A7),"",Template!A7)</f>
        <v>Définitions
Plaidoyer : acte ou processus de soutien à une cause, une campagne ou une proposition.
Cycle budgétaire : Un cycle budgétaire est la durée de vie d'un budget, de la création ou de la préparation à l'évaluation.
Capacité : La capacité des individus ou de l'organisation à exécuter des fonctions et à fixer et faire avancer des buts ou des objectifs.
Communication : Une approche stratégique pour concevoir et délivrer des messages à ceux qui peuvent influencer positivement une cause, une campagne ou une proposition.
Stratégie : un plan d'action conçu pour atteindre un objectif à court ou à long terme ou global.</v>
      </c>
      <c r="B7" s="235" t="str">
        <f>IF(ISBLANK(Template!B7),"",Template!B7)</f>
        <v/>
      </c>
      <c r="C7" s="235" t="str">
        <f>IF(ISBLANK(Template!C7),"",Template!C7)</f>
        <v/>
      </c>
      <c r="D7" s="235" t="str">
        <f>IF(ISBLANK(Template!D7),"",Template!D7)</f>
        <v/>
      </c>
      <c r="E7" s="235" t="str">
        <f>IF(ISBLANK(Template!E7),"",Template!E7)</f>
        <v/>
      </c>
      <c r="F7" s="235" t="str">
        <f>IF(ISBLANK(Template!F7),"",Template!F7)</f>
        <v/>
      </c>
      <c r="G7" s="235" t="str">
        <f>IF(ISBLANK(Template!G7),"",Template!G7)</f>
        <v/>
      </c>
      <c r="H7" s="235" t="str">
        <f>IF(ISBLANK(Template!H7),"",Template!H7)</f>
        <v/>
      </c>
      <c r="I7" s="235" t="str">
        <f>IF(ISBLANK(Template!I7),"",Template!I7)</f>
        <v/>
      </c>
      <c r="J7" s="235" t="str">
        <f>IF(ISBLANK(Template!J7),"",Template!J7)</f>
        <v/>
      </c>
      <c r="K7" s="235" t="str">
        <f>IF(ISBLANK(Template!K7),"",Template!K7)</f>
        <v/>
      </c>
      <c r="L7" s="96"/>
      <c r="M7" s="96"/>
      <c r="N7" s="96"/>
      <c r="O7" s="96"/>
      <c r="P7" s="96"/>
      <c r="Q7" s="145" t="str">
        <f>IF(OR(ISBLANK(L7),(L7="NA")),"",IF(L7=1,25,IF(L7=2,50,IF(L7=3,75,IF(L7=4,100,"")))))</f>
        <v/>
      </c>
      <c r="R7" s="145" t="str">
        <f t="shared" ref="R7:U22" si="0">IF(OR(ISBLANK(M7),(M7="NA")),"",IF(M7=1,25,IF(M7=2,50,IF(M7=3,75,IF(M7=4,100,"")))))</f>
        <v/>
      </c>
      <c r="S7" s="145" t="str">
        <f t="shared" si="0"/>
        <v/>
      </c>
      <c r="T7" s="145" t="str">
        <f t="shared" si="0"/>
        <v/>
      </c>
      <c r="U7" s="145" t="str">
        <f t="shared" si="0"/>
        <v/>
      </c>
      <c r="V7" s="16"/>
      <c r="W7" s="16"/>
      <c r="X7" s="16"/>
      <c r="Y7" s="16"/>
      <c r="Z7" s="16"/>
    </row>
    <row r="8" spans="1:26" ht="151.5" customHeight="1">
      <c r="A8" s="97" t="str">
        <f>IF(ISBLANK(Template!A8),"",Template!A8)</f>
        <v>AC</v>
      </c>
      <c r="B8" s="236" t="str">
        <f>IF(ISBLANK(Template!B8),"",Template!B8)</f>
        <v>Plaidoyer et communication</v>
      </c>
      <c r="C8" s="97" t="str">
        <f>IF(ISBLANK(Template!C8),"",Template!C8)</f>
        <v>AC1</v>
      </c>
      <c r="D8" s="90" t="str">
        <f>IF(ISBLANK(Template!D8),"",Template!D8)</f>
        <v>Stratégie de plaidoyer et de communication</v>
      </c>
      <c r="E8" s="85" t="str">
        <f>IF(ISBLANK(Template!E8),"",Template!E8)</f>
        <v>The CSO has an advocacy and communication strategy that is linked to organizational, advocacy &amp; comms priorities. 
Adjusts advocacy and communication resources as opportunities and circumstances change.
CSO understands the role in which effective communication supports advocacy.</v>
      </c>
      <c r="F8" s="85" t="str">
        <f>IF(ISBLANK(Template!F8),"",Template!F8)</f>
        <v>Pouvez-vous m’en dire plus sur vos priorités ?
Décrivez vos plans de plaidoyer et de communication.
Pouvez-vous me parler d'une situation dans laquelle vous avez adapté vos plans ? Pourquoi ?</v>
      </c>
      <c r="G8" s="85" t="str">
        <f>IF(ISBLANK(Template!G8),"",Template!G8)</f>
        <v>L’organisation ne connait pas ses priorités.</v>
      </c>
      <c r="H8" s="85" t="str">
        <f>IF(ISBLANK(Template!H8),"",Template!H8)</f>
        <v xml:space="preserve">L’organisation ne connait pas ses priorités. 
Les plans de plaidoyer et de communication ne correspondent pas aux priorités de l’organisation. 
</v>
      </c>
      <c r="I8" s="85" t="str">
        <f>IF(ISBLANK(Template!I8),"",Template!I8)</f>
        <v>L’organisation connait ses priorités.
Les plans de plaidoyer et de communication correspondent aux priorités de l’organisation.
L’organisation n'adapte pas ses activités de plaidoyer et sa communication aux changements de contexte.</v>
      </c>
      <c r="J8" s="85" t="str">
        <f>IF(ISBLANK(Template!J8),"",Template!J8)</f>
        <v xml:space="preserve">L’organisation connait ses priorités.
Les plans de plaidoyer et de communication correspondent aux priorités de l’organisation.
L’organisation adapte ses activités de plaidoyer et sa communication aux changements de contexte.
</v>
      </c>
      <c r="K8" s="237" t="str">
        <f>IF(ISBLANK(Template!K8),"",Template!K8)</f>
        <v xml:space="preserve">Plan de plaidoyer et de communication (stratégies, actions et tactiques).
Stratégie de plaidoyer et de communication dans un document unique.
Stratégie de plaidoyer.
</v>
      </c>
      <c r="L8" s="96" t="s">
        <v>15</v>
      </c>
      <c r="M8" s="96" t="s">
        <v>15</v>
      </c>
      <c r="N8" s="96" t="s">
        <v>15</v>
      </c>
      <c r="O8" s="96" t="s">
        <v>15</v>
      </c>
      <c r="P8" s="96" t="s">
        <v>15</v>
      </c>
      <c r="Q8" s="145" t="str">
        <f t="shared" ref="Q8:U23" si="1">IF(OR(ISBLANK(L8),(L8="NA")),"",IF(L8=1,25,IF(L8=2,50,IF(L8=3,75,IF(L8=4,100,"")))))</f>
        <v/>
      </c>
      <c r="R8" s="145" t="str">
        <f t="shared" si="0"/>
        <v/>
      </c>
      <c r="S8" s="145" t="str">
        <f t="shared" si="0"/>
        <v/>
      </c>
      <c r="T8" s="145" t="str">
        <f t="shared" si="0"/>
        <v/>
      </c>
      <c r="U8" s="145" t="str">
        <f t="shared" si="0"/>
        <v/>
      </c>
      <c r="V8" s="16"/>
      <c r="W8" s="16"/>
      <c r="X8" s="16"/>
      <c r="Y8" s="16"/>
      <c r="Z8" s="16"/>
    </row>
    <row r="9" spans="1:26" ht="129.75" customHeight="1">
      <c r="A9" s="97" t="str">
        <f>IF(ISBLANK(Template!A9),"",Template!A9)</f>
        <v>AC</v>
      </c>
      <c r="B9" s="236" t="str">
        <f>IF(ISBLANK(Template!B9),"",Template!B9)</f>
        <v/>
      </c>
      <c r="C9" s="97" t="str">
        <f>IF(ISBLANK(Template!C9),"",Template!C9)</f>
        <v>AC2</v>
      </c>
      <c r="D9" s="90" t="str">
        <f>IF(ISBLANK(Template!D9),"",Template!D9)</f>
        <v>Influencer les décisionnaires</v>
      </c>
      <c r="E9" s="85" t="str">
        <f>IF(ISBLANK(Template!E9),"",Template!E9)</f>
        <v>L’OSC sait comment utiliser l’approche de l’économie politique dans ses actions de plaidoyer, i.e. en réfléchissant à l’identité des décisionnaires, des influenceurs, et comment elle peut travailler en prenant en compte le système et ses contraintes, et saisir les opportunités. 
Elle met en place un système pour faire le suivi des politiques ou de l’environnement politique et identifier les opportunités.</v>
      </c>
      <c r="F9" s="85" t="str">
        <f>IF(ISBLANK(Template!F9),"",Template!F9)</f>
        <v>L’organisation sait-elle auprès de qui et quand mener des actions de plaidoyer en ce qui concerne le respect des allocations budgétaires dans le domaine de la santé ? 
Comment cible-t-elle les décisionnaires dans l’espace sanitaire avec ses actions de plaidoyer ? Ses actions de plaidoyer correspondent-elles au cycle budgétaire ?</v>
      </c>
      <c r="G9" s="85" t="str">
        <f>IF(ISBLANK(Template!G9),"",Template!G9)</f>
        <v xml:space="preserve">L’organisation ne sait pas qui prend les décisions dans le domaine de la santé maternelle et néonatale dans lequel elle veut changer les choses. </v>
      </c>
      <c r="H9" s="85" t="str">
        <f>IF(ISBLANK(Template!H9),"",Template!H9)</f>
        <v>L’organisation sait qui prend les décisions dans le domaine de la santé maternelle et néonatale dans lequel elle veut changer les choses.
L’organisation ne cible pas ces décisionnaires avec ses actions de plaidoyer.</v>
      </c>
      <c r="I9" s="85" t="str">
        <f>IF(ISBLANK(Template!I9),"",Template!I9)</f>
        <v>L’organisation sait qui prend les décisions dans le domaine de la santé maternelle et néonatale dans lequel elle veut changer les choses.
L’organisation cible ces décisionnaires avec ses actions de plaidoyer. 
L’organisation ne sait pas quand cibler ces décisionnaires avec ses actions de plaidoyer.</v>
      </c>
      <c r="J9" s="85" t="str">
        <f>IF(ISBLANK(Template!J9),"",Template!J9)</f>
        <v>L’organisation sait qui prend les décisions dans le domaine de la santé maternelle et néonatale dans lequel elle veut changer les choses.
L’organisation cible ces décisionnaires avec ses actions de plaidoyer. 
L’organisation sait quand cibler ces décisionnaires avec ses actions de plaidoyer.</v>
      </c>
      <c r="K9" s="237" t="str">
        <f>IF(ISBLANK(Template!K9),"",Template!K9)</f>
        <v/>
      </c>
      <c r="L9" s="96" t="s">
        <v>15</v>
      </c>
      <c r="M9" s="96" t="s">
        <v>15</v>
      </c>
      <c r="N9" s="96" t="s">
        <v>15</v>
      </c>
      <c r="O9" s="96" t="s">
        <v>15</v>
      </c>
      <c r="P9" s="96" t="s">
        <v>15</v>
      </c>
      <c r="Q9" s="145" t="str">
        <f t="shared" si="1"/>
        <v/>
      </c>
      <c r="R9" s="145" t="str">
        <f t="shared" si="0"/>
        <v/>
      </c>
      <c r="S9" s="145" t="str">
        <f t="shared" si="0"/>
        <v/>
      </c>
      <c r="T9" s="145" t="str">
        <f t="shared" si="0"/>
        <v/>
      </c>
      <c r="U9" s="145" t="str">
        <f t="shared" si="0"/>
        <v/>
      </c>
      <c r="V9" s="16"/>
      <c r="W9" s="16"/>
      <c r="X9" s="16"/>
      <c r="Y9" s="16"/>
      <c r="Z9" s="16"/>
    </row>
    <row r="10" spans="1:26" ht="179.25" customHeight="1">
      <c r="A10" s="97" t="str">
        <f>IF(ISBLANK(Template!A10),"",Template!A10)</f>
        <v>AC</v>
      </c>
      <c r="B10" s="236" t="str">
        <f>IF(ISBLANK(Template!B10),"",Template!B10)</f>
        <v/>
      </c>
      <c r="C10" s="97" t="str">
        <f>IF(ISBLANK(Template!C10),"",Template!C10)</f>
        <v>AC3</v>
      </c>
      <c r="D10" s="90" t="str">
        <f>IF(ISBLANK(Template!D10),"",Template!D10)</f>
        <v>Comprendre et communiquer les données</v>
      </c>
      <c r="E10" s="85" t="str">
        <f>IF(ISBLANK(Template!E10),"",Template!E10)</f>
        <v>L’organisation prend très au sérieux l’importance des données pour ses objectifs de plaidoyer, comprend et sait comment collecter différents types de données et communiquer ces données à des publics différents.
Elle dispose d’un plan de plaidoyer et de communication clair pour faire avancer les politiques, les priorités et les objectifs.</v>
      </c>
      <c r="F10" s="85" t="str">
        <f>IF(ISBLANK(Template!F10),"",Template!F10)</f>
        <v>Pouvez-vous me donner un exemple d’une situation dans laquelle vous avez utilisé les données dans vos actions de plaidoyer ? Comment, quand et auprès de qui ?
En quoi les données sont-elles importantes pour vos actions de plaidoyer ?</v>
      </c>
      <c r="G10" s="85" t="str">
        <f>IF(ISBLANK(Template!G10),"",Template!G10)</f>
        <v>L’organisation ne comprend pas en quoi les données sont importantes pour atteindre ses objectifs de plaidoyer.</v>
      </c>
      <c r="H10" s="85" t="str">
        <f>IF(ISBLANK(Template!H10),"",Template!H10)</f>
        <v>L’organisation comprend en quoi les données sont importantes pour atteindre ses objectifs de plaidoyer. 
L’organisation comprend et peut identifier où collecter un type de données (par ex. les données de financement, les données de résultats sanitaires).</v>
      </c>
      <c r="I10" s="85" t="str">
        <f>IF(ISBLANK(Template!I10),"",Template!I10)</f>
        <v xml:space="preserve">L’organisation comprend en quoi les données sont importantes pour atteindre ses objectifs de plaidoyer. 
L’organisation comprend et sait où collecter plus d’un type de données (par ex. les données de financement et les données de résultats sanitaires).
L’organisation n’arrive pas à partager les données avec différents publics. </v>
      </c>
      <c r="J10" s="85" t="str">
        <f>IF(ISBLANK(Template!J10),"",Template!J10)</f>
        <v xml:space="preserve">L’organisation comprend en quoi les données sont importantes pour atteindre ses objectifs de plaidoyer. 
L’organisation comprend et sait où collecter plus d’un type de données (par ex. les données de financement et les données de résultats sanitaires).
L’organisation arrive à partager les données avec différents publics. </v>
      </c>
      <c r="K10" s="86" t="str">
        <f>IF(ISBLANK(Template!K10),"",Template!K10)</f>
        <v xml:space="preserve">Plan de plaidoyer et de communication (stratégies, actions et tactiques). 
Notes et autres exemples sur la manière dont elle a synthétisé et communiqué les données.
Système de gestion des données (inclut les besoins et les sources des données, leur analyse, etc)
</v>
      </c>
      <c r="L10" s="96" t="s">
        <v>15</v>
      </c>
      <c r="M10" s="96" t="s">
        <v>15</v>
      </c>
      <c r="N10" s="96" t="s">
        <v>15</v>
      </c>
      <c r="O10" s="96" t="s">
        <v>15</v>
      </c>
      <c r="P10" s="96" t="s">
        <v>15</v>
      </c>
      <c r="Q10" s="145" t="str">
        <f t="shared" si="1"/>
        <v/>
      </c>
      <c r="R10" s="145" t="str">
        <f t="shared" si="0"/>
        <v/>
      </c>
      <c r="S10" s="145" t="str">
        <f t="shared" si="0"/>
        <v/>
      </c>
      <c r="T10" s="145" t="str">
        <f t="shared" si="0"/>
        <v/>
      </c>
      <c r="U10" s="145" t="str">
        <f t="shared" si="0"/>
        <v/>
      </c>
      <c r="V10" s="16"/>
      <c r="W10" s="16"/>
      <c r="X10" s="16"/>
      <c r="Y10" s="16"/>
      <c r="Z10" s="16"/>
    </row>
    <row r="11" spans="1:26" ht="131.25" customHeight="1">
      <c r="A11" s="97" t="str">
        <f>IF(ISBLANK(Template!A11),"",Template!A11)</f>
        <v>SMN</v>
      </c>
      <c r="B11" s="234" t="s">
        <v>104</v>
      </c>
      <c r="C11" s="97" t="str">
        <f>IF(ISBLANK(Template!C11),"",Template!C11)</f>
        <v>SMN1</v>
      </c>
      <c r="D11" s="91" t="str">
        <f>IF(ISBLANK(Template!D11),"",Template!D11)</f>
        <v>Barrières à l'amélioration des soins obstétriques</v>
      </c>
      <c r="E11" s="85" t="str">
        <f>IF(ISBLANK(Template!E11),"",Template!E11)</f>
        <v>L’organisation connait les trois barrières principales à l’accès des femmes à des soins obstétriques de qualité, sait comment lever ces barrières et peut faire le suivi des améliorations des soins obstétriques.</v>
      </c>
      <c r="F11" s="85" t="str">
        <f>IF(ISBLANK(Template!F11),"",Template!F11)</f>
        <v xml:space="preserve">Quelles sont les barrières auxquelles vous pouvez penser qui empêchent les femmes d'accéder à des soins obstétriques de qualité ? 
Comment feriez-vous le suivi de la qualité des services obstétriques ?
Que pensez-vous que la société civile peut faire pour lever les barrières afin que les femmes aient accès aux soins obstétriques ?
</v>
      </c>
      <c r="G11" s="85" t="str">
        <f>IF(ISBLANK(Template!G11),"",Template!G11)</f>
        <v xml:space="preserve">L’organisation ne connait pas les barrières qui empêchent les femmes d'avoir accès à des soins obstétriques de qualité.  </v>
      </c>
      <c r="H11" s="85" t="str">
        <f>IF(ISBLANK(Template!H11),"",Template!H11)</f>
        <v xml:space="preserve">L’organisation peut citer au moins trois barrières à l’accès des femmes à des soins obstétriques de qualité.  
L’organisation ne peut pas mentionner au moins 3 conséquences de soins obstétriques de mauvaise qualité.
</v>
      </c>
      <c r="I11" s="85" t="str">
        <f>IF(ISBLANK(Template!I11),"",Template!I11)</f>
        <v>L’organisation peut citer au moins trois barrières à l’accès des femmes à des soins obstétriques de qualité.  
L’organisation peut mentionner au moins 3 conséquences de soins obstétriques de mauvaise qualité.
L’organisation n’organise pas d’activités pour améliorer la qualité des soins obstétriques.</v>
      </c>
      <c r="J11" s="85" t="str">
        <f>IF(ISBLANK(Template!J11),"",Template!J11)</f>
        <v>L’organisation peut citer au moins trois barrières à l’accès des femmes à des soins obstétriques de qualité.  
L’organisation peut mentionner au moins 3 conséquences de soins obstétriques de mauvaise qualité.
L’organisation organise des activités pour améliorer la qualité des soins obstétriques.</v>
      </c>
      <c r="K11" s="86" t="str">
        <f>IF(ISBLANK(Template!K11),"",Template!K11)</f>
        <v xml:space="preserve">Qualitatif (estimation)
Rapports/archives sur le suivi de l’amélioration des soins obstétriques.
</v>
      </c>
      <c r="L11" s="96" t="s">
        <v>15</v>
      </c>
      <c r="M11" s="96" t="s">
        <v>15</v>
      </c>
      <c r="N11" s="96" t="s">
        <v>15</v>
      </c>
      <c r="O11" s="96" t="s">
        <v>15</v>
      </c>
      <c r="P11" s="96" t="s">
        <v>15</v>
      </c>
      <c r="Q11" s="145" t="str">
        <f t="shared" si="1"/>
        <v/>
      </c>
      <c r="R11" s="145" t="str">
        <f t="shared" si="0"/>
        <v/>
      </c>
      <c r="S11" s="145" t="str">
        <f t="shared" si="0"/>
        <v/>
      </c>
      <c r="T11" s="145" t="str">
        <f t="shared" si="0"/>
        <v/>
      </c>
      <c r="U11" s="145" t="str">
        <f t="shared" si="0"/>
        <v/>
      </c>
      <c r="V11" s="16"/>
      <c r="W11" s="16"/>
      <c r="X11" s="16"/>
      <c r="Y11" s="16"/>
      <c r="Z11" s="16"/>
    </row>
    <row r="12" spans="1:26" ht="153" customHeight="1">
      <c r="A12" s="97" t="str">
        <f>IF(ISBLANK(Template!A12),"",Template!A12)</f>
        <v>SMN</v>
      </c>
      <c r="B12" s="234"/>
      <c r="C12" s="97" t="str">
        <f>IF(ISBLANK(Template!C12),"",Template!C12)</f>
        <v>SMN2</v>
      </c>
      <c r="D12" s="91" t="str">
        <f>IF(ISBLANK(Template!D12),"",Template!D12)</f>
        <v>Soins obstétriques de haute qualité</v>
      </c>
      <c r="E12" s="85" t="str">
        <f>IF(ISBLANK(Template!E12),"",Template!E12)</f>
        <v>L’organisation sait pourquoi la qualité est importante, connait les conséquences de soins obstétriques de mauvaise qualité, et soutient la mise en place de soins obstétriques de qualité.</v>
      </c>
      <c r="F12" s="85" t="str">
        <f>IF(ISBLANK(Template!F12),"",Template!F12)</f>
        <v>Pourquoi est-il important d’avoir des soins obstétriques de qualité ? Quelles peuvent être les conséquences si une femme de reçoit pas de soins de bonne qualité ?
Quel est selon vous le rôle que la communauté peut jouer pour éviter les soins obstétriques de mauvaise qualité ?
Pouvez-vous me parler d’une situation dans laquelle votre organisation a travaillé pour l’amélioration de la qualité des soins obstétriques ?</v>
      </c>
      <c r="G12" s="85" t="str">
        <f>IF(ISBLANK(Template!G12),"",Template!G12)</f>
        <v>L’organisation ne sait pas en quoi il est important d’avoir des soins obstétriques de haute qualité.</v>
      </c>
      <c r="H12" s="85" t="str">
        <f>IF(ISBLANK(Template!H12),"",Template!H12)</f>
        <v>L’organisation sait en quoi il est important d’avoir des soins obstétriques de haute qualité.
L’organisation ne peut pas mentionner au moins 3 conséquences de soins obstétriques de mauvaise qualité.</v>
      </c>
      <c r="I12" s="85" t="str">
        <f>IF(ISBLANK(Template!I12),"",Template!I12)</f>
        <v xml:space="preserve">L’organisation sait en quoi il est important d’avoir des soins obstétriques de haute qualité.
L’organisation peut mentionner au moins 3 conséquences de soins obstétriques de mauvaise qualité.
L’organisation n’organise pas d’activités pour améliorer la qualité des soins obstétriques. </v>
      </c>
      <c r="J12" s="85" t="str">
        <f>IF(ISBLANK(Template!J12),"",Template!J12)</f>
        <v xml:space="preserve">L’organisation sait en quoi il est important d’avoir des soins obstétriques de haute qualité.
L’organisation peut mentionner au moins 3 conséquences de soins obstétriques de mauvaise qualité.
L’organisation organise des activités pour améliorer la qualité des soins obstétriques. </v>
      </c>
      <c r="K12" s="86" t="str">
        <f>IF(ISBLANK(Template!K12),"",Template!K12)</f>
        <v>Qualitatif (estimation)
Rapports/archives sur le suivi de l’amélioration des soins.</v>
      </c>
      <c r="L12" s="96" t="s">
        <v>15</v>
      </c>
      <c r="M12" s="96" t="s">
        <v>15</v>
      </c>
      <c r="N12" s="96" t="s">
        <v>15</v>
      </c>
      <c r="O12" s="96" t="s">
        <v>15</v>
      </c>
      <c r="P12" s="96" t="s">
        <v>15</v>
      </c>
      <c r="Q12" s="145" t="str">
        <f t="shared" si="1"/>
        <v/>
      </c>
      <c r="R12" s="145" t="str">
        <f t="shared" si="0"/>
        <v/>
      </c>
      <c r="S12" s="145" t="str">
        <f t="shared" si="0"/>
        <v/>
      </c>
      <c r="T12" s="145" t="str">
        <f t="shared" si="0"/>
        <v/>
      </c>
      <c r="U12" s="145" t="str">
        <f t="shared" si="0"/>
        <v/>
      </c>
      <c r="V12" s="16"/>
      <c r="W12" s="16"/>
      <c r="X12" s="16"/>
      <c r="Y12" s="16"/>
      <c r="Z12" s="16"/>
    </row>
    <row r="13" spans="1:26" ht="153" customHeight="1">
      <c r="A13" s="97" t="str">
        <f>IF(ISBLANK(Template!A13),"",Template!A13)</f>
        <v>SMN</v>
      </c>
      <c r="B13" s="234"/>
      <c r="C13" s="97" t="str">
        <f>IF(ISBLANK(Template!C13),"",Template!C13)</f>
        <v>SMN3</v>
      </c>
      <c r="D13" s="91" t="str">
        <f>IF(ISBLANK(Template!D13),"",Template!D13)</f>
        <v>Mécanismes de redevabilité</v>
      </c>
      <c r="E13" s="85" t="str">
        <f>IF(ISBLANK(Template!E13),"",Template!E13)</f>
        <v>L’organisation s’implique de manière active dans les mécanismes de redevabilité en lien avec la santé maternelle et néonatale (cela pourrait inclure une révision de la performance du secteur, des GTT, ou le partage de données de SMN sur les plates-formes de consultation publique).</v>
      </c>
      <c r="F13" s="85" t="str">
        <f>IF(ISBLANK(Template!F13),"",Template!F13)</f>
        <v>Parlez-moi de la manière dont vous comprenez un mécanisme de redevabilité.
Quels conseils donneriez-vous à une organisation qui veut s’impliquer dans un mécanisme de redevabilité ?
Parlez-moi d’un mécanisme de redevabilité dans lequel vous vous êtes impliqué, est-ce en cours ? Pourquoi voyez-vous ce groupe comme un mécanisme de redevabilité ?</v>
      </c>
      <c r="G13" s="85" t="str">
        <f>IF(ISBLANK(Template!G13),"",Template!G13)</f>
        <v>L’organisation ne connaît pas l’objectif d’un mécanisme de redevabilité.</v>
      </c>
      <c r="H13" s="85" t="str">
        <f>IF(ISBLANK(Template!H13),"",Template!H13)</f>
        <v xml:space="preserve">L’organisation connait l’objectif d’un mécanisme de redevabilité.
L’organisation ne sait pas comment et quand s’impliquer dans un mécanisme de redevabilité. </v>
      </c>
      <c r="I13" s="85" t="str">
        <f>IF(ISBLANK(Template!I13),"",Template!I13)</f>
        <v>L’organisation connait l’objectif d’un mécanisme de redevabilité.
L’organisation sait comment et quand s’impliquer dans un mécanisme de redevabilité. 
L’organisation n’a participé à aucun mécanisme de redevabilité.</v>
      </c>
      <c r="J13" s="85" t="str">
        <f>IF(ISBLANK(Template!J13),"",Template!J13)</f>
        <v>L’organisation connait l’objectif d’un mécanisme de redevabilité.
L’organisation sait comment et quand s’impliquer dans un mécanisme de redevabilité. 
L’organisation a participé à au moins un mécanisme de redevabilité.</v>
      </c>
      <c r="K13" s="86" t="str">
        <f>IF(ISBLANK(Template!K13),"",Template!K13)</f>
        <v>Comptes-rendus de réunions
Feuille d’évaluation
Plan d’action</v>
      </c>
      <c r="L13" s="96" t="s">
        <v>15</v>
      </c>
      <c r="M13" s="96" t="s">
        <v>15</v>
      </c>
      <c r="N13" s="96" t="s">
        <v>15</v>
      </c>
      <c r="O13" s="96" t="s">
        <v>15</v>
      </c>
      <c r="P13" s="96" t="s">
        <v>15</v>
      </c>
      <c r="Q13" s="145" t="str">
        <f t="shared" si="1"/>
        <v/>
      </c>
      <c r="R13" s="145" t="str">
        <f t="shared" si="0"/>
        <v/>
      </c>
      <c r="S13" s="145" t="str">
        <f t="shared" si="0"/>
        <v/>
      </c>
      <c r="T13" s="145" t="str">
        <f t="shared" si="0"/>
        <v/>
      </c>
      <c r="U13" s="145" t="str">
        <f t="shared" si="0"/>
        <v/>
      </c>
      <c r="V13" s="16"/>
      <c r="W13" s="16"/>
      <c r="X13" s="16"/>
      <c r="Y13" s="16"/>
      <c r="Z13" s="16"/>
    </row>
    <row r="14" spans="1:26" ht="121" customHeight="1">
      <c r="A14" s="97" t="str">
        <f>IF(ISBLANK(Template!A14),"",Template!A14)</f>
        <v>AB</v>
      </c>
      <c r="B14" s="238" t="str">
        <f>IF(ISBLANK(Template!B14),"",Template!B14)</f>
        <v>Financement de la santé</v>
      </c>
      <c r="C14" s="97" t="str">
        <f>IF(ISBLANK(Template!C14),"",Template!C14)</f>
        <v>AB1</v>
      </c>
      <c r="D14" s="92" t="str">
        <f>IF(ISBLANK(Template!D14),"",Template!D14)</f>
        <v xml:space="preserve">Cycle budgétaire et processus de création budgétaire </v>
      </c>
      <c r="E14" s="85" t="str">
        <f>IF(ISBLANK(Template!E14),"",Template!E14)</f>
        <v>L’organisation connait différents points d’entrée du cycle budgétaire et du processus de création du budget et s’est impliquée en des points stratégiques. Elle a présenté des notes budgétaires sur les calendriers liés à la santé.
L’organisation sait QUAND, COMMENT, OÙ et POURQUOI avoir accès aux informations budgétaires et à quelles informations elle a besoin d’avoir accès..</v>
      </c>
      <c r="F14" s="85" t="str">
        <f>IF(ISBLANK(Template!F14),"",Template!F14)</f>
        <v>Expliquez-moi le cycle budgétaire. Comment vous impliquez-vous ? 
Parlez-moi d'une situation dans laquelle vous avez pris part à un processus de consultation publique. Que s’est-il passé ?
Comment feriez-vous pour avoir accès à des documents budgétaires ?</v>
      </c>
      <c r="G14" s="85" t="str">
        <f>IF(ISBLANK(Template!G14),"",Template!G14)</f>
        <v>L’organisation ne connait pas le cycle budgétaire ni le processus de création du budget.</v>
      </c>
      <c r="H14" s="85" t="str">
        <f>IF(ISBLANK(Template!H14),"",Template!H14)</f>
        <v xml:space="preserve">L’organisation connait le cycle budgétaire et le processus de création du budget.
L’organisation ne peut pas avoir accès à des informations budgétaires.
</v>
      </c>
      <c r="I14" s="85" t="str">
        <f>IF(ISBLANK(Template!I14),"",Template!I14)</f>
        <v xml:space="preserve">L’organisation connait le cycle budgétaire et le processus de création du budget.
L’organisation peut avoir accès à des informations budgétaires.
L’organisation ne s’est pas impliquée dans des processus de création du budget comme la consultation publique, les rassemblements publics dans les assemblées du comté, les GTT, etc.
</v>
      </c>
      <c r="J14" s="85" t="str">
        <f>IF(ISBLANK(Template!J14),"",Template!J14)</f>
        <v xml:space="preserve">L’organisation connait le cycle budgétaire et le processus de création du budget.
L’organisation peut avoir accès à des informations budgétaires.
L’organisation s’est impliquée dans des processus de création du budget comme la consultation publique, les rassemblements publics dans les assemblées du comté, les GTT, etc.
</v>
      </c>
      <c r="K14" s="86" t="str">
        <f>IF(ISBLANK(Template!K14),"",Template!K14)</f>
        <v>Notes budgétaires
Copie du programme de consultation publique
Copies des budgets du comté publiés (brouillons ou versions finales)
Copies du rapport du groupe de travail du secteur</v>
      </c>
      <c r="L14" s="96" t="s">
        <v>15</v>
      </c>
      <c r="M14" s="96" t="s">
        <v>15</v>
      </c>
      <c r="N14" s="96" t="s">
        <v>15</v>
      </c>
      <c r="O14" s="96" t="s">
        <v>15</v>
      </c>
      <c r="P14" s="96" t="s">
        <v>15</v>
      </c>
      <c r="Q14" s="145" t="str">
        <f t="shared" si="1"/>
        <v/>
      </c>
      <c r="R14" s="145" t="str">
        <f t="shared" si="0"/>
        <v/>
      </c>
      <c r="S14" s="145" t="str">
        <f t="shared" si="0"/>
        <v/>
      </c>
      <c r="T14" s="145" t="str">
        <f t="shared" si="0"/>
        <v/>
      </c>
      <c r="U14" s="145" t="str">
        <f t="shared" si="0"/>
        <v/>
      </c>
      <c r="V14" s="17"/>
      <c r="W14" s="17"/>
      <c r="X14" s="17"/>
      <c r="Y14" s="17"/>
      <c r="Z14" s="17"/>
    </row>
    <row r="15" spans="1:26" ht="170.25" customHeight="1">
      <c r="A15" s="97" t="str">
        <f>IF(ISBLANK(Template!A15),"",Template!A15)</f>
        <v>AB</v>
      </c>
      <c r="B15" s="238" t="str">
        <f>IF(ISBLANK(Template!B15),"",Template!B15)</f>
        <v/>
      </c>
      <c r="C15" s="97" t="str">
        <f>IF(ISBLANK(Template!C15),"",Template!C15)</f>
        <v>AB2</v>
      </c>
      <c r="D15" s="92" t="str">
        <f>IF(ISBLANK(Template!D15),"",Template!D15)</f>
        <v>Comprendre les budgets</v>
      </c>
      <c r="E15" s="85" t="str">
        <f>IF(ISBLANK(Template!E15),"",Template!E15)</f>
        <v>L’OSC sait comment mener une analyse budgétaire dans le secteur sanitaire (elle sait comparer les allocations sanitaires du comté au budget total, et les dépenses sanitaires à d’autres allocations dans le temps), elle peut en faire le suivi et la partager.
L’OSC sait à qui et quand présenter les données.</v>
      </c>
      <c r="F15" s="85" t="str">
        <f>IF(ISBLANK(Template!F15),"",Template!F15)</f>
        <v>D’après vous, qu’est-ce qu’une analyse ? Est-il important de faire des analyses ? Pourquoi ?
Comment analysez-vous un budget sanitaire ?
Si vous avez déjà analysé un budget, quelles ont été vos conclusions ?</v>
      </c>
      <c r="G15" s="85" t="str">
        <f>IF(ISBLANK(Template!G15),"",Template!G15)</f>
        <v xml:space="preserve">L’organisation ne sait pas pourquoi il est important d’analyser le budget et les dépenses. </v>
      </c>
      <c r="H15" s="85" t="str">
        <f>IF(ISBLANK(Template!H15),"",Template!H15)</f>
        <v xml:space="preserve">L’organisation sait pourquoi il est important d’analyser le budget et les dépenses.
L’organisation ne sait pas comment calculer la proportion du budget du comté allouée à la santé et ses programmes.
</v>
      </c>
      <c r="I15" s="85" t="str">
        <f>IF(ISBLANK(Template!I15),"",Template!I15)</f>
        <v xml:space="preserve">L’organisation sait pourquoi il est important d’analyser le budget et les dépenses.
L’organisation sait comment calculer la proportion du budget du comté allouée à la santé et ses programmes.
L’organisation n’a pas analysé le budget sanitaire ou les dépenses sanitaires du comté (par exemple, en comparant l’année en cours à l’année précédente, ou en comparant le budget du secteur sanitaire à celui du secteur éducatif).
</v>
      </c>
      <c r="J15" s="85" t="str">
        <f>IF(ISBLANK(Template!J15),"",Template!J15)</f>
        <v xml:space="preserve">L’organisation sait pourquoi il est important d’analyser le budget et les dépenses.
L’organisation sait comment calculer la proportion du budget du comté allouée à la santé et ses programmes.
L’organisation a analysé le budget sanitaire ou les dépenses sanitaires du comté (par exemple, en comparant l’année en cours à l’année précédente, ou en comparant le budget du secteur sanitaire à celui du secteur éducatif).
</v>
      </c>
      <c r="K15" s="85" t="str">
        <f>IF(ISBLANK(Template!K15),"",Template!K15)</f>
        <v>Rapport sur l’analyse budgétaire et notes qualitatives
Création de synthèses à partir des données dans le but de mener des actions de plaidoyer</v>
      </c>
      <c r="L15" s="96" t="s">
        <v>15</v>
      </c>
      <c r="M15" s="96" t="s">
        <v>15</v>
      </c>
      <c r="N15" s="96" t="s">
        <v>15</v>
      </c>
      <c r="O15" s="96" t="s">
        <v>15</v>
      </c>
      <c r="P15" s="96" t="s">
        <v>15</v>
      </c>
      <c r="Q15" s="145" t="str">
        <f t="shared" si="1"/>
        <v/>
      </c>
      <c r="R15" s="145" t="str">
        <f t="shared" si="0"/>
        <v/>
      </c>
      <c r="S15" s="145" t="str">
        <f t="shared" si="0"/>
        <v/>
      </c>
      <c r="T15" s="145" t="str">
        <f t="shared" si="0"/>
        <v/>
      </c>
      <c r="U15" s="145" t="str">
        <f t="shared" si="0"/>
        <v/>
      </c>
      <c r="V15" s="17"/>
      <c r="W15" s="17"/>
      <c r="X15" s="17"/>
      <c r="Y15" s="17"/>
      <c r="Z15" s="17"/>
    </row>
    <row r="16" spans="1:26" ht="153.75" customHeight="1">
      <c r="A16" s="97" t="str">
        <f>IF(ISBLANK(Template!A16),"",Template!A16)</f>
        <v>AB</v>
      </c>
      <c r="B16" s="238" t="str">
        <f>IF(ISBLANK(Template!B16),"",Template!B16)</f>
        <v/>
      </c>
      <c r="C16" s="97" t="str">
        <f>IF(ISBLANK(Template!C16),"",Template!C16)</f>
        <v>AB3</v>
      </c>
      <c r="D16" s="92" t="str">
        <f>IF(ISBLANK(Template!D16),"",Template!D16)</f>
        <v>Identifier les freins</v>
      </c>
      <c r="E16" s="85" t="str">
        <f>IF(ISBLANK(Template!E16),"",Template!E16)</f>
        <v>L’organisation est capable d’identifier les freins financiers qui ont un impact sur la santé maternelle et sait comment communiquer ces informations aux décisionnaires concernés pour qu'ils agissent.</v>
      </c>
      <c r="F16" s="85" t="str">
        <f>IF(ISBLANK(Template!F16),"",Template!F16)</f>
        <v>Est-ce important ? Pourquoi ?
Comment avez-vous identifié un frein ?
Parlez-moi d’une situation dans laquelle vous avez identifié un frein et en avez parlé. Comment savez-vous que ces décisionnaires étaient ceux auxquels s’adresser ?</v>
      </c>
      <c r="G16" s="85" t="str">
        <f>IF(ISBLANK(Template!G16),"",Template!G16)</f>
        <v xml:space="preserve">L’organisation ne sait pas en quoi les freins financiers dans le domaine de la santé ont un impact sur la santé maternelle. </v>
      </c>
      <c r="H16" s="85" t="str">
        <f>IF(ISBLANK(Template!H16),"",Template!H16)</f>
        <v xml:space="preserve">L’organisation sait en quoi les freins financiers dans le domaine de la santé ont un impact sur la santé maternelle.
L’organisation n’a identifié aucun frein financier dans le domaine de la santé qui a un impact sur la santé maternelle.
</v>
      </c>
      <c r="I16" s="85" t="str">
        <f>IF(ISBLANK(Template!I16),"",Template!I16)</f>
        <v xml:space="preserve">L’organisation sait en quoi les freins financiers dans le domaine de la santé ont un impact sur la santé maternelle.
L’organisation a identifié un ou plusieurs frein(s) financier(s) dans le domaine de la santé qui a/ont un impact sur la santé maternelle.
Une fois les freins identifiés, l’organisation ne sait pas quoi faire de ces informations. </v>
      </c>
      <c r="J16" s="85" t="str">
        <f>IF(ISBLANK(Template!J16),"",Template!J16)</f>
        <v>L’organisation sait en quoi les freins financiers dans le domaine de la santé ont un impact sur la santé maternelle.
L’organisation a identifié un ou plusieurs frein(s) financier(s) dans le domaine de la santé qui a/ont un impact sur la santé maternelle.
L’organisation a identifié un ou des frein(s) financier(s) dans le domaine de la santé qui ont un impact sur la santé maternelle et a communiqué ces informations aux décisionnaires appropriés pour qu’ils agissent.</v>
      </c>
      <c r="K16" s="87" t="str">
        <f>IF(ISBLANK(Template!K16),"",Template!K16)</f>
        <v xml:space="preserve">Notes budgétaires appropriées
Copie du programme de la consultation publique
Report/List of challenges around health financing.
Quotes 
</v>
      </c>
      <c r="L16" s="96" t="s">
        <v>15</v>
      </c>
      <c r="M16" s="96" t="s">
        <v>15</v>
      </c>
      <c r="N16" s="96" t="s">
        <v>15</v>
      </c>
      <c r="O16" s="96" t="s">
        <v>15</v>
      </c>
      <c r="P16" s="96" t="s">
        <v>15</v>
      </c>
      <c r="Q16" s="145" t="str">
        <f t="shared" si="1"/>
        <v/>
      </c>
      <c r="R16" s="145" t="str">
        <f t="shared" si="0"/>
        <v/>
      </c>
      <c r="S16" s="145" t="str">
        <f t="shared" si="0"/>
        <v/>
      </c>
      <c r="T16" s="145" t="str">
        <f t="shared" si="0"/>
        <v/>
      </c>
      <c r="U16" s="145" t="str">
        <f t="shared" si="0"/>
        <v/>
      </c>
      <c r="V16" s="18"/>
      <c r="W16" s="18"/>
      <c r="X16" s="18"/>
      <c r="Y16" s="18"/>
      <c r="Z16" s="18"/>
    </row>
    <row r="17" spans="1:26" ht="172.5" customHeight="1">
      <c r="A17" s="97" t="str">
        <f>IF(ISBLANK(Template!A17),"",Template!A17)</f>
        <v>GDL</v>
      </c>
      <c r="B17" s="230" t="str">
        <f>IF(ISBLANK(Template!B17),"",Template!B17)</f>
        <v>Gouvernance et planification</v>
      </c>
      <c r="C17" s="97" t="str">
        <f>IF(ISBLANK(Template!C17),"",Template!C17)</f>
        <v>GDL1</v>
      </c>
      <c r="D17" s="94" t="str">
        <f>IF(ISBLANK(Template!D17),"",Template!D17)</f>
        <v>Structures de gouvernance et politiques</v>
      </c>
      <c r="E17" s="85" t="str">
        <f>IF(ISBLANK(Template!E17),"",Template!E17)</f>
        <v>L’organisation dispose d’un organe directeur avec une constitution qui encadre son travail, ses avis juridiques, ses statuts et ses factures.
Cet organe encadre les politiques et les procédures au sein des comités, ainsi que tous les aspects de la gestion financière. Les politiques et les procédures sont disponibles, connues par tous les membres du personnel, et correspondent aux principes de comptabilité généralement admis (GAAP).
L’organisation dispose d'un ensemble de documents qui présentent l’objectif de l’organisation (mission, vision, objectifs, etc.) et d'un organigramme clair.</v>
      </c>
      <c r="F17" s="85" t="str">
        <f>IF(ISBLANK(Template!F17),"",Template!F17)</f>
        <v>Pouvez-vous décrire les structures de gouvernance de l’organisation ?
Pourriez-vous décrire le plan stratégique de l’organisation ? Qu’inclut-il ?
Quels sont les types de politiques, procédures et systèmes qui sont mis en place ? Pensez-vous que quelque chose manque ?</v>
      </c>
      <c r="G17" s="85" t="str">
        <f>IF(ISBLANK(Template!G17),"",Template!G17)</f>
        <v>L’organisation ne dispose pas de structures de gouvernance.</v>
      </c>
      <c r="H17" s="85" t="str">
        <f>IF(ISBLANK(Template!H17),"",Template!H17)</f>
        <v>L’organisation dispose de structures de gouvernance.
L’organisation ne dispose pas de politiques et de procédures établies.</v>
      </c>
      <c r="I17" s="85" t="str">
        <f>IF(ISBLANK(Template!I17),"",Template!I17)</f>
        <v>L’organisation dispose de structures de gouvernance.
L’organisation dispose de politiques et de procédures établies.
L’organisation ne dispose pas d’un plan stratégique.</v>
      </c>
      <c r="J17" s="86" t="str">
        <f>IF(ISBLANK(Template!J17),"",Template!J17)</f>
        <v>L’organisation dispose de structures de gouvernance.
L’organisation dispose de politiques et de procédures établies.
L’organisation dispose d’un plan stratégique.</v>
      </c>
      <c r="K17" s="88" t="str">
        <f>IF(ISBLANK(Template!K17),"",Template!K17)</f>
        <v xml:space="preserve">Constitution ; lettres d’engagement des membres des comités ; comptes-rendus des comités.
Organigramme
Plan stratégique </v>
      </c>
      <c r="L17" s="96" t="s">
        <v>15</v>
      </c>
      <c r="M17" s="96" t="s">
        <v>15</v>
      </c>
      <c r="N17" s="96" t="s">
        <v>15</v>
      </c>
      <c r="O17" s="96" t="s">
        <v>15</v>
      </c>
      <c r="P17" s="96" t="s">
        <v>15</v>
      </c>
      <c r="Q17" s="145" t="str">
        <f t="shared" si="1"/>
        <v/>
      </c>
      <c r="R17" s="145" t="str">
        <f t="shared" si="0"/>
        <v/>
      </c>
      <c r="S17" s="145" t="str">
        <f t="shared" si="0"/>
        <v/>
      </c>
      <c r="T17" s="145" t="str">
        <f t="shared" si="0"/>
        <v/>
      </c>
      <c r="U17" s="145" t="str">
        <f t="shared" si="0"/>
        <v/>
      </c>
      <c r="V17" s="18"/>
      <c r="W17" s="18"/>
      <c r="X17" s="18"/>
      <c r="Y17" s="18"/>
      <c r="Z17" s="18"/>
    </row>
    <row r="18" spans="1:26" s="45" customFormat="1" ht="140.5" customHeight="1">
      <c r="A18" s="97" t="str">
        <f>IF(ISBLANK(Template!A18),"",Template!A18)</f>
        <v>GDL</v>
      </c>
      <c r="B18" s="230" t="str">
        <f>IF(ISBLANK(Template!B18),"",Template!B18)</f>
        <v/>
      </c>
      <c r="C18" s="97" t="str">
        <f>IF(ISBLANK(Template!C18),"",Template!C18)</f>
        <v>GDL2</v>
      </c>
      <c r="D18" s="147" t="str">
        <f>IF(ISBLANK(Template!D18),"",Template!D18)</f>
        <v>Financer et planifier les activités organisationnelles</v>
      </c>
      <c r="E18" s="89" t="str">
        <f>IF(ISBLANK(Template!E18),"",Template!E18)</f>
        <v>L’organisation dispose d’un plan de travail annuel chiffré qui est révisé de manière régulière.
L’organisation dispose d’un plan de mobilisation des ressources.</v>
      </c>
      <c r="F18" s="88" t="str">
        <f>IF(ISBLANK(Template!F18),"",Template!F18)</f>
        <v>Quelles sont les activités présentes dans votre plan de travail ?
Quel est le processus d’estimation des coûts de ces activités ?
Pouvez-vous me parler des plans dont l’organisation dispose pour mobiliser ses propres ressources ?</v>
      </c>
      <c r="G18" s="88" t="str">
        <f>IF(ISBLANK(Template!G18),"",Template!G18)</f>
        <v>L’organisation ne dispose pas d’un plan d’activités annuel.</v>
      </c>
      <c r="H18" s="88" t="str">
        <f>IF(ISBLANK(Template!H18),"",Template!H18)</f>
        <v xml:space="preserve">L’organisation pas d’un plan d’activités annuel.
Le plan d’activités annuel n’est pas accompagné d’un budget. </v>
      </c>
      <c r="I18" s="88" t="str">
        <f>IF(ISBLANK(Template!I18),"",Template!I18)</f>
        <v xml:space="preserve">L’organisation pas d’un plan d’activités annuel.
Le plan d’activités annuel est accompagné d’un budget. 
L’organisation ne dispose pas d’un plan de mobilisation des ressources pour financer son plan d’activités annuel. </v>
      </c>
      <c r="J18" s="88" t="str">
        <f>IF(ISBLANK(Template!J18),"",Template!J18)</f>
        <v xml:space="preserve">L’organisation pas d’un plan d’activités annuel.
Le plan d’activités annuel est accompagné d’un budget. 
L’organisation dispose d’un plan de mobilisation des ressources pour financer son plan d’activités annuel. </v>
      </c>
      <c r="K18" s="86" t="str">
        <f>IF(ISBLANK(Template!K18),"",Template!K18)</f>
        <v>Plan de travail annuel chiffré
Plan de mobilisation de ressources
Rapports/comptes-rendus des réunions de l’équipe de mobilisation des ressources</v>
      </c>
      <c r="L18" s="96" t="s">
        <v>15</v>
      </c>
      <c r="M18" s="96" t="s">
        <v>15</v>
      </c>
      <c r="N18" s="96" t="s">
        <v>15</v>
      </c>
      <c r="O18" s="96" t="s">
        <v>15</v>
      </c>
      <c r="P18" s="96" t="s">
        <v>15</v>
      </c>
      <c r="Q18" s="145" t="str">
        <f t="shared" si="1"/>
        <v/>
      </c>
      <c r="R18" s="145" t="str">
        <f t="shared" si="0"/>
        <v/>
      </c>
      <c r="S18" s="145" t="str">
        <f t="shared" si="0"/>
        <v/>
      </c>
      <c r="T18" s="145" t="str">
        <f t="shared" si="0"/>
        <v/>
      </c>
      <c r="U18" s="145" t="str">
        <f t="shared" si="0"/>
        <v/>
      </c>
      <c r="V18" s="19"/>
      <c r="W18" s="19"/>
      <c r="X18" s="19"/>
      <c r="Y18" s="19"/>
      <c r="Z18" s="19"/>
    </row>
    <row r="19" spans="1:26" ht="153" customHeight="1">
      <c r="A19" s="97" t="str">
        <f>IF(ISBLANK(Template!A19),"",Template!A19)</f>
        <v>RCD</v>
      </c>
      <c r="B19" s="231" t="str">
        <f>IF(ISBLANK(Template!B19),"",Template!B19)</f>
        <v>Coordination et durabilité</v>
      </c>
      <c r="C19" s="97" t="str">
        <f>IF(ISBLANK(Template!C19),"",Template!C19)</f>
        <v>RCD1</v>
      </c>
      <c r="D19" s="95" t="str">
        <f>IF(ISBLANK(Template!D19),"",Template!D19)</f>
        <v>S’engager dans des coalitions</v>
      </c>
      <c r="E19" s="88" t="str">
        <f>IF(ISBLANK(Template!E19),"",Template!E19)</f>
        <v xml:space="preserve">L’organisation est un membre actif d’une coalition avec d’autres organisations de la société civile au sein de laquelle elles travaillent sur une problématique commune.
L’organisation est régulièrement contactée en tant que source d’informations par des décisionnaires, des leaders de la société civile ou des médias.
</v>
      </c>
      <c r="F19" s="88" t="str">
        <f>IF(ISBLANK(Template!F19),"",Template!F19)</f>
        <v>Récolter des données pour élaborer des plans de durabilité
Pouvez-vous me parler d’une situation dans laquelle vous avez participé à une coalition ? Qui d’autre participait à la coalition ? Qu’a fait la coalition ?
Pouvez-vous décrire vos relations avec d’autres organisations de la société civile, les médias et le gouvernement ?</v>
      </c>
      <c r="G19" s="88" t="str">
        <f>IF(ISBLANK(Template!G19),"",Template!G19)</f>
        <v>L’organisation ne s’est jamais engagée dans une coalition avec d’autres organisations de la société civile.</v>
      </c>
      <c r="H19" s="88" t="str">
        <f>IF(ISBLANK(Template!H19),"",Template!H19)</f>
        <v xml:space="preserve">L’organisation s’est déjà engagée dans une coalition avec d’autres organisations de la société civile.
L’organisation n’a jamais participé de manière active aux activités d’une coalition. </v>
      </c>
      <c r="I19" s="88" t="str">
        <f>IF(ISBLANK(Template!I19),"",Template!I19)</f>
        <v xml:space="preserve">L’organisation s’est déjà engagée dans une coalition avec d’autres organisations de la société civile.
L’organisation a déjà participé de manière active aux activités d’une coalition.
L’organisation ne fournit pas de manière régulière (au moins une fois par trimestre) des informations à d’autres OSC, décisionnaires et/ou médias sur les budgets sanitaires et/ou la SMN.  </v>
      </c>
      <c r="J19" s="88" t="str">
        <f>IF(ISBLANK(Template!J19),"",Template!J19)</f>
        <v xml:space="preserve">L’organisation s’est déjà engagée dans une coalition avec d’autres organisations de la société civile.
L’organisation a déjà participé de manière active aux activités d’une coalition.
L’organisation fournit de manière régulière (au moins une fois par trimestre) des informations à d’autres OSC, décisionnaires et/ou médias sur les budgets sanitaires et/ou la SMN.  </v>
      </c>
      <c r="K19" s="86" t="str">
        <f>IF(ISBLANK(Template!K19),"",Template!K19)</f>
        <v>Rapports sur des réunions avec des parties prenantes variées.
Preuves des informations fournies.
Plan d’action commun d’une coalition.</v>
      </c>
      <c r="L19" s="96" t="s">
        <v>15</v>
      </c>
      <c r="M19" s="96" t="s">
        <v>15</v>
      </c>
      <c r="N19" s="96" t="s">
        <v>15</v>
      </c>
      <c r="O19" s="96" t="s">
        <v>15</v>
      </c>
      <c r="P19" s="96" t="s">
        <v>15</v>
      </c>
      <c r="Q19" s="145" t="str">
        <f t="shared" si="1"/>
        <v/>
      </c>
      <c r="R19" s="145" t="str">
        <f t="shared" si="0"/>
        <v/>
      </c>
      <c r="S19" s="145" t="str">
        <f t="shared" si="0"/>
        <v/>
      </c>
      <c r="T19" s="145" t="str">
        <f t="shared" si="0"/>
        <v/>
      </c>
      <c r="U19" s="145" t="str">
        <f t="shared" si="0"/>
        <v/>
      </c>
      <c r="V19" s="17"/>
      <c r="W19" s="17"/>
      <c r="X19" s="17"/>
      <c r="Y19" s="17"/>
      <c r="Z19" s="17"/>
    </row>
    <row r="20" spans="1:26" ht="153" customHeight="1">
      <c r="A20" s="97" t="str">
        <f>IF(ISBLANK(Template!A20),"",Template!A20)</f>
        <v>RCD</v>
      </c>
      <c r="B20" s="231" t="str">
        <f>IF(ISBLANK(Template!B20),"",Template!B20)</f>
        <v/>
      </c>
      <c r="C20" s="97" t="str">
        <f>IF(ISBLANK(Template!C20),"",Template!C20)</f>
        <v>RCD2</v>
      </c>
      <c r="D20" s="95" t="str">
        <f>IF(ISBLANK(Template!D20),"",Template!D20)</f>
        <v xml:space="preserve">Collaborer avec le gouvernement </v>
      </c>
      <c r="E20" s="88" t="str">
        <f>IF(ISBLANK(Template!E20),"",Template!E20)</f>
        <v>L’organisation est vue par le gouvernement comme une partie prenante dans les processus gouvernementaux et met en place des actions de plaidoyer diplomatique.</v>
      </c>
      <c r="F20" s="88" t="str">
        <f>IF(ISBLANK(Template!F20),"",Template!F20)</f>
        <v>Comment décririez-vous la relation de l’organisation avec le gouvernement ? D’après vous, quelle est l’opinion du gouvernement sur l’organisation ? 
Collaboreriez-vous avec le gouvernement ? Pourquoi ? Avez-vous des objectifs communs ?
Parlez-moi d’une situation dans laquelle vous avez collaboré avec le gouvernement pour atteindre un objectif commun.</v>
      </c>
      <c r="G20" s="88" t="str">
        <f>IF(ISBLANK(Template!G20),"",Template!G20)</f>
        <v>L’organisation n’a jamais travaillé avec le service sanitaire du gouvernement/comté.</v>
      </c>
      <c r="H20" s="88" t="str">
        <f>IF(ISBLANK(Template!H20),"",Template!H20)</f>
        <v xml:space="preserve">L’organisation a déjà travaillé avec le service sanitaire du gouvernement/comté.
L'organisation n’est pas vue par le gouvernement comme une partie prenante clé dans les processus gouvernementaux.
</v>
      </c>
      <c r="I20" s="88" t="str">
        <f>IF(ISBLANK(Template!I20),"",Template!I20)</f>
        <v xml:space="preserve">L’organisation a déjà travaillé avec le service sanitaire du gouvernement/comté.
L'organisation est vue par le gouvernement comme une partie prenante clé dans les processus gouvernementaux.
L’organisation n’a pas réussi à collaborer avec le gouvernement pour atteindre un objectif commun.  </v>
      </c>
      <c r="J20" s="88" t="str">
        <f>IF(ISBLANK(Template!J20),"",Template!J20)</f>
        <v xml:space="preserve">L’organisation a déjà travaillé avec le service sanitaire du gouvernement/comté.
L'organisation est vue par le gouvernement comme une partie prenante clé dans les processus gouvernementaux.
L’organisation n’a pas réussi à collaborer avec le gouvernement pour atteindre un objectif commun.  </v>
      </c>
      <c r="K20" s="86" t="str">
        <f>IF(ISBLANK(Template!K20),"",Template!K20)</f>
        <v>Rapports de réunions liées à la santé auxquelles plusieurs fonctionnaires du comté et l’OSC ont participé.</v>
      </c>
      <c r="L20" s="96" t="s">
        <v>15</v>
      </c>
      <c r="M20" s="96" t="s">
        <v>15</v>
      </c>
      <c r="N20" s="96" t="s">
        <v>15</v>
      </c>
      <c r="O20" s="96" t="s">
        <v>15</v>
      </c>
      <c r="P20" s="96" t="s">
        <v>15</v>
      </c>
      <c r="Q20" s="145" t="str">
        <f t="shared" si="1"/>
        <v/>
      </c>
      <c r="R20" s="145" t="str">
        <f t="shared" si="0"/>
        <v/>
      </c>
      <c r="S20" s="145" t="str">
        <f t="shared" si="0"/>
        <v/>
      </c>
      <c r="T20" s="145" t="str">
        <f t="shared" si="0"/>
        <v/>
      </c>
      <c r="U20" s="145" t="str">
        <f t="shared" si="0"/>
        <v/>
      </c>
      <c r="V20" s="16"/>
      <c r="W20" s="16"/>
      <c r="X20" s="16"/>
      <c r="Y20" s="16"/>
      <c r="Z20" s="16"/>
    </row>
    <row r="21" spans="1:26" ht="167.15" customHeight="1">
      <c r="A21" s="97" t="str">
        <f>IF(ISBLANK(Template!A21),"",Template!A21)</f>
        <v>RCD</v>
      </c>
      <c r="B21" s="231" t="str">
        <f>IF(ISBLANK(Template!B21),"",Template!B21)</f>
        <v/>
      </c>
      <c r="C21" s="97" t="str">
        <f>IF(ISBLANK(Template!C21),"",Template!C21)</f>
        <v>RCD3</v>
      </c>
      <c r="D21" s="95" t="str">
        <f>IF(ISBLANK(Template!D21),"",Template!D21)</f>
        <v>Récolter des données pour élaborer des plans de durabilité</v>
      </c>
      <c r="E21" s="86" t="str">
        <f>IF(ISBLANK(Template!E21),"",Template!E21)</f>
        <v>L’organisation comprend l’importance de la collecte de données pour élaborer ses plans dans le but de devenir durable, au-delà du financement par les donateurs, et pour rendre pérennes ses interventions de plaidoyer.
L’organisation dispose d’un plan de durabilité clair pour développer ses sources de financement.</v>
      </c>
      <c r="F21" s="86" t="str">
        <f>IF(ISBLANK(Template!F21),"",Template!F21)</f>
        <v>Qu’est-ce que la durabilité pour votre organisation ?
Pouvez-vous m’expliquer comment votre organisation a planifié sa durabilité ?
Pouvez-vous décrire en quoi vos plans de durabilité sont reflétés dans votre travail ?
Si votre source actuelle de financement venait à se tarir, comment maintiendriez-vous vos activités ? Quelles sont vos activités qui ne nécessitent pas l’obtention de ressources de la part d’un tiers ?</v>
      </c>
      <c r="G21" s="86" t="str">
        <f>IF(ISBLANK(Template!G21),"",Template!G21)</f>
        <v>L’organisation ne sait pas pourquoi elle a besoin d’élaborer des plans pour être durable et pouvoir se passer des financements en provenance de donateurs.</v>
      </c>
      <c r="H21" s="86" t="str">
        <f>IF(ISBLANK(Template!H21),"",Template!H21)</f>
        <v xml:space="preserve">L’organisation sait pourquoi elle a besoin d’élaborer des plans pour être durable et pouvoir se passer des financements en provenance de donateurs.
L’organisation n’a pas créé de plan de durabilité organisationnelle. </v>
      </c>
      <c r="I21" s="86" t="str">
        <f>IF(ISBLANK(Template!I21),"",Template!I21)</f>
        <v xml:space="preserve">L’organisation sait pourquoi elle a besoin d’élaborer des plans pour être durable et pouvoir se passer des financements en provenance de donateurs.
L’organisation a créé de plan de durabilité organisationnelle. 
Les activités de l’organisation ne reflètent pas les plans de durabilité organisationnelle. </v>
      </c>
      <c r="J21" s="86" t="str">
        <f>IF(ISBLANK(Template!J21),"",Template!J21)</f>
        <v xml:space="preserve">L’organisation sait pourquoi elle a besoin d’élaborer des plans pour être durable et pouvoir se passer des financements en provenance de donateurs.
L’organisation a créé de plan de durabilité organisationnelle. 
Les activités de l’organisation reflètent les plans de durabilité organisationnelle. </v>
      </c>
      <c r="K21" s="86" t="str">
        <f>IF(ISBLANK(Template!K21),"",Template!K21)</f>
        <v>Plan de durabilité, stratégie de sortie</v>
      </c>
      <c r="L21" s="96" t="s">
        <v>15</v>
      </c>
      <c r="M21" s="96" t="s">
        <v>15</v>
      </c>
      <c r="N21" s="96" t="s">
        <v>15</v>
      </c>
      <c r="O21" s="96" t="s">
        <v>15</v>
      </c>
      <c r="P21" s="96" t="s">
        <v>15</v>
      </c>
      <c r="Q21" s="145" t="str">
        <f t="shared" si="1"/>
        <v/>
      </c>
      <c r="R21" s="145" t="str">
        <f t="shared" si="0"/>
        <v/>
      </c>
      <c r="S21" s="145" t="str">
        <f t="shared" si="0"/>
        <v/>
      </c>
      <c r="T21" s="145" t="str">
        <f t="shared" si="0"/>
        <v/>
      </c>
      <c r="U21" s="145" t="str">
        <f t="shared" si="0"/>
        <v/>
      </c>
      <c r="V21" s="16"/>
      <c r="W21" s="16"/>
      <c r="X21" s="16"/>
      <c r="Y21" s="16"/>
      <c r="Z21" s="16"/>
    </row>
    <row r="22" spans="1:26" ht="164.5" customHeight="1">
      <c r="A22" s="97" t="str">
        <f>IF(ISBLANK(Template!A22),"",Template!A22)</f>
        <v>CEA</v>
      </c>
      <c r="B22" s="232" t="str">
        <f>IF(ISBLANK(Template!B22),"",Template!B22)</f>
        <v>Suivi et apprentissage</v>
      </c>
      <c r="C22" s="97" t="str">
        <f>IF(ISBLANK(Template!C22),"",Template!C22)</f>
        <v>CEA1</v>
      </c>
      <c r="D22" s="93" t="str">
        <f>IF(ISBLANK(Template!D22),"",Template!D22)</f>
        <v>Faire le suivi des efforts de plaidoyer</v>
      </c>
      <c r="E22" s="88" t="str">
        <f>IF(ISBLANK(Template!E22),"",Template!E22)</f>
        <v>L’organisation dispose d’un plan de S&amp;E pour ses efforts de plaidoyer.</v>
      </c>
      <c r="F22" s="88" t="str">
        <f>IF(ISBLANK(Template!F22),"",Template!F22)</f>
        <v>Pensez-vous qu’il est important de faire le suivi des efforts de plaidoyer ? Pourquoi ?
Comment faites-vous le suivi des résultats de vos activités de plaidoyer ?  
Pouvez-vous me donner un exemple d’une situation dans laquelle vous avez fait le suivi des résultats de vos activités de plaidoyer ? Avez-vous un autre exemple ? À quelle fréquence faites-vous le suivi des résultats ?</v>
      </c>
      <c r="G22" s="88" t="str">
        <f>IF(ISBLANK(Template!G22),"",Template!G22)</f>
        <v xml:space="preserve">L’organisation ne pense pas qu’il est important de faire le suivi des changements qui résultent de ses activités de plaidoyer.   </v>
      </c>
      <c r="H22" s="88" t="str">
        <f>IF(ISBLANK(Template!H22),"",Template!H22)</f>
        <v xml:space="preserve">L’organisation pense qu’il est important de faire le suivi des changements qui résultent de ses activités de plaidoyer.      
L’organisation ne fait pas le suivi des résultats de ses activités de plaidoyer.  </v>
      </c>
      <c r="I22" s="88" t="str">
        <f>IF(ISBLANK(Template!I22),"",Template!I22)</f>
        <v>L’organisation pense qu’il est important de faire le suivi des changements qui résultent de ses activités de plaidoyer.      
L’organisation fait le suivi des résultats de ses activités de plaidoyer.  
L’organisation ne base pas son travail de plaidoyer futur sur ce suivi.</v>
      </c>
      <c r="J22" s="88" t="str">
        <f>IF(ISBLANK(Template!J22),"",Template!J22)</f>
        <v>L’organisation pense qu’il est important de faire le suivi des changements qui résultent de ses activités de plaidoyer.      
L’organisation fait le suivi des résultats de ses activités de plaidoyer.  
L’organisation ne base pas son travail de plaidoyer futur sur ce suivi.</v>
      </c>
      <c r="K22" s="88" t="str">
        <f>IF(ISBLANK(Template!K22),"",Template!K22)</f>
        <v>Plan S&amp;E pour les efforts de plaidoyer.
Stratégie d’adaptation créée sur-mesure pour les efforts de plaidoyer.</v>
      </c>
      <c r="L22" s="96" t="s">
        <v>15</v>
      </c>
      <c r="M22" s="96" t="s">
        <v>15</v>
      </c>
      <c r="N22" s="96" t="s">
        <v>15</v>
      </c>
      <c r="O22" s="96" t="s">
        <v>15</v>
      </c>
      <c r="P22" s="96" t="s">
        <v>15</v>
      </c>
      <c r="Q22" s="145" t="str">
        <f t="shared" si="1"/>
        <v/>
      </c>
      <c r="R22" s="145" t="str">
        <f t="shared" si="0"/>
        <v/>
      </c>
      <c r="S22" s="145" t="str">
        <f t="shared" si="0"/>
        <v/>
      </c>
      <c r="T22" s="145" t="str">
        <f t="shared" si="0"/>
        <v/>
      </c>
      <c r="U22" s="145" t="str">
        <f t="shared" si="0"/>
        <v/>
      </c>
      <c r="V22" s="71"/>
      <c r="W22" s="71"/>
      <c r="X22" s="71"/>
      <c r="Y22" s="71"/>
      <c r="Z22" s="71"/>
    </row>
    <row r="23" spans="1:26" ht="151.5" customHeight="1">
      <c r="A23" s="97" t="str">
        <f>IF(ISBLANK(Template!A23),"",Template!A23)</f>
        <v>CEA</v>
      </c>
      <c r="B23" s="232" t="e">
        <f>IF(ISBLANK(Template!#REF!),"",Template!#REF!)</f>
        <v>#REF!</v>
      </c>
      <c r="C23" s="97" t="str">
        <f>IF(ISBLANK(Template!C23),"",Template!C23)</f>
        <v>CEA2</v>
      </c>
      <c r="D23" s="93" t="str">
        <f>IF(ISBLANK(Template!D23),"",Template!D23)</f>
        <v>Participer à un apprentissage basé sur la réflexion</v>
      </c>
      <c r="E23" s="88" t="str">
        <f>IF(ISBLANK(Template!E23),"",Template!E23)</f>
        <v>L’organisation organise des réunions de réflexion régulières et structurées basées sur le programme stratégique/le plan de travail annuel pour discuter des apprentissages, des réussites, des échecs, et adapter ses plans. Le suivi des résultats des activités de plaidoyer de l’organisation est pris en compte dans les plans d’activités.</v>
      </c>
      <c r="F23" s="88" t="str">
        <f>IF(ISBLANK(Template!F23),"",Template!F23)</f>
        <v>Qu’est-ce que l’apprentissage basé sur la réflexion pour votre organisation ?
Pensez-vous que l’apprentissage basé sur la réflexion est important ? Pourquoi ?
Quel est le processus de valorisation de l’apprentissage basé sur la réflexion de votre organisation ?
Pouvez-vous me donner un exemple de situation dans laquelle vous avez modifié vos activités dans le but de tirer des apprentissages de vos réussites et des défis auxquels vous avez fait face ?</v>
      </c>
      <c r="G23" s="88" t="str">
        <f>IF(ISBLANK(Template!G23),"",Template!G23)</f>
        <v xml:space="preserve">Pour l’organisation, il n’est pas important de réfléchir à ses réussites et ses échecs. </v>
      </c>
      <c r="H23" s="88" t="str">
        <f>IF(ISBLANK(Template!H23),"",Template!H23)</f>
        <v>Pour l’organisation, il est important de réfléchir à ses réussites et ses échecs.
L’organisation n’a pas organisé de réunion de réflexion pour discuter des apprentissages, des réussites et des échecs dans les 6 derniers mois.</v>
      </c>
      <c r="I23" s="88" t="str">
        <f>IF(ISBLANK(Template!I23),"",Template!I23)</f>
        <v xml:space="preserve">Pour l’organisation, il est important de réfléchir à ses réussites et ses échecs.
L’organisation a organisé de réunion de réflexion pour discuter des apprentissages, des réussites et des échecs dans les 6 derniers mois.
L’organisation n’a pas adapté ses plans aux discussions de la réunion de réflexion dans les 6 derniers mois. </v>
      </c>
      <c r="J23" s="88" t="str">
        <f>IF(ISBLANK(Template!J23),"",Template!J23)</f>
        <v xml:space="preserve">Pour l’organisation, il est important de réfléchir à ses réussites et ses échecs.
L’organisation a organisé de réunion de réflexion pour discuter des apprentissages, des réussites et des échecs dans les 6 derniers mois.
L’organisation a adapté ses plans aux discussions de la réunion de réflexion dans les 6 derniers mois. </v>
      </c>
      <c r="K23" s="88" t="str">
        <f>IF(ISBLANK(Template!K23),"",Template!K23)</f>
        <v>Plans d’activités, agenda de réunions de réflexion, comptes-rendus de réunions (si disponibles)
Plan de suivi des actions.</v>
      </c>
      <c r="L23" s="96" t="s">
        <v>15</v>
      </c>
      <c r="M23" s="96" t="s">
        <v>15</v>
      </c>
      <c r="N23" s="96" t="s">
        <v>15</v>
      </c>
      <c r="O23" s="96" t="s">
        <v>15</v>
      </c>
      <c r="P23" s="96" t="s">
        <v>15</v>
      </c>
      <c r="Q23" s="145" t="str">
        <f t="shared" si="1"/>
        <v/>
      </c>
      <c r="R23" s="145" t="str">
        <f t="shared" si="1"/>
        <v/>
      </c>
      <c r="S23" s="145" t="str">
        <f t="shared" si="1"/>
        <v/>
      </c>
      <c r="T23" s="145" t="str">
        <f t="shared" si="1"/>
        <v/>
      </c>
      <c r="U23" s="145" t="str">
        <f t="shared" si="1"/>
        <v/>
      </c>
      <c r="V23" s="15"/>
      <c r="W23" s="15"/>
      <c r="X23" s="15"/>
      <c r="Y23" s="15"/>
      <c r="Z23" s="15"/>
    </row>
    <row r="24" spans="1:26" ht="14.5">
      <c r="D24" s="64"/>
      <c r="E24" s="176"/>
      <c r="F24" s="48"/>
      <c r="G24" s="59"/>
      <c r="H24" s="59"/>
      <c r="I24" s="59"/>
      <c r="J24" s="59"/>
      <c r="K24" s="59"/>
      <c r="L24" s="60"/>
      <c r="M24" s="60"/>
      <c r="N24" s="60"/>
      <c r="O24" s="60"/>
      <c r="P24" s="60"/>
      <c r="V24" s="55"/>
      <c r="W24" s="55"/>
      <c r="X24" s="55"/>
      <c r="Y24" s="55"/>
      <c r="Z24" s="55"/>
    </row>
    <row r="25" spans="1:26" ht="14.5">
      <c r="D25" s="174"/>
      <c r="E25" s="179"/>
      <c r="F25" s="55"/>
      <c r="G25" s="55"/>
      <c r="H25" s="55"/>
      <c r="I25" s="55"/>
      <c r="J25" s="55"/>
      <c r="K25" s="55"/>
      <c r="L25" s="60"/>
      <c r="M25" s="60"/>
      <c r="N25" s="60"/>
      <c r="O25" s="60"/>
      <c r="P25" s="60"/>
      <c r="V25" s="55"/>
      <c r="W25" s="55"/>
      <c r="X25" s="55"/>
      <c r="Y25" s="55"/>
      <c r="Z25" s="55"/>
    </row>
    <row r="26" spans="1:26" ht="14.5">
      <c r="D26" s="240"/>
      <c r="E26" s="65"/>
      <c r="F26" s="55"/>
      <c r="G26" s="55"/>
      <c r="H26" s="55"/>
      <c r="I26" s="55"/>
      <c r="J26" s="55"/>
      <c r="K26" s="55"/>
      <c r="L26" s="62"/>
      <c r="M26" s="62"/>
      <c r="N26" s="62"/>
      <c r="O26" s="62"/>
      <c r="P26" s="62"/>
      <c r="V26" s="55"/>
      <c r="W26" s="55"/>
      <c r="X26" s="55"/>
      <c r="Y26" s="55"/>
      <c r="Z26" s="55"/>
    </row>
    <row r="27" spans="1:26" ht="14.5">
      <c r="D27" s="240"/>
      <c r="E27" s="66"/>
      <c r="F27" s="55"/>
      <c r="G27" s="55"/>
      <c r="H27" s="55"/>
      <c r="I27" s="55"/>
      <c r="J27" s="55"/>
      <c r="K27" s="55"/>
      <c r="L27" s="62"/>
      <c r="M27" s="62"/>
      <c r="N27" s="62"/>
      <c r="O27" s="62"/>
      <c r="P27" s="62"/>
      <c r="V27" s="55"/>
      <c r="W27" s="55"/>
      <c r="X27" s="55"/>
      <c r="Y27" s="55"/>
      <c r="Z27" s="55"/>
    </row>
    <row r="28" spans="1:26" ht="14.5">
      <c r="D28" s="178"/>
      <c r="E28" s="179"/>
      <c r="F28" s="55"/>
      <c r="G28" s="55"/>
      <c r="H28" s="55"/>
      <c r="I28" s="55"/>
      <c r="J28" s="55"/>
      <c r="K28" s="55"/>
      <c r="L28" s="62"/>
      <c r="M28" s="62"/>
      <c r="N28" s="62"/>
      <c r="O28" s="62"/>
      <c r="P28" s="62"/>
      <c r="V28" s="55"/>
      <c r="W28" s="55"/>
      <c r="X28" s="55"/>
      <c r="Y28" s="55"/>
      <c r="Z28" s="55"/>
    </row>
    <row r="29" spans="1:26" ht="14.5">
      <c r="D29" s="178"/>
      <c r="E29" s="179"/>
      <c r="F29" s="55"/>
      <c r="G29" s="55"/>
      <c r="H29" s="55"/>
      <c r="I29" s="55"/>
      <c r="J29" s="55"/>
      <c r="K29" s="55"/>
      <c r="L29" s="62"/>
      <c r="M29" s="62"/>
      <c r="N29" s="62"/>
      <c r="O29" s="62"/>
      <c r="P29" s="62"/>
      <c r="V29" s="55"/>
      <c r="W29" s="55"/>
      <c r="X29" s="55"/>
      <c r="Y29" s="55"/>
      <c r="Z29" s="55"/>
    </row>
    <row r="30" spans="1:26" ht="14.5">
      <c r="D30" s="178"/>
      <c r="E30" s="179"/>
      <c r="F30" s="55"/>
      <c r="G30" s="55"/>
      <c r="H30" s="55"/>
      <c r="I30" s="55"/>
      <c r="J30" s="55"/>
      <c r="K30" s="55"/>
      <c r="L30" s="62"/>
      <c r="M30" s="62"/>
      <c r="N30" s="62"/>
      <c r="O30" s="62"/>
      <c r="P30" s="62"/>
      <c r="V30" s="55"/>
      <c r="W30" s="55"/>
      <c r="X30" s="55"/>
      <c r="Y30" s="55"/>
      <c r="Z30" s="55"/>
    </row>
    <row r="31" spans="1:26" ht="14.5">
      <c r="D31" s="178"/>
      <c r="E31" s="179"/>
      <c r="F31" s="55"/>
      <c r="G31" s="55"/>
      <c r="H31" s="55"/>
      <c r="I31" s="55"/>
      <c r="J31" s="55"/>
      <c r="K31" s="55"/>
      <c r="L31" s="62"/>
      <c r="M31" s="62"/>
      <c r="N31" s="62"/>
      <c r="O31" s="62"/>
      <c r="P31" s="62"/>
      <c r="V31" s="55"/>
      <c r="W31" s="55"/>
      <c r="X31" s="55"/>
      <c r="Y31" s="55"/>
      <c r="Z31" s="55"/>
    </row>
    <row r="32" spans="1:26" ht="14.5">
      <c r="D32" s="178"/>
      <c r="E32" s="179"/>
      <c r="F32" s="55"/>
      <c r="G32" s="55"/>
      <c r="H32" s="55"/>
      <c r="I32" s="55"/>
      <c r="J32" s="55"/>
      <c r="K32" s="55"/>
      <c r="L32" s="62"/>
      <c r="M32" s="62"/>
      <c r="N32" s="62"/>
      <c r="O32" s="62"/>
      <c r="P32" s="62"/>
      <c r="V32" s="55"/>
      <c r="W32" s="55"/>
      <c r="X32" s="55"/>
      <c r="Y32" s="55"/>
      <c r="Z32" s="55"/>
    </row>
    <row r="33" spans="4:26" ht="14.5">
      <c r="D33" s="178"/>
      <c r="E33" s="179"/>
      <c r="F33" s="55"/>
      <c r="G33" s="55"/>
      <c r="H33" s="55"/>
      <c r="I33" s="55"/>
      <c r="J33" s="55"/>
      <c r="K33" s="55"/>
      <c r="L33" s="62"/>
      <c r="M33" s="62"/>
      <c r="N33" s="62"/>
      <c r="O33" s="62"/>
      <c r="P33" s="62"/>
      <c r="V33" s="55"/>
      <c r="W33" s="55"/>
      <c r="X33" s="55"/>
      <c r="Y33" s="55"/>
      <c r="Z33" s="55"/>
    </row>
    <row r="34" spans="4:26" ht="14.5">
      <c r="D34" s="178"/>
      <c r="E34" s="179"/>
      <c r="F34" s="55"/>
      <c r="G34" s="55"/>
      <c r="H34" s="55"/>
      <c r="I34" s="55"/>
      <c r="J34" s="55"/>
      <c r="K34" s="55"/>
      <c r="L34" s="62"/>
      <c r="M34" s="62"/>
      <c r="N34" s="62"/>
      <c r="O34" s="62"/>
      <c r="P34" s="62"/>
      <c r="V34" s="67"/>
      <c r="W34" s="67"/>
      <c r="X34" s="67"/>
      <c r="Y34" s="67"/>
      <c r="Z34" s="67"/>
    </row>
    <row r="35" spans="4:26" ht="14.5">
      <c r="D35" s="178"/>
      <c r="E35" s="179"/>
      <c r="F35" s="55"/>
      <c r="G35" s="55"/>
      <c r="H35" s="55"/>
      <c r="I35" s="55"/>
      <c r="J35" s="55"/>
      <c r="K35" s="55"/>
      <c r="L35" s="62"/>
      <c r="M35" s="62"/>
      <c r="N35" s="62"/>
      <c r="O35" s="62"/>
      <c r="P35" s="62"/>
      <c r="V35" s="55"/>
      <c r="W35" s="55"/>
      <c r="X35" s="55"/>
      <c r="Y35" s="55"/>
      <c r="Z35" s="55"/>
    </row>
    <row r="36" spans="4:26" ht="14.5">
      <c r="D36" s="245"/>
      <c r="E36" s="246"/>
      <c r="F36" s="55"/>
      <c r="G36" s="55"/>
      <c r="H36" s="55"/>
      <c r="I36" s="55"/>
      <c r="J36" s="55"/>
      <c r="K36" s="67"/>
      <c r="L36" s="62"/>
      <c r="M36" s="62"/>
      <c r="N36" s="62"/>
      <c r="O36" s="62"/>
      <c r="P36" s="62"/>
      <c r="V36" s="55"/>
      <c r="W36" s="55"/>
      <c r="X36" s="55"/>
      <c r="Y36" s="55"/>
      <c r="Z36" s="55"/>
    </row>
    <row r="37" spans="4:26" ht="14.5">
      <c r="D37" s="245"/>
      <c r="E37" s="246"/>
      <c r="F37" s="55"/>
      <c r="G37" s="55"/>
      <c r="H37" s="55"/>
      <c r="I37" s="55"/>
      <c r="J37" s="55"/>
      <c r="K37" s="55"/>
      <c r="L37" s="62"/>
      <c r="M37" s="62"/>
      <c r="N37" s="62"/>
      <c r="O37" s="62"/>
      <c r="P37" s="62"/>
      <c r="V37" s="55"/>
      <c r="W37" s="55"/>
      <c r="X37" s="55"/>
      <c r="Y37" s="55"/>
      <c r="Z37" s="55"/>
    </row>
    <row r="38" spans="4:26" ht="14.5">
      <c r="D38" s="240"/>
      <c r="E38" s="179"/>
      <c r="F38" s="55"/>
      <c r="G38" s="55"/>
      <c r="H38" s="55"/>
      <c r="I38" s="55"/>
      <c r="J38" s="55"/>
      <c r="K38" s="55"/>
      <c r="L38" s="62"/>
      <c r="M38" s="62"/>
      <c r="N38" s="62"/>
      <c r="O38" s="62"/>
      <c r="P38" s="62"/>
      <c r="V38" s="53"/>
      <c r="W38" s="53"/>
      <c r="X38" s="53"/>
      <c r="Y38" s="53"/>
      <c r="Z38" s="53"/>
    </row>
    <row r="39" spans="4:26" ht="14.5">
      <c r="D39" s="240"/>
      <c r="E39" s="179"/>
      <c r="F39" s="55"/>
      <c r="G39" s="55"/>
      <c r="H39" s="55"/>
      <c r="I39" s="55"/>
      <c r="J39" s="55"/>
      <c r="K39" s="55"/>
      <c r="L39" s="62"/>
      <c r="M39" s="62"/>
      <c r="N39" s="62"/>
      <c r="O39" s="62"/>
      <c r="P39" s="62"/>
      <c r="V39" s="53"/>
      <c r="W39" s="53"/>
      <c r="X39" s="53"/>
      <c r="Y39" s="53"/>
      <c r="Z39" s="53"/>
    </row>
    <row r="40" spans="4:26" ht="14.5">
      <c r="D40" s="173"/>
      <c r="E40" s="177"/>
      <c r="F40" s="53"/>
      <c r="G40" s="53"/>
      <c r="H40" s="53"/>
      <c r="I40" s="53"/>
      <c r="J40" s="53"/>
      <c r="K40" s="53"/>
      <c r="L40" s="49"/>
      <c r="M40" s="49"/>
      <c r="N40" s="68"/>
      <c r="O40" s="68"/>
      <c r="P40" s="68"/>
      <c r="V40" s="53"/>
      <c r="W40" s="53"/>
      <c r="X40" s="53"/>
      <c r="Y40" s="53"/>
      <c r="Z40" s="53"/>
    </row>
    <row r="41" spans="4:26" ht="14.5">
      <c r="D41" s="239"/>
      <c r="E41" s="177"/>
      <c r="F41" s="53"/>
      <c r="G41" s="53"/>
      <c r="H41" s="53"/>
      <c r="I41" s="53"/>
      <c r="J41" s="53"/>
      <c r="K41" s="53"/>
      <c r="L41" s="49"/>
      <c r="M41" s="49"/>
      <c r="N41" s="68"/>
      <c r="O41" s="68"/>
      <c r="P41" s="68"/>
      <c r="V41" s="48"/>
      <c r="W41" s="48"/>
      <c r="X41" s="48"/>
      <c r="Y41" s="48"/>
      <c r="Z41" s="48"/>
    </row>
    <row r="42" spans="4:26" ht="14.5">
      <c r="D42" s="239"/>
      <c r="E42" s="177"/>
      <c r="F42" s="53"/>
      <c r="G42" s="53"/>
      <c r="H42" s="53"/>
      <c r="I42" s="53"/>
      <c r="J42" s="53"/>
      <c r="K42" s="53"/>
      <c r="L42" s="49"/>
      <c r="M42" s="49"/>
      <c r="N42" s="68"/>
      <c r="O42" s="68"/>
      <c r="P42" s="68"/>
      <c r="V42" s="48"/>
      <c r="W42" s="48"/>
      <c r="X42" s="48"/>
      <c r="Y42" s="48"/>
      <c r="Z42" s="48"/>
    </row>
    <row r="43" spans="4:26" ht="14.5">
      <c r="D43" s="239"/>
      <c r="E43" s="243"/>
      <c r="F43" s="63"/>
      <c r="G43" s="63"/>
      <c r="H43" s="63"/>
      <c r="I43" s="63"/>
      <c r="J43" s="63"/>
      <c r="K43" s="48"/>
      <c r="L43" s="49"/>
      <c r="M43" s="49"/>
      <c r="N43" s="68"/>
      <c r="O43" s="68"/>
      <c r="P43" s="68"/>
      <c r="V43" s="69"/>
      <c r="W43" s="69"/>
      <c r="X43" s="69"/>
      <c r="Y43" s="69"/>
      <c r="Z43" s="69"/>
    </row>
    <row r="44" spans="4:26" ht="14.5">
      <c r="D44" s="239"/>
      <c r="E44" s="243"/>
      <c r="F44" s="48"/>
      <c r="G44" s="48"/>
      <c r="H44" s="48"/>
      <c r="I44" s="48"/>
      <c r="J44" s="48"/>
      <c r="K44" s="48"/>
      <c r="L44" s="49"/>
      <c r="M44" s="49"/>
      <c r="N44" s="68"/>
      <c r="O44" s="68"/>
      <c r="P44" s="68"/>
      <c r="V44" s="53"/>
      <c r="W44" s="53"/>
      <c r="X44" s="53"/>
      <c r="Y44" s="53"/>
      <c r="Z44" s="53"/>
    </row>
    <row r="45" spans="4:26" ht="14.5">
      <c r="D45" s="239"/>
      <c r="E45" s="176"/>
      <c r="F45" s="70"/>
      <c r="G45" s="61"/>
      <c r="H45" s="61"/>
      <c r="I45" s="61"/>
      <c r="J45" s="61"/>
      <c r="K45" s="69"/>
      <c r="L45" s="49"/>
      <c r="M45" s="49"/>
      <c r="N45" s="68"/>
      <c r="O45" s="68"/>
      <c r="P45" s="68"/>
      <c r="V45" s="53"/>
      <c r="W45" s="53"/>
      <c r="X45" s="53"/>
      <c r="Y45" s="53"/>
      <c r="Z45" s="53"/>
    </row>
    <row r="46" spans="4:26" ht="14.5">
      <c r="D46" s="173"/>
      <c r="E46" s="177"/>
      <c r="F46" s="53"/>
      <c r="G46" s="53"/>
      <c r="H46" s="53"/>
      <c r="I46" s="53"/>
      <c r="J46" s="53"/>
      <c r="K46" s="53"/>
      <c r="L46" s="49"/>
      <c r="M46" s="49"/>
      <c r="N46" s="68"/>
      <c r="O46" s="68"/>
      <c r="P46" s="68"/>
      <c r="V46" s="53"/>
      <c r="W46" s="53"/>
      <c r="X46" s="53"/>
      <c r="Y46" s="53"/>
      <c r="Z46" s="53"/>
    </row>
    <row r="47" spans="4:26" ht="14.5">
      <c r="D47" s="173"/>
      <c r="E47" s="177"/>
      <c r="F47" s="53"/>
      <c r="G47" s="53"/>
      <c r="H47" s="53"/>
      <c r="I47" s="53"/>
      <c r="J47" s="53"/>
      <c r="K47" s="53"/>
      <c r="L47" s="49"/>
      <c r="M47" s="49"/>
      <c r="N47" s="68"/>
      <c r="O47" s="68"/>
      <c r="P47" s="68"/>
      <c r="V47" s="53"/>
      <c r="W47" s="53"/>
      <c r="X47" s="53"/>
      <c r="Y47" s="53"/>
      <c r="Z47" s="53"/>
    </row>
    <row r="48" spans="4:26" ht="14.5">
      <c r="D48" s="173"/>
      <c r="E48" s="177"/>
      <c r="F48" s="53"/>
      <c r="G48" s="53"/>
      <c r="H48" s="53"/>
      <c r="I48" s="53"/>
      <c r="J48" s="53"/>
      <c r="K48" s="53"/>
      <c r="L48" s="49"/>
      <c r="M48" s="49"/>
      <c r="N48" s="68"/>
      <c r="O48" s="68"/>
      <c r="P48" s="68"/>
      <c r="V48" s="48"/>
      <c r="W48" s="48"/>
      <c r="X48" s="48"/>
      <c r="Y48" s="48"/>
      <c r="Z48" s="48"/>
    </row>
    <row r="49" spans="4:26" ht="14.5">
      <c r="D49" s="173"/>
      <c r="E49" s="177"/>
      <c r="F49" s="53"/>
      <c r="G49" s="53"/>
      <c r="H49" s="53"/>
      <c r="I49" s="53"/>
      <c r="J49" s="53"/>
      <c r="K49" s="53"/>
      <c r="L49" s="49"/>
      <c r="M49" s="49"/>
      <c r="N49" s="49"/>
      <c r="O49" s="49"/>
      <c r="P49" s="50"/>
      <c r="V49" s="48"/>
      <c r="W49" s="48"/>
      <c r="X49" s="48"/>
      <c r="Y49" s="48"/>
      <c r="Z49" s="48"/>
    </row>
    <row r="50" spans="4:26" ht="14.5">
      <c r="D50" s="239"/>
      <c r="E50" s="243"/>
      <c r="F50" s="48"/>
      <c r="G50" s="48"/>
      <c r="H50" s="48"/>
      <c r="I50" s="48"/>
      <c r="J50" s="48"/>
      <c r="K50" s="48"/>
      <c r="L50" s="49"/>
      <c r="M50" s="49"/>
      <c r="N50" s="49"/>
      <c r="O50" s="49"/>
      <c r="P50" s="50"/>
      <c r="V50" s="48"/>
      <c r="W50" s="48"/>
      <c r="X50" s="48"/>
      <c r="Y50" s="48"/>
      <c r="Z50" s="48"/>
    </row>
    <row r="51" spans="4:26" ht="14.5">
      <c r="D51" s="239"/>
      <c r="E51" s="243"/>
      <c r="F51" s="48"/>
      <c r="G51" s="48"/>
      <c r="H51" s="48"/>
      <c r="I51" s="48"/>
      <c r="J51" s="48"/>
      <c r="K51" s="48"/>
      <c r="L51" s="49"/>
      <c r="M51" s="49"/>
      <c r="N51" s="49"/>
      <c r="O51" s="49"/>
      <c r="P51" s="50"/>
      <c r="V51" s="48"/>
      <c r="W51" s="48"/>
      <c r="X51" s="48"/>
      <c r="Y51" s="48"/>
      <c r="Z51" s="48"/>
    </row>
    <row r="52" spans="4:26" ht="14.5">
      <c r="D52" s="239"/>
      <c r="E52" s="243"/>
      <c r="F52" s="48"/>
      <c r="G52" s="48"/>
      <c r="H52" s="48"/>
      <c r="I52" s="48"/>
      <c r="J52" s="48"/>
      <c r="K52" s="48"/>
      <c r="L52" s="49"/>
      <c r="M52" s="49"/>
      <c r="N52" s="49"/>
      <c r="O52" s="49"/>
      <c r="P52" s="50"/>
      <c r="V52" s="48"/>
      <c r="W52" s="48"/>
      <c r="X52" s="48"/>
      <c r="Y52" s="48"/>
      <c r="Z52" s="48"/>
    </row>
    <row r="53" spans="4:26" ht="14.5">
      <c r="D53" s="239"/>
      <c r="E53" s="176"/>
      <c r="F53" s="48"/>
      <c r="G53" s="48"/>
      <c r="H53" s="48"/>
      <c r="I53" s="48"/>
      <c r="J53" s="48"/>
      <c r="K53" s="48"/>
      <c r="L53" s="49"/>
      <c r="M53" s="49"/>
      <c r="N53" s="49"/>
      <c r="O53" s="49"/>
      <c r="P53" s="50"/>
      <c r="V53" s="48"/>
      <c r="W53" s="48"/>
      <c r="X53" s="48"/>
      <c r="Y53" s="48"/>
      <c r="Z53" s="48"/>
    </row>
    <row r="54" spans="4:26" ht="14.5">
      <c r="D54" s="239"/>
      <c r="E54" s="176"/>
      <c r="F54" s="48"/>
      <c r="G54" s="48"/>
      <c r="H54" s="48"/>
      <c r="I54" s="48"/>
      <c r="J54" s="48"/>
      <c r="K54" s="48"/>
      <c r="L54" s="49"/>
      <c r="M54" s="49"/>
      <c r="N54" s="49"/>
      <c r="O54" s="49"/>
      <c r="P54" s="50"/>
      <c r="V54" s="48"/>
      <c r="W54" s="48"/>
      <c r="X54" s="48"/>
      <c r="Y54" s="48"/>
      <c r="Z54" s="48"/>
    </row>
    <row r="55" spans="4:26" ht="15.5">
      <c r="D55" s="241"/>
      <c r="E55" s="242"/>
      <c r="F55" s="48"/>
      <c r="G55" s="48"/>
      <c r="H55" s="48"/>
      <c r="I55" s="48"/>
      <c r="J55" s="48"/>
      <c r="K55" s="48"/>
      <c r="L55" s="51"/>
      <c r="M55" s="51"/>
      <c r="N55" s="51"/>
      <c r="O55" s="52"/>
      <c r="P55" s="52"/>
      <c r="V55" s="48"/>
      <c r="W55" s="48"/>
      <c r="X55" s="48"/>
      <c r="Y55" s="48"/>
      <c r="Z55" s="48"/>
    </row>
    <row r="56" spans="4:26" ht="15.5">
      <c r="D56" s="241"/>
      <c r="E56" s="242"/>
      <c r="F56" s="48"/>
      <c r="G56" s="48"/>
      <c r="H56" s="48"/>
      <c r="I56" s="48"/>
      <c r="J56" s="48"/>
      <c r="K56" s="48"/>
      <c r="L56" s="51"/>
      <c r="M56" s="51"/>
      <c r="N56" s="51"/>
      <c r="O56" s="52"/>
      <c r="P56" s="52"/>
      <c r="V56" s="48"/>
      <c r="W56" s="48"/>
      <c r="X56" s="48"/>
      <c r="Y56" s="48"/>
      <c r="Z56" s="48"/>
    </row>
    <row r="57" spans="4:26" ht="15.5">
      <c r="D57" s="239"/>
      <c r="E57" s="176"/>
      <c r="F57" s="48"/>
      <c r="G57" s="48"/>
      <c r="H57" s="48"/>
      <c r="I57" s="48"/>
      <c r="J57" s="48"/>
      <c r="K57" s="48"/>
      <c r="L57" s="51"/>
      <c r="M57" s="51"/>
      <c r="N57" s="51"/>
      <c r="O57" s="52"/>
      <c r="P57" s="52"/>
      <c r="V57" s="48"/>
      <c r="W57" s="48"/>
      <c r="X57" s="48"/>
      <c r="Y57" s="48"/>
      <c r="Z57" s="48"/>
    </row>
    <row r="58" spans="4:26" ht="15.5">
      <c r="D58" s="239"/>
      <c r="E58" s="176"/>
      <c r="F58" s="48"/>
      <c r="G58" s="48"/>
      <c r="H58" s="48"/>
      <c r="I58" s="48"/>
      <c r="J58" s="48"/>
      <c r="K58" s="48"/>
      <c r="L58" s="51"/>
      <c r="M58" s="51"/>
      <c r="N58" s="51"/>
      <c r="O58" s="52"/>
      <c r="P58" s="52"/>
      <c r="V58" s="48"/>
      <c r="W58" s="48"/>
      <c r="X58" s="48"/>
      <c r="Y58" s="48"/>
      <c r="Z58" s="48"/>
    </row>
    <row r="59" spans="4:26" ht="15.5">
      <c r="D59" s="239"/>
      <c r="E59" s="176"/>
      <c r="F59" s="48"/>
      <c r="G59" s="48"/>
      <c r="H59" s="53"/>
      <c r="I59" s="53"/>
      <c r="J59" s="53"/>
      <c r="K59" s="48"/>
      <c r="L59" s="51"/>
      <c r="M59" s="51"/>
      <c r="N59" s="51"/>
      <c r="O59" s="52"/>
      <c r="P59" s="52"/>
      <c r="V59" s="48"/>
      <c r="W59" s="48"/>
      <c r="X59" s="48"/>
      <c r="Y59" s="48"/>
      <c r="Z59" s="48"/>
    </row>
    <row r="60" spans="4:26" ht="15.5">
      <c r="D60" s="175"/>
      <c r="E60" s="176"/>
      <c r="F60" s="48"/>
      <c r="G60" s="48"/>
      <c r="H60" s="48"/>
      <c r="I60" s="48"/>
      <c r="J60" s="48"/>
      <c r="K60" s="48"/>
      <c r="L60" s="54"/>
      <c r="M60" s="54"/>
      <c r="N60" s="54"/>
      <c r="O60" s="52"/>
      <c r="P60" s="52"/>
      <c r="V60" s="48"/>
      <c r="W60" s="48"/>
      <c r="X60" s="48"/>
      <c r="Y60" s="48"/>
      <c r="Z60" s="48"/>
    </row>
    <row r="61" spans="4:26" ht="15.5">
      <c r="D61" s="175"/>
      <c r="E61" s="176"/>
      <c r="F61" s="48"/>
      <c r="G61" s="48"/>
      <c r="H61" s="48"/>
      <c r="I61" s="48"/>
      <c r="J61" s="48"/>
      <c r="K61" s="48"/>
      <c r="L61" s="51"/>
      <c r="M61" s="51"/>
      <c r="N61" s="51"/>
      <c r="O61" s="52"/>
      <c r="P61" s="52"/>
      <c r="V61" s="55"/>
      <c r="W61" s="55"/>
      <c r="X61" s="55"/>
      <c r="Y61" s="55"/>
      <c r="Z61" s="55"/>
    </row>
    <row r="62" spans="4:26" ht="15.5">
      <c r="D62" s="56"/>
      <c r="E62" s="176"/>
      <c r="F62" s="48"/>
      <c r="G62" s="48"/>
      <c r="H62" s="48"/>
      <c r="I62" s="48"/>
      <c r="J62" s="48"/>
      <c r="K62" s="48"/>
      <c r="L62" s="51"/>
      <c r="M62" s="51"/>
      <c r="N62" s="51"/>
      <c r="O62" s="52"/>
      <c r="P62" s="52"/>
      <c r="V62" s="48"/>
      <c r="W62" s="48"/>
      <c r="X62" s="48"/>
      <c r="Y62" s="48"/>
      <c r="Z62" s="48"/>
    </row>
    <row r="63" spans="4:26" ht="15.5">
      <c r="D63" s="239"/>
      <c r="E63" s="176"/>
      <c r="F63" s="55"/>
      <c r="G63" s="55"/>
      <c r="H63" s="55"/>
      <c r="I63" s="55"/>
      <c r="J63" s="55"/>
      <c r="K63" s="55"/>
      <c r="L63" s="49"/>
      <c r="M63" s="51"/>
      <c r="N63" s="51"/>
      <c r="O63" s="52"/>
      <c r="P63" s="52"/>
      <c r="V63" s="53"/>
      <c r="W63" s="53"/>
      <c r="X63" s="53"/>
      <c r="Y63" s="53"/>
      <c r="Z63" s="53"/>
    </row>
    <row r="64" spans="4:26" ht="15.5">
      <c r="D64" s="239"/>
      <c r="E64" s="176"/>
      <c r="F64" s="48"/>
      <c r="G64" s="55"/>
      <c r="H64" s="48"/>
      <c r="I64" s="48"/>
      <c r="J64" s="48"/>
      <c r="K64" s="48"/>
      <c r="L64" s="57"/>
      <c r="M64" s="51"/>
      <c r="N64" s="51"/>
      <c r="O64" s="52"/>
      <c r="P64" s="52"/>
      <c r="V64" s="55"/>
      <c r="W64" s="55"/>
      <c r="X64" s="55"/>
      <c r="Y64" s="55"/>
      <c r="Z64" s="55"/>
    </row>
    <row r="65" spans="4:26" ht="15.5">
      <c r="D65" s="173"/>
      <c r="E65" s="177"/>
      <c r="F65" s="53"/>
      <c r="G65" s="53"/>
      <c r="H65" s="53"/>
      <c r="I65" s="53"/>
      <c r="J65" s="53"/>
      <c r="K65" s="53"/>
      <c r="L65" s="51"/>
      <c r="M65" s="49"/>
      <c r="N65" s="49"/>
      <c r="O65" s="49"/>
      <c r="P65" s="58"/>
      <c r="V65" s="48"/>
      <c r="W65" s="48"/>
      <c r="X65" s="48"/>
      <c r="Y65" s="48"/>
      <c r="Z65" s="48"/>
    </row>
  </sheetData>
  <sheetProtection autoFilter="0"/>
  <protectedRanges>
    <protectedRange sqref="L24:P65" name="Data_entry"/>
    <protectedRange sqref="L7:P23" name="Sheet 2 edits_1"/>
    <protectedRange sqref="L7:P23" name="Data_entry_1_2"/>
  </protectedRanges>
  <mergeCells count="50">
    <mergeCell ref="L3:L4"/>
    <mergeCell ref="M3:M4"/>
    <mergeCell ref="B11:B13"/>
    <mergeCell ref="B14:B16"/>
    <mergeCell ref="G2:K2"/>
    <mergeCell ref="A7:K7"/>
    <mergeCell ref="B8:B10"/>
    <mergeCell ref="B17:B18"/>
    <mergeCell ref="Q3:U4"/>
    <mergeCell ref="B5:B6"/>
    <mergeCell ref="F5:F6"/>
    <mergeCell ref="G5:J5"/>
    <mergeCell ref="Q5:Q6"/>
    <mergeCell ref="R5:R6"/>
    <mergeCell ref="S5:S6"/>
    <mergeCell ref="T5:T6"/>
    <mergeCell ref="U5:U6"/>
    <mergeCell ref="P3:P4"/>
    <mergeCell ref="E5:E6"/>
    <mergeCell ref="K5:K6"/>
    <mergeCell ref="L5:L6"/>
    <mergeCell ref="N3:N4"/>
    <mergeCell ref="O3:O4"/>
    <mergeCell ref="Z5:Z6"/>
    <mergeCell ref="V5:V6"/>
    <mergeCell ref="W5:W6"/>
    <mergeCell ref="D5:D6"/>
    <mergeCell ref="K8:K9"/>
    <mergeCell ref="X5:X6"/>
    <mergeCell ref="Y5:Y6"/>
    <mergeCell ref="N5:N6"/>
    <mergeCell ref="O5:O6"/>
    <mergeCell ref="P5:P6"/>
    <mergeCell ref="M5:M6"/>
    <mergeCell ref="B19:B21"/>
    <mergeCell ref="B22:B23"/>
    <mergeCell ref="D26:D27"/>
    <mergeCell ref="D36:D37"/>
    <mergeCell ref="E36:E37"/>
    <mergeCell ref="D38:D39"/>
    <mergeCell ref="D41:D42"/>
    <mergeCell ref="D43:D45"/>
    <mergeCell ref="E43:E44"/>
    <mergeCell ref="D50:D52"/>
    <mergeCell ref="E50:E52"/>
    <mergeCell ref="D53:D54"/>
    <mergeCell ref="D55:D56"/>
    <mergeCell ref="E55:E56"/>
    <mergeCell ref="D57:D59"/>
    <mergeCell ref="D63:D64"/>
  </mergeCells>
  <dataValidations count="6">
    <dataValidation type="list" allowBlank="1" showInputMessage="1" showErrorMessage="1" sqref="P65" xr:uid="{00000000-0002-0000-0900-000000000000}">
      <formula1>$AG$4:$AG$6</formula1>
    </dataValidation>
    <dataValidation type="list" allowBlank="1" showInputMessage="1" showErrorMessage="1" sqref="O55:P64" xr:uid="{00000000-0002-0000-0900-000001000000}">
      <formula1>$AK$4:$AK$9</formula1>
    </dataValidation>
    <dataValidation type="list" allowBlank="1" showInputMessage="1" showErrorMessage="1" sqref="O49:O54" xr:uid="{00000000-0002-0000-0900-000002000000}">
      <formula1>$AO$3:$AO$7</formula1>
    </dataValidation>
    <dataValidation type="list" allowBlank="1" showInputMessage="1" showErrorMessage="1" sqref="N40:P48" xr:uid="{00000000-0002-0000-0900-000003000000}">
      <formula1>$AO$4:$AO$9</formula1>
    </dataValidation>
    <dataValidation type="list" allowBlank="1" showInputMessage="1" showErrorMessage="1" sqref="L24:P25" xr:uid="{00000000-0002-0000-0900-000004000000}">
      <formula1>$AH$5:$AH$10</formula1>
    </dataValidation>
    <dataValidation type="list" allowBlank="1" showInputMessage="1" showErrorMessage="1" sqref="L26:P39" xr:uid="{00000000-0002-0000-0900-000005000000}">
      <formula1>$AQ$10:$AQ$14</formula1>
    </dataValidation>
  </dataValidations>
  <pageMargins left="0.7" right="0.7" top="0.75" bottom="0.75" header="0.3" footer="0.3"/>
  <drawing r:id="rId1"/>
  <extLst>
    <ext xmlns:x14="http://schemas.microsoft.com/office/spreadsheetml/2009/9/main" uri="{CCE6A557-97BC-4b89-ADB6-D9C93CAAB3DF}">
      <x14:dataValidations xmlns:xm="http://schemas.microsoft.com/office/excel/2006/main" count="3">
        <x14:dataValidation type="list" allowBlank="1" showInputMessage="1" showErrorMessage="1" promptTitle="Domain" prompt="Select Domain" xr:uid="{00000000-0002-0000-0900-000006000000}">
          <x14:formula1>
            <xm:f>'Feuille de données'!$A$15:$A$17</xm:f>
          </x14:formula1>
          <xm:sqref>H3:K3</xm:sqref>
        </x14:dataValidation>
        <x14:dataValidation type="list" allowBlank="1" showInputMessage="1" showErrorMessage="1" xr:uid="{00000000-0002-0000-0900-000007000000}">
          <x14:formula1>
            <xm:f>'Feuille de données'!$A$49:$A$55</xm:f>
          </x14:formula1>
          <xm:sqref>P49:P54 L7:P23</xm:sqref>
        </x14:dataValidation>
        <x14:dataValidation type="list" allowBlank="1" showInputMessage="1" showErrorMessage="1" promptTitle="Domain" prompt="Select Domain" xr:uid="{00000000-0002-0000-0900-000008000000}">
          <x14:formula1>
            <xm:f>'C:\Users\Judith\AppData\Local\Microsoft\Windows\INetCache\Content.Outlook\BE26XD14\[Copy of CSO OCAT_171119.xlsx]Data sheet'!#REF!</xm:f>
          </x14:formula1>
          <xm:sqref>V3:Z3</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tabColor rgb="FFFFFF00"/>
  </sheetPr>
  <dimension ref="A1:Z65"/>
  <sheetViews>
    <sheetView showGridLines="0" topLeftCell="B1" zoomScaleNormal="100" workbookViewId="0">
      <pane xSplit="4" ySplit="7" topLeftCell="J8" activePane="bottomRight" state="frozen"/>
      <selection pane="topRight" activeCell="F1" sqref="F1"/>
      <selection pane="bottomLeft" activeCell="B8" sqref="B8"/>
      <selection pane="bottomRight" activeCell="V5" sqref="V5:V6"/>
    </sheetView>
  </sheetViews>
  <sheetFormatPr defaultColWidth="9.1796875" defaultRowHeight="10.5"/>
  <cols>
    <col min="1" max="1" width="4.54296875" style="43" hidden="1" customWidth="1"/>
    <col min="2" max="2" width="7.1796875" style="1" customWidth="1"/>
    <col min="3" max="3" width="6.1796875" style="43" hidden="1" customWidth="1"/>
    <col min="4" max="4" width="31.54296875" style="43" customWidth="1"/>
    <col min="5" max="5" width="40" style="1" bestFit="1" customWidth="1"/>
    <col min="6" max="6" width="54.54296875" style="1" bestFit="1" customWidth="1"/>
    <col min="7" max="8" width="25.54296875" style="1" customWidth="1"/>
    <col min="9" max="9" width="34.7265625" style="1" customWidth="1"/>
    <col min="10" max="10" width="29.54296875" style="1" customWidth="1"/>
    <col min="11" max="11" width="25.54296875" style="1" customWidth="1"/>
    <col min="12" max="16" width="9.1796875" style="36" customWidth="1"/>
    <col min="17" max="21" width="9.1796875" style="1" hidden="1" customWidth="1"/>
    <col min="22" max="26" width="34.453125" style="1" customWidth="1"/>
    <col min="27" max="16384" width="9.1796875" style="1"/>
  </cols>
  <sheetData>
    <row r="1" spans="1:26" ht="15.5">
      <c r="A1" s="43" t="str">
        <f>IF(ISBLANK(Template!A1),"",Template!A1)</f>
        <v/>
      </c>
      <c r="B1" s="1" t="str">
        <f>IF(ISBLANK(Template!B1),"",Template!B1)</f>
        <v/>
      </c>
      <c r="C1" s="43" t="str">
        <f>IF(ISBLANK(Template!C1),"",Template!C1)</f>
        <v/>
      </c>
      <c r="D1" s="84" t="str">
        <f>IF(ISBLANK(Template!D1),"",Template!D1)</f>
        <v>LOCALISATION</v>
      </c>
      <c r="E1" s="181" t="s">
        <v>103</v>
      </c>
      <c r="F1" s="1" t="str">
        <f>IF(ISBLANK(Template!F1),"",Template!F1)</f>
        <v/>
      </c>
      <c r="G1" s="1" t="str">
        <f>IF(ISBLANK(Template!G1),"",Template!G1)</f>
        <v/>
      </c>
      <c r="H1" s="1" t="str">
        <f>IF(ISBLANK(Template!H1),"",Template!H1)</f>
        <v/>
      </c>
      <c r="I1" s="1" t="str">
        <f>IF(ISBLANK(Template!I1),"",Template!I1)</f>
        <v/>
      </c>
      <c r="J1" s="1" t="str">
        <f>IF(ISBLANK(Template!J1),"",Template!J1)</f>
        <v/>
      </c>
      <c r="K1" s="1" t="str">
        <f>IF(ISBLANK(Template!K1),"",Template!K1)</f>
        <v/>
      </c>
      <c r="L1" s="36" t="str">
        <f>IF(ISBLANK(Template!L1),"",Template!L1)</f>
        <v/>
      </c>
      <c r="M1" s="36" t="str">
        <f>IF(ISBLANK(Template!M1),"",Template!M1)</f>
        <v/>
      </c>
      <c r="N1" s="36" t="str">
        <f>IF(ISBLANK(Template!N1),"",Template!N1)</f>
        <v/>
      </c>
      <c r="O1" s="36" t="str">
        <f>IF(ISBLANK(Template!O1),"",Template!O1)</f>
        <v/>
      </c>
      <c r="P1" s="36" t="str">
        <f>IF(ISBLANK(Template!P1),"",Template!P1)</f>
        <v/>
      </c>
      <c r="Q1" s="1" t="str">
        <f>IF(ISBLANK(Template!Q1),"",Template!Q1)</f>
        <v/>
      </c>
      <c r="R1" s="1" t="str">
        <f>IF(ISBLANK(Template!R1),"",Template!R1)</f>
        <v/>
      </c>
      <c r="S1" s="1" t="str">
        <f>IF(ISBLANK(Template!S1),"",Template!S1)</f>
        <v/>
      </c>
      <c r="T1" s="1" t="str">
        <f>IF(ISBLANK(Template!T1),"",Template!T1)</f>
        <v/>
      </c>
      <c r="U1" s="1" t="str">
        <f>IF(ISBLANK(Template!U1),"",Template!U1)</f>
        <v/>
      </c>
      <c r="V1" s="1" t="str">
        <f ca="1">IF(ISBLANK(Template!V1),"",Template!V1)</f>
        <v/>
      </c>
      <c r="W1" s="1" t="str">
        <f ca="1">IF(ISBLANK(Template!W1),"",Template!W1)</f>
        <v/>
      </c>
      <c r="X1" s="1" t="str">
        <f ca="1">IF(ISBLANK(Template!X1),"",Template!X1)</f>
        <v/>
      </c>
      <c r="Y1" s="1" t="str">
        <f ca="1">IF(ISBLANK(Template!Y1),"",Template!Y1)</f>
        <v/>
      </c>
      <c r="Z1" s="1" t="str">
        <f ca="1">IF(ISBLANK(Template!Z1),"",Template!Z1)</f>
        <v/>
      </c>
    </row>
    <row r="2" spans="1:26" ht="26.25" customHeight="1">
      <c r="A2" s="43" t="str">
        <f>IF(ISBLANK(Template!A2),"",Template!A2)</f>
        <v/>
      </c>
      <c r="B2" s="20" t="str">
        <f>IF(ISBLANK(Template!B2),"",Template!B2)</f>
        <v/>
      </c>
      <c r="C2" s="98" t="str">
        <f>IF(ISBLANK(Template!C2),"",Template!C2)</f>
        <v/>
      </c>
      <c r="D2" s="84" t="str">
        <f>IF(ISBLANK(Template!D2),"",Template!D2)</f>
        <v>DATE</v>
      </c>
      <c r="E2" s="181" t="s">
        <v>103</v>
      </c>
      <c r="F2" s="41" t="str">
        <f>IF(ISBLANK(Template!F2),"",Template!F2)</f>
        <v/>
      </c>
      <c r="G2" s="251" t="str">
        <f>'Feuille de données'!A40</f>
        <v>OSC 5</v>
      </c>
      <c r="H2" s="252"/>
      <c r="I2" s="252"/>
      <c r="J2" s="252"/>
      <c r="K2" s="252"/>
      <c r="L2" s="36" t="str">
        <f>IF(ISBLANK(Template!L2),"",Template!L2)</f>
        <v/>
      </c>
      <c r="M2" s="36" t="str">
        <f>IF(ISBLANK(Template!M2),"",Template!M2)</f>
        <v/>
      </c>
      <c r="N2" s="36" t="str">
        <f>IF(ISBLANK(Template!N2),"",Template!N2)</f>
        <v/>
      </c>
      <c r="O2" s="36" t="str">
        <f>IF(ISBLANK(Template!O2),"",Template!O2)</f>
        <v/>
      </c>
      <c r="P2" s="36" t="str">
        <f>IF(ISBLANK(Template!P2),"",Template!P2)</f>
        <v/>
      </c>
      <c r="Q2" s="1" t="str">
        <f>IF(ISBLANK(Template!Q2),"",Template!Q2)</f>
        <v/>
      </c>
      <c r="R2" s="1" t="str">
        <f>IF(ISBLANK(Template!R2),"",Template!R2)</f>
        <v/>
      </c>
      <c r="S2" s="1" t="str">
        <f>IF(ISBLANK(Template!S2),"",Template!S2)</f>
        <v/>
      </c>
      <c r="T2" s="1" t="str">
        <f>IF(ISBLANK(Template!T2),"",Template!T2)</f>
        <v/>
      </c>
      <c r="U2" s="1" t="str">
        <f>IF(ISBLANK(Template!U2),"",Template!U2)</f>
        <v/>
      </c>
      <c r="V2" s="180" t="str">
        <f ca="1">IF(ISBLANK(Template!V2),"",Template!V2)</f>
        <v/>
      </c>
      <c r="W2" s="180" t="str">
        <f ca="1">IF(ISBLANK(Template!W2),"",Template!W2)</f>
        <v/>
      </c>
      <c r="X2" s="180" t="str">
        <f ca="1">IF(ISBLANK(Template!X2),"",Template!X2)</f>
        <v/>
      </c>
      <c r="Y2" s="180" t="str">
        <f ca="1">IF(ISBLANK(Template!Y2),"",Template!Y2)</f>
        <v/>
      </c>
      <c r="Z2" s="180" t="str">
        <f ca="1">IF(ISBLANK(Template!Z2),"",Template!Z2)</f>
        <v/>
      </c>
    </row>
    <row r="3" spans="1:26" ht="15" customHeight="1">
      <c r="A3" s="43" t="str">
        <f>IF(ISBLANK(Template!A3),"",Template!A3)</f>
        <v/>
      </c>
      <c r="B3" s="20" t="str">
        <f>IF(ISBLANK(Template!B3),"",Template!B3)</f>
        <v/>
      </c>
      <c r="C3" s="98" t="str">
        <f>IF(ISBLANK(Template!C3),"",Template!C3)</f>
        <v/>
      </c>
      <c r="D3" s="84" t="str">
        <f>IF(ISBLANK(Template!D3),"",Template!D3)</f>
        <v>PÉRIODE</v>
      </c>
      <c r="E3" s="181" t="s">
        <v>103</v>
      </c>
      <c r="F3" s="38" t="str">
        <f>IF(ISBLANK(Template!F3),"",Template!F3)</f>
        <v/>
      </c>
      <c r="G3" s="38" t="str">
        <f>IF(ISBLANK(Template!G3),"",Template!G3)</f>
        <v/>
      </c>
      <c r="H3" s="3" t="str">
        <f>IF(ISBLANK(Template!H3),"",Template!H3)</f>
        <v/>
      </c>
      <c r="I3" s="3" t="str">
        <f>IF(ISBLANK(Template!I3),"",Template!I3)</f>
        <v/>
      </c>
      <c r="J3" s="3" t="str">
        <f>IF(ISBLANK(Template!J3),"",Template!J3)</f>
        <v/>
      </c>
      <c r="K3" s="3" t="str">
        <f>IF(ISBLANK(Template!K3),"",Template!K3)</f>
        <v/>
      </c>
      <c r="L3" s="244" t="str">
        <f>IF(ISBLANK(Template!L3),"",Template!L3)</f>
        <v>Score</v>
      </c>
      <c r="M3" s="244" t="str">
        <f>IF(ISBLANK(Template!M3),"",Template!M3)</f>
        <v>Score</v>
      </c>
      <c r="N3" s="244" t="str">
        <f>IF(ISBLANK(Template!N3),"",Template!N3)</f>
        <v>Score</v>
      </c>
      <c r="O3" s="244" t="str">
        <f>IF(ISBLANK(Template!O3),"",Template!O3)</f>
        <v>Score</v>
      </c>
      <c r="P3" s="244" t="str">
        <f>IF(ISBLANK(Template!P3),"",Template!P3)</f>
        <v>Score</v>
      </c>
      <c r="Q3" s="247" t="str">
        <f>IF(ISBLANK(Template!Q3),"",Template!Q3)</f>
        <v>Percent Score</v>
      </c>
      <c r="R3" s="248" t="str">
        <f>IF(ISBLANK(Template!R3),"",Template!R3)</f>
        <v/>
      </c>
      <c r="S3" s="248" t="str">
        <f>IF(ISBLANK(Template!S3),"",Template!S3)</f>
        <v/>
      </c>
      <c r="T3" s="248" t="str">
        <f>IF(ISBLANK(Template!T3),"",Template!T3)</f>
        <v/>
      </c>
      <c r="U3" s="248" t="str">
        <f>IF(ISBLANK(Template!U3),"",Template!U3)</f>
        <v/>
      </c>
      <c r="V3" s="3" t="str">
        <f ca="1">IF(ISBLANK(Template!V3),"",Template!V3)</f>
        <v/>
      </c>
      <c r="W3" s="3" t="str">
        <f ca="1">IF(ISBLANK(Template!W3),"",Template!W3)</f>
        <v/>
      </c>
      <c r="X3" s="3" t="str">
        <f ca="1">IF(ISBLANK(Template!X3),"",Template!X3)</f>
        <v/>
      </c>
      <c r="Y3" s="3" t="str">
        <f ca="1">IF(ISBLANK(Template!Y3),"",Template!Y3)</f>
        <v/>
      </c>
      <c r="Z3" s="3" t="str">
        <f ca="1">IF(ISBLANK(Template!Z3),"",Template!Z3)</f>
        <v/>
      </c>
    </row>
    <row r="4" spans="1:26" ht="11.25" customHeight="1">
      <c r="A4" s="43" t="str">
        <f>IF(ISBLANK(Template!A4),"",Template!A4)</f>
        <v/>
      </c>
      <c r="B4" s="1" t="str">
        <f>IF(ISBLANK(Template!B4),"",Template!B4)</f>
        <v/>
      </c>
      <c r="C4" s="43" t="str">
        <f>IF(ISBLANK(Template!C4),"",Template!C4)</f>
        <v/>
      </c>
      <c r="D4" s="43" t="str">
        <f>IF(ISBLANK(Template!D4),"",Template!D4)</f>
        <v/>
      </c>
      <c r="E4" s="1" t="str">
        <f>IF(ISBLANK(Template!E4),"",Template!E4)</f>
        <v/>
      </c>
      <c r="F4" s="38" t="str">
        <f>IF(ISBLANK(Template!F4),"",Template!F4)</f>
        <v/>
      </c>
      <c r="G4" s="38" t="str">
        <f>IF(ISBLANK(Template!G4),"",Template!G4)</f>
        <v/>
      </c>
      <c r="H4" s="1" t="str">
        <f>IF(ISBLANK(Template!H4),"",Template!H4)</f>
        <v/>
      </c>
      <c r="I4" s="1" t="str">
        <f>IF(ISBLANK(Template!I4),"",Template!I4)</f>
        <v/>
      </c>
      <c r="J4" s="1" t="str">
        <f>IF(ISBLANK(Template!J4),"",Template!J4)</f>
        <v/>
      </c>
      <c r="K4" s="1" t="str">
        <f>IF(ISBLANK(Template!K4),"",Template!K4)</f>
        <v/>
      </c>
      <c r="L4" s="226" t="str">
        <f>IF(ISBLANK(Template!L4),"",Template!L4)</f>
        <v/>
      </c>
      <c r="M4" s="226" t="str">
        <f>IF(ISBLANK(Template!M4),"",Template!M4)</f>
        <v/>
      </c>
      <c r="N4" s="226" t="str">
        <f>IF(ISBLANK(Template!N4),"",Template!N4)</f>
        <v/>
      </c>
      <c r="O4" s="226" t="str">
        <f>IF(ISBLANK(Template!O4),"",Template!O4)</f>
        <v/>
      </c>
      <c r="P4" s="226" t="str">
        <f>IF(ISBLANK(Template!P4),"",Template!P4)</f>
        <v/>
      </c>
      <c r="Q4" s="247" t="str">
        <f>IF(ISBLANK(Template!Q4),"",Template!Q4)</f>
        <v/>
      </c>
      <c r="R4" s="248" t="str">
        <f>IF(ISBLANK(Template!R4),"",Template!R4)</f>
        <v/>
      </c>
      <c r="S4" s="248" t="str">
        <f>IF(ISBLANK(Template!S4),"",Template!S4)</f>
        <v/>
      </c>
      <c r="T4" s="248" t="str">
        <f>IF(ISBLANK(Template!T4),"",Template!T4)</f>
        <v/>
      </c>
      <c r="U4" s="248" t="str">
        <f>IF(ISBLANK(Template!U4),"",Template!U4)</f>
        <v/>
      </c>
      <c r="V4" s="1" t="str">
        <f ca="1">IF(ISBLANK(Template!V4),"",Template!V4)</f>
        <v/>
      </c>
      <c r="W4" s="1" t="str">
        <f ca="1">IF(ISBLANK(Template!W4),"",Template!W4)</f>
        <v/>
      </c>
      <c r="X4" s="1" t="str">
        <f ca="1">IF(ISBLANK(Template!X4),"",Template!X4)</f>
        <v/>
      </c>
      <c r="Y4" s="1" t="str">
        <f ca="1">IF(ISBLANK(Template!Y4),"",Template!Y4)</f>
        <v/>
      </c>
      <c r="Z4" s="1" t="str">
        <f ca="1">IF(ISBLANK(Template!Z4),"",Template!Z4)</f>
        <v/>
      </c>
    </row>
    <row r="5" spans="1:26" ht="11.25" customHeight="1">
      <c r="A5" s="97"/>
      <c r="B5" s="218" t="str">
        <f>IF(ISBLANK(Template!B5),"",Template!B5)</f>
        <v/>
      </c>
      <c r="C5" s="97" t="str">
        <f>IF(ISBLANK(Template!C5),"",Template!C5)</f>
        <v/>
      </c>
      <c r="D5" s="218" t="str">
        <f>IF(ISBLANK(Template!D5),"",Template!D5)</f>
        <v>Sous-domaine</v>
      </c>
      <c r="E5" s="218" t="str">
        <f>IF(ISBLANK(Template!E5),"",Template!E5)</f>
        <v>Pratique idéale</v>
      </c>
      <c r="F5" s="218" t="str">
        <f>IF(ISBLANK(Template!F5),"",Template!F5)</f>
        <v>Points de discussion</v>
      </c>
      <c r="G5" s="218" t="str">
        <f>IF(ISBLANK(Template!G5),"",Template!G5)</f>
        <v>SCORES</v>
      </c>
      <c r="H5" s="218" t="str">
        <f>IF(ISBLANK(Template!H5),"",Template!H5)</f>
        <v/>
      </c>
      <c r="I5" s="218" t="str">
        <f>IF(ISBLANK(Template!I5),"",Template!I5)</f>
        <v/>
      </c>
      <c r="J5" s="218" t="str">
        <f>IF(ISBLANK(Template!J5),"",Template!J5)</f>
        <v/>
      </c>
      <c r="K5" s="218" t="str">
        <f>IF(ISBLANK(Template!K5),"",Template!K5)</f>
        <v>Moyens de vérification</v>
      </c>
      <c r="L5" s="244" t="str">
        <f>IF(ISBLANK(Template!L5),"",Template!L5)</f>
        <v>Référence</v>
      </c>
      <c r="M5" s="244" t="str">
        <f>IF(ISBLANK(Template!M5),"",Template!M5)</f>
        <v>Période 1</v>
      </c>
      <c r="N5" s="244" t="str">
        <f>IF(ISBLANK(Template!N5),"",Template!N5)</f>
        <v>Période 2</v>
      </c>
      <c r="O5" s="244" t="str">
        <f>IF(ISBLANK(Template!O5),"",Template!O5)</f>
        <v>Période 3</v>
      </c>
      <c r="P5" s="244" t="str">
        <f>IF(ISBLANK(Template!P5),"",Template!P5)</f>
        <v>Période 4</v>
      </c>
      <c r="Q5" s="233" t="s">
        <v>88</v>
      </c>
      <c r="R5" s="233" t="s">
        <v>89</v>
      </c>
      <c r="S5" s="233" t="s">
        <v>90</v>
      </c>
      <c r="T5" s="233" t="s">
        <v>91</v>
      </c>
      <c r="U5" s="233" t="s">
        <v>92</v>
      </c>
      <c r="V5" s="218" t="str">
        <f>IF(ISBLANK(Template!V5),"",Template!V5)</f>
        <v xml:space="preserve">Raison du score pour chaque étape pour RÉFÉRENCE (peut inclure des informations qui prouvent l’existence de certains documents)	</v>
      </c>
      <c r="W5" s="218" t="str">
        <f>IF(ISBLANK(Template!W5),"",Template!W5)</f>
        <v xml:space="preserve">Raison du score pour chaque étape pour PÉRIODE 1 (peut inclure des informations qui prouvent l’existence de certains documents)	</v>
      </c>
      <c r="X5" s="218" t="str">
        <f>IF(ISBLANK(Template!X5),"",Template!X5)</f>
        <v xml:space="preserve">Raison du score pour chaque étape pour PÉRIODE 2 (peut inclure des informations qui prouvent l’existence de certains documents)	</v>
      </c>
      <c r="Y5" s="218" t="str">
        <f>IF(ISBLANK(Template!Y5),"",Template!Y5)</f>
        <v xml:space="preserve">Raison du score pour chaque étape pour PÉRIODE 3 (peut inclure des informations qui prouvent l’existence de certains documents)	</v>
      </c>
      <c r="Z5" s="218" t="str">
        <f>IF(ISBLANK(Template!Z5),"",Template!Z5)</f>
        <v xml:space="preserve">Raison du score pour chaque étape pour PÉRIODE 4 (peut inclure des informations qui prouvent l’existence de certains documents)	</v>
      </c>
    </row>
    <row r="6" spans="1:26" ht="29.5" customHeight="1">
      <c r="A6" s="97"/>
      <c r="B6" s="218" t="str">
        <f>IF(ISBLANK(Template!B6),"",Template!B6)</f>
        <v>Domains</v>
      </c>
      <c r="C6" s="97" t="str">
        <f>IF(ISBLANK(Template!C6),"",Template!C6)</f>
        <v/>
      </c>
      <c r="D6" s="218" t="str">
        <f>IF(ISBLANK(Template!D6),"",Template!D6)</f>
        <v/>
      </c>
      <c r="E6" s="218" t="str">
        <f>IF(ISBLANK(Template!E6),"",Template!E6)</f>
        <v/>
      </c>
      <c r="F6" s="218" t="str">
        <f>IF(ISBLANK(Template!F6),"",Template!F6)</f>
        <v/>
      </c>
      <c r="G6" s="167" t="str">
        <f>IF(ISBLANK(Template!G6),"",Template!G6)</f>
        <v>Score: 1</v>
      </c>
      <c r="H6" s="167" t="str">
        <f>IF(ISBLANK(Template!H6),"",Template!H6)</f>
        <v>Score: 2</v>
      </c>
      <c r="I6" s="167" t="str">
        <f>IF(ISBLANK(Template!I6),"",Template!I6)</f>
        <v>Score: 3</v>
      </c>
      <c r="J6" s="167" t="str">
        <f>IF(ISBLANK(Template!J6),"",Template!J6)</f>
        <v>Score: 4</v>
      </c>
      <c r="K6" s="218" t="str">
        <f>IF(ISBLANK(Template!K6),"",Template!K6)</f>
        <v/>
      </c>
      <c r="L6" s="244" t="str">
        <f>IF(ISBLANK(Template!L6),"",Template!L6)</f>
        <v/>
      </c>
      <c r="M6" s="244" t="str">
        <f>IF(ISBLANK(Template!M6),"",Template!M6)</f>
        <v/>
      </c>
      <c r="N6" s="244" t="str">
        <f>IF(ISBLANK(Template!N6),"",Template!N6)</f>
        <v/>
      </c>
      <c r="O6" s="244" t="str">
        <f>IF(ISBLANK(Template!O6),"",Template!O6)</f>
        <v/>
      </c>
      <c r="P6" s="244" t="str">
        <f>IF(ISBLANK(Template!P6),"",Template!P6)</f>
        <v/>
      </c>
      <c r="Q6" s="233"/>
      <c r="R6" s="233"/>
      <c r="S6" s="233"/>
      <c r="T6" s="233"/>
      <c r="U6" s="233"/>
      <c r="V6" s="218" t="str">
        <f>IF(ISBLANK(Template!V6),"",Template!V6)</f>
        <v/>
      </c>
      <c r="W6" s="218" t="str">
        <f>IF(ISBLANK(Template!W6),"",Template!W6)</f>
        <v/>
      </c>
      <c r="X6" s="218" t="str">
        <f>IF(ISBLANK(Template!X6),"",Template!X6)</f>
        <v/>
      </c>
      <c r="Y6" s="218" t="str">
        <f>IF(ISBLANK(Template!Y6),"",Template!Y6)</f>
        <v/>
      </c>
      <c r="Z6" s="218" t="str">
        <f>IF(ISBLANK(Template!Z6),"",Template!Z6)</f>
        <v/>
      </c>
    </row>
    <row r="7" spans="1:26" ht="92.15" hidden="1" customHeight="1">
      <c r="A7" s="235" t="str">
        <f>IF(ISBLANK(Template!A7),"",Template!A7)</f>
        <v>Définitions
Plaidoyer : acte ou processus de soutien à une cause, une campagne ou une proposition.
Cycle budgétaire : Un cycle budgétaire est la durée de vie d'un budget, de la création ou de la préparation à l'évaluation.
Capacité : La capacité des individus ou de l'organisation à exécuter des fonctions et à fixer et faire avancer des buts ou des objectifs.
Communication : Une approche stratégique pour concevoir et délivrer des messages à ceux qui peuvent influencer positivement une cause, une campagne ou une proposition.
Stratégie : un plan d'action conçu pour atteindre un objectif à court ou à long terme ou global.</v>
      </c>
      <c r="B7" s="235" t="str">
        <f>IF(ISBLANK(Template!B7),"",Template!B7)</f>
        <v/>
      </c>
      <c r="C7" s="235" t="str">
        <f>IF(ISBLANK(Template!C7),"",Template!C7)</f>
        <v/>
      </c>
      <c r="D7" s="235" t="str">
        <f>IF(ISBLANK(Template!D7),"",Template!D7)</f>
        <v/>
      </c>
      <c r="E7" s="235" t="str">
        <f>IF(ISBLANK(Template!E7),"",Template!E7)</f>
        <v/>
      </c>
      <c r="F7" s="235" t="str">
        <f>IF(ISBLANK(Template!F7),"",Template!F7)</f>
        <v/>
      </c>
      <c r="G7" s="235" t="str">
        <f>IF(ISBLANK(Template!G7),"",Template!G7)</f>
        <v/>
      </c>
      <c r="H7" s="235" t="str">
        <f>IF(ISBLANK(Template!H7),"",Template!H7)</f>
        <v/>
      </c>
      <c r="I7" s="235" t="str">
        <f>IF(ISBLANK(Template!I7),"",Template!I7)</f>
        <v/>
      </c>
      <c r="J7" s="235" t="str">
        <f>IF(ISBLANK(Template!J7),"",Template!J7)</f>
        <v/>
      </c>
      <c r="K7" s="235" t="str">
        <f>IF(ISBLANK(Template!K7),"",Template!K7)</f>
        <v/>
      </c>
      <c r="L7" s="96"/>
      <c r="M7" s="96"/>
      <c r="N7" s="96"/>
      <c r="O7" s="96"/>
      <c r="P7" s="96"/>
      <c r="Q7" s="145" t="str">
        <f>IF(OR(ISBLANK(L7),(L7="NA")),"",IF(L7=1,25,IF(L7=2,50,IF(L7=3,75,IF(L7=4,100,"")))))</f>
        <v/>
      </c>
      <c r="R7" s="145" t="str">
        <f t="shared" ref="R7:U22" si="0">IF(OR(ISBLANK(M7),(M7="NA")),"",IF(M7=1,25,IF(M7=2,50,IF(M7=3,75,IF(M7=4,100,"")))))</f>
        <v/>
      </c>
      <c r="S7" s="145" t="str">
        <f t="shared" si="0"/>
        <v/>
      </c>
      <c r="T7" s="145" t="str">
        <f t="shared" si="0"/>
        <v/>
      </c>
      <c r="U7" s="145" t="str">
        <f t="shared" si="0"/>
        <v/>
      </c>
      <c r="V7" s="16"/>
      <c r="W7" s="16"/>
      <c r="X7" s="16"/>
      <c r="Y7" s="16"/>
      <c r="Z7" s="16"/>
    </row>
    <row r="8" spans="1:26" ht="151.5" customHeight="1">
      <c r="A8" s="97" t="str">
        <f>IF(ISBLANK(Template!A8),"",Template!A8)</f>
        <v>AC</v>
      </c>
      <c r="B8" s="236" t="str">
        <f>IF(ISBLANK(Template!B8),"",Template!B8)</f>
        <v>Plaidoyer et communication</v>
      </c>
      <c r="C8" s="97" t="str">
        <f>IF(ISBLANK(Template!C8),"",Template!C8)</f>
        <v>AC1</v>
      </c>
      <c r="D8" s="90" t="str">
        <f>IF(ISBLANK(Template!D8),"",Template!D8)</f>
        <v>Stratégie de plaidoyer et de communication</v>
      </c>
      <c r="E8" s="85" t="str">
        <f>IF(ISBLANK(Template!E8),"",Template!E8)</f>
        <v>The CSO has an advocacy and communication strategy that is linked to organizational, advocacy &amp; comms priorities. 
Adjusts advocacy and communication resources as opportunities and circumstances change.
CSO understands the role in which effective communication supports advocacy.</v>
      </c>
      <c r="F8" s="85" t="str">
        <f>IF(ISBLANK(Template!F8),"",Template!F8)</f>
        <v>Pouvez-vous m’en dire plus sur vos priorités ?
Décrivez vos plans de plaidoyer et de communication.
Pouvez-vous me parler d'une situation dans laquelle vous avez adapté vos plans ? Pourquoi ?</v>
      </c>
      <c r="G8" s="85" t="str">
        <f>IF(ISBLANK(Template!G8),"",Template!G8)</f>
        <v>L’organisation ne connait pas ses priorités.</v>
      </c>
      <c r="H8" s="85" t="str">
        <f>IF(ISBLANK(Template!H8),"",Template!H8)</f>
        <v xml:space="preserve">L’organisation ne connait pas ses priorités. 
Les plans de plaidoyer et de communication ne correspondent pas aux priorités de l’organisation. 
</v>
      </c>
      <c r="I8" s="85" t="str">
        <f>IF(ISBLANK(Template!I8),"",Template!I8)</f>
        <v>L’organisation connait ses priorités.
Les plans de plaidoyer et de communication correspondent aux priorités de l’organisation.
L’organisation n'adapte pas ses activités de plaidoyer et sa communication aux changements de contexte.</v>
      </c>
      <c r="J8" s="85" t="str">
        <f>IF(ISBLANK(Template!J8),"",Template!J8)</f>
        <v xml:space="preserve">L’organisation connait ses priorités.
Les plans de plaidoyer et de communication correspondent aux priorités de l’organisation.
L’organisation adapte ses activités de plaidoyer et sa communication aux changements de contexte.
</v>
      </c>
      <c r="K8" s="237" t="str">
        <f>IF(ISBLANK(Template!K8),"",Template!K8)</f>
        <v xml:space="preserve">Plan de plaidoyer et de communication (stratégies, actions et tactiques).
Stratégie de plaidoyer et de communication dans un document unique.
Stratégie de plaidoyer.
</v>
      </c>
      <c r="L8" s="96" t="s">
        <v>15</v>
      </c>
      <c r="M8" s="96" t="s">
        <v>15</v>
      </c>
      <c r="N8" s="96" t="s">
        <v>15</v>
      </c>
      <c r="O8" s="96" t="s">
        <v>15</v>
      </c>
      <c r="P8" s="96" t="s">
        <v>15</v>
      </c>
      <c r="Q8" s="145" t="str">
        <f t="shared" ref="Q8:U23" si="1">IF(OR(ISBLANK(L8),(L8="NA")),"",IF(L8=1,25,IF(L8=2,50,IF(L8=3,75,IF(L8=4,100,"")))))</f>
        <v/>
      </c>
      <c r="R8" s="145" t="str">
        <f t="shared" si="0"/>
        <v/>
      </c>
      <c r="S8" s="145" t="str">
        <f t="shared" si="0"/>
        <v/>
      </c>
      <c r="T8" s="145" t="str">
        <f t="shared" si="0"/>
        <v/>
      </c>
      <c r="U8" s="145" t="str">
        <f t="shared" si="0"/>
        <v/>
      </c>
      <c r="V8" s="16"/>
      <c r="W8" s="16"/>
      <c r="X8" s="16"/>
      <c r="Y8" s="16"/>
      <c r="Z8" s="16"/>
    </row>
    <row r="9" spans="1:26" ht="129.75" customHeight="1">
      <c r="A9" s="97" t="str">
        <f>IF(ISBLANK(Template!A9),"",Template!A9)</f>
        <v>AC</v>
      </c>
      <c r="B9" s="236" t="str">
        <f>IF(ISBLANK(Template!B9),"",Template!B9)</f>
        <v/>
      </c>
      <c r="C9" s="97" t="str">
        <f>IF(ISBLANK(Template!C9),"",Template!C9)</f>
        <v>AC2</v>
      </c>
      <c r="D9" s="90" t="str">
        <f>IF(ISBLANK(Template!D9),"",Template!D9)</f>
        <v>Influencer les décisionnaires</v>
      </c>
      <c r="E9" s="85" t="str">
        <f>IF(ISBLANK(Template!E9),"",Template!E9)</f>
        <v>L’OSC sait comment utiliser l’approche de l’économie politique dans ses actions de plaidoyer, i.e. en réfléchissant à l’identité des décisionnaires, des influenceurs, et comment elle peut travailler en prenant en compte le système et ses contraintes, et saisir les opportunités. 
Elle met en place un système pour faire le suivi des politiques ou de l’environnement politique et identifier les opportunités.</v>
      </c>
      <c r="F9" s="85" t="str">
        <f>IF(ISBLANK(Template!F9),"",Template!F9)</f>
        <v>L’organisation sait-elle auprès de qui et quand mener des actions de plaidoyer en ce qui concerne le respect des allocations budgétaires dans le domaine de la santé ? 
Comment cible-t-elle les décisionnaires dans l’espace sanitaire avec ses actions de plaidoyer ? Ses actions de plaidoyer correspondent-elles au cycle budgétaire ?</v>
      </c>
      <c r="G9" s="85" t="str">
        <f>IF(ISBLANK(Template!G9),"",Template!G9)</f>
        <v xml:space="preserve">L’organisation ne sait pas qui prend les décisions dans le domaine de la santé maternelle et néonatale dans lequel elle veut changer les choses. </v>
      </c>
      <c r="H9" s="85" t="str">
        <f>IF(ISBLANK(Template!H9),"",Template!H9)</f>
        <v>L’organisation sait qui prend les décisions dans le domaine de la santé maternelle et néonatale dans lequel elle veut changer les choses.
L’organisation ne cible pas ces décisionnaires avec ses actions de plaidoyer.</v>
      </c>
      <c r="I9" s="85" t="str">
        <f>IF(ISBLANK(Template!I9),"",Template!I9)</f>
        <v>L’organisation sait qui prend les décisions dans le domaine de la santé maternelle et néonatale dans lequel elle veut changer les choses.
L’organisation cible ces décisionnaires avec ses actions de plaidoyer. 
L’organisation ne sait pas quand cibler ces décisionnaires avec ses actions de plaidoyer.</v>
      </c>
      <c r="J9" s="85" t="str">
        <f>IF(ISBLANK(Template!J9),"",Template!J9)</f>
        <v>L’organisation sait qui prend les décisions dans le domaine de la santé maternelle et néonatale dans lequel elle veut changer les choses.
L’organisation cible ces décisionnaires avec ses actions de plaidoyer. 
L’organisation sait quand cibler ces décisionnaires avec ses actions de plaidoyer.</v>
      </c>
      <c r="K9" s="237" t="str">
        <f>IF(ISBLANK(Template!K9),"",Template!K9)</f>
        <v/>
      </c>
      <c r="L9" s="96" t="s">
        <v>15</v>
      </c>
      <c r="M9" s="96" t="s">
        <v>15</v>
      </c>
      <c r="N9" s="96" t="s">
        <v>15</v>
      </c>
      <c r="O9" s="96" t="s">
        <v>15</v>
      </c>
      <c r="P9" s="96" t="s">
        <v>15</v>
      </c>
      <c r="Q9" s="145" t="str">
        <f t="shared" si="1"/>
        <v/>
      </c>
      <c r="R9" s="145" t="str">
        <f t="shared" si="0"/>
        <v/>
      </c>
      <c r="S9" s="145" t="str">
        <f t="shared" si="0"/>
        <v/>
      </c>
      <c r="T9" s="145" t="str">
        <f t="shared" si="0"/>
        <v/>
      </c>
      <c r="U9" s="145" t="str">
        <f t="shared" si="0"/>
        <v/>
      </c>
      <c r="V9" s="16"/>
      <c r="W9" s="16"/>
      <c r="X9" s="16"/>
      <c r="Y9" s="16"/>
      <c r="Z9" s="16"/>
    </row>
    <row r="10" spans="1:26" ht="179.25" customHeight="1">
      <c r="A10" s="97" t="str">
        <f>IF(ISBLANK(Template!A10),"",Template!A10)</f>
        <v>AC</v>
      </c>
      <c r="B10" s="236" t="str">
        <f>IF(ISBLANK(Template!B10),"",Template!B10)</f>
        <v/>
      </c>
      <c r="C10" s="97" t="str">
        <f>IF(ISBLANK(Template!C10),"",Template!C10)</f>
        <v>AC3</v>
      </c>
      <c r="D10" s="90" t="str">
        <f>IF(ISBLANK(Template!D10),"",Template!D10)</f>
        <v>Comprendre et communiquer les données</v>
      </c>
      <c r="E10" s="85" t="str">
        <f>IF(ISBLANK(Template!E10),"",Template!E10)</f>
        <v>L’organisation prend très au sérieux l’importance des données pour ses objectifs de plaidoyer, comprend et sait comment collecter différents types de données et communiquer ces données à des publics différents.
Elle dispose d’un plan de plaidoyer et de communication clair pour faire avancer les politiques, les priorités et les objectifs.</v>
      </c>
      <c r="F10" s="85" t="str">
        <f>IF(ISBLANK(Template!F10),"",Template!F10)</f>
        <v>Pouvez-vous me donner un exemple d’une situation dans laquelle vous avez utilisé les données dans vos actions de plaidoyer ? Comment, quand et auprès de qui ?
En quoi les données sont-elles importantes pour vos actions de plaidoyer ?</v>
      </c>
      <c r="G10" s="85" t="str">
        <f>IF(ISBLANK(Template!G10),"",Template!G10)</f>
        <v>L’organisation ne comprend pas en quoi les données sont importantes pour atteindre ses objectifs de plaidoyer.</v>
      </c>
      <c r="H10" s="85" t="str">
        <f>IF(ISBLANK(Template!H10),"",Template!H10)</f>
        <v>L’organisation comprend en quoi les données sont importantes pour atteindre ses objectifs de plaidoyer. 
L’organisation comprend et peut identifier où collecter un type de données (par ex. les données de financement, les données de résultats sanitaires).</v>
      </c>
      <c r="I10" s="85" t="str">
        <f>IF(ISBLANK(Template!I10),"",Template!I10)</f>
        <v xml:space="preserve">L’organisation comprend en quoi les données sont importantes pour atteindre ses objectifs de plaidoyer. 
L’organisation comprend et sait où collecter plus d’un type de données (par ex. les données de financement et les données de résultats sanitaires).
L’organisation n’arrive pas à partager les données avec différents publics. </v>
      </c>
      <c r="J10" s="85" t="str">
        <f>IF(ISBLANK(Template!J10),"",Template!J10)</f>
        <v xml:space="preserve">L’organisation comprend en quoi les données sont importantes pour atteindre ses objectifs de plaidoyer. 
L’organisation comprend et sait où collecter plus d’un type de données (par ex. les données de financement et les données de résultats sanitaires).
L’organisation arrive à partager les données avec différents publics. </v>
      </c>
      <c r="K10" s="86" t="str">
        <f>IF(ISBLANK(Template!K10),"",Template!K10)</f>
        <v xml:space="preserve">Plan de plaidoyer et de communication (stratégies, actions et tactiques). 
Notes et autres exemples sur la manière dont elle a synthétisé et communiqué les données.
Système de gestion des données (inclut les besoins et les sources des données, leur analyse, etc)
</v>
      </c>
      <c r="L10" s="96" t="s">
        <v>15</v>
      </c>
      <c r="M10" s="96" t="s">
        <v>15</v>
      </c>
      <c r="N10" s="96" t="s">
        <v>15</v>
      </c>
      <c r="O10" s="96" t="s">
        <v>15</v>
      </c>
      <c r="P10" s="96" t="s">
        <v>15</v>
      </c>
      <c r="Q10" s="145" t="str">
        <f t="shared" si="1"/>
        <v/>
      </c>
      <c r="R10" s="145" t="str">
        <f t="shared" si="0"/>
        <v/>
      </c>
      <c r="S10" s="145" t="str">
        <f t="shared" si="0"/>
        <v/>
      </c>
      <c r="T10" s="145" t="str">
        <f t="shared" si="0"/>
        <v/>
      </c>
      <c r="U10" s="145" t="str">
        <f t="shared" si="0"/>
        <v/>
      </c>
      <c r="V10" s="16"/>
      <c r="W10" s="16"/>
      <c r="X10" s="16"/>
      <c r="Y10" s="16"/>
      <c r="Z10" s="16"/>
    </row>
    <row r="11" spans="1:26" ht="131.25" customHeight="1">
      <c r="A11" s="97" t="str">
        <f>IF(ISBLANK(Template!A11),"",Template!A11)</f>
        <v>SMN</v>
      </c>
      <c r="B11" s="234" t="s">
        <v>104</v>
      </c>
      <c r="C11" s="97" t="str">
        <f>IF(ISBLANK(Template!C11),"",Template!C11)</f>
        <v>SMN1</v>
      </c>
      <c r="D11" s="91" t="str">
        <f>IF(ISBLANK(Template!D11),"",Template!D11)</f>
        <v>Barrières à l'amélioration des soins obstétriques</v>
      </c>
      <c r="E11" s="85" t="str">
        <f>IF(ISBLANK(Template!E11),"",Template!E11)</f>
        <v>L’organisation connait les trois barrières principales à l’accès des femmes à des soins obstétriques de qualité, sait comment lever ces barrières et peut faire le suivi des améliorations des soins obstétriques.</v>
      </c>
      <c r="F11" s="85" t="str">
        <f>IF(ISBLANK(Template!F11),"",Template!F11)</f>
        <v xml:space="preserve">Quelles sont les barrières auxquelles vous pouvez penser qui empêchent les femmes d'accéder à des soins obstétriques de qualité ? 
Comment feriez-vous le suivi de la qualité des services obstétriques ?
Que pensez-vous que la société civile peut faire pour lever les barrières afin que les femmes aient accès aux soins obstétriques ?
</v>
      </c>
      <c r="G11" s="85" t="str">
        <f>IF(ISBLANK(Template!G11),"",Template!G11)</f>
        <v xml:space="preserve">L’organisation ne connait pas les barrières qui empêchent les femmes d'avoir accès à des soins obstétriques de qualité.  </v>
      </c>
      <c r="H11" s="85" t="str">
        <f>IF(ISBLANK(Template!H11),"",Template!H11)</f>
        <v xml:space="preserve">L’organisation peut citer au moins trois barrières à l’accès des femmes à des soins obstétriques de qualité.  
L’organisation ne peut pas mentionner au moins 3 conséquences de soins obstétriques de mauvaise qualité.
</v>
      </c>
      <c r="I11" s="85" t="str">
        <f>IF(ISBLANK(Template!I11),"",Template!I11)</f>
        <v>L’organisation peut citer au moins trois barrières à l’accès des femmes à des soins obstétriques de qualité.  
L’organisation peut mentionner au moins 3 conséquences de soins obstétriques de mauvaise qualité.
L’organisation n’organise pas d’activités pour améliorer la qualité des soins obstétriques.</v>
      </c>
      <c r="J11" s="85" t="str">
        <f>IF(ISBLANK(Template!J11),"",Template!J11)</f>
        <v>L’organisation peut citer au moins trois barrières à l’accès des femmes à des soins obstétriques de qualité.  
L’organisation peut mentionner au moins 3 conséquences de soins obstétriques de mauvaise qualité.
L’organisation organise des activités pour améliorer la qualité des soins obstétriques.</v>
      </c>
      <c r="K11" s="86" t="str">
        <f>IF(ISBLANK(Template!K11),"",Template!K11)</f>
        <v xml:space="preserve">Qualitatif (estimation)
Rapports/archives sur le suivi de l’amélioration des soins obstétriques.
</v>
      </c>
      <c r="L11" s="96" t="s">
        <v>15</v>
      </c>
      <c r="M11" s="96" t="s">
        <v>15</v>
      </c>
      <c r="N11" s="96" t="s">
        <v>15</v>
      </c>
      <c r="O11" s="96" t="s">
        <v>15</v>
      </c>
      <c r="P11" s="96" t="s">
        <v>15</v>
      </c>
      <c r="Q11" s="145" t="str">
        <f t="shared" si="1"/>
        <v/>
      </c>
      <c r="R11" s="145" t="str">
        <f t="shared" si="0"/>
        <v/>
      </c>
      <c r="S11" s="145" t="str">
        <f t="shared" si="0"/>
        <v/>
      </c>
      <c r="T11" s="145" t="str">
        <f t="shared" si="0"/>
        <v/>
      </c>
      <c r="U11" s="145" t="str">
        <f t="shared" si="0"/>
        <v/>
      </c>
      <c r="V11" s="16"/>
      <c r="W11" s="16"/>
      <c r="X11" s="16"/>
      <c r="Y11" s="16"/>
      <c r="Z11" s="16"/>
    </row>
    <row r="12" spans="1:26" ht="153" customHeight="1">
      <c r="A12" s="97" t="str">
        <f>IF(ISBLANK(Template!A12),"",Template!A12)</f>
        <v>SMN</v>
      </c>
      <c r="B12" s="234"/>
      <c r="C12" s="97" t="str">
        <f>IF(ISBLANK(Template!C12),"",Template!C12)</f>
        <v>SMN2</v>
      </c>
      <c r="D12" s="91" t="str">
        <f>IF(ISBLANK(Template!D12),"",Template!D12)</f>
        <v>Soins obstétriques de haute qualité</v>
      </c>
      <c r="E12" s="85" t="str">
        <f>IF(ISBLANK(Template!E12),"",Template!E12)</f>
        <v>L’organisation sait pourquoi la qualité est importante, connait les conséquences de soins obstétriques de mauvaise qualité, et soutient la mise en place de soins obstétriques de qualité.</v>
      </c>
      <c r="F12" s="85" t="str">
        <f>IF(ISBLANK(Template!F12),"",Template!F12)</f>
        <v>Pourquoi est-il important d’avoir des soins obstétriques de qualité ? Quelles peuvent être les conséquences si une femme de reçoit pas de soins de bonne qualité ?
Quel est selon vous le rôle que la communauté peut jouer pour éviter les soins obstétriques de mauvaise qualité ?
Pouvez-vous me parler d’une situation dans laquelle votre organisation a travaillé pour l’amélioration de la qualité des soins obstétriques ?</v>
      </c>
      <c r="G12" s="85" t="str">
        <f>IF(ISBLANK(Template!G12),"",Template!G12)</f>
        <v>L’organisation ne sait pas en quoi il est important d’avoir des soins obstétriques de haute qualité.</v>
      </c>
      <c r="H12" s="85" t="str">
        <f>IF(ISBLANK(Template!H12),"",Template!H12)</f>
        <v>L’organisation sait en quoi il est important d’avoir des soins obstétriques de haute qualité.
L’organisation ne peut pas mentionner au moins 3 conséquences de soins obstétriques de mauvaise qualité.</v>
      </c>
      <c r="I12" s="85" t="str">
        <f>IF(ISBLANK(Template!I12),"",Template!I12)</f>
        <v xml:space="preserve">L’organisation sait en quoi il est important d’avoir des soins obstétriques de haute qualité.
L’organisation peut mentionner au moins 3 conséquences de soins obstétriques de mauvaise qualité.
L’organisation n’organise pas d’activités pour améliorer la qualité des soins obstétriques. </v>
      </c>
      <c r="J12" s="85" t="str">
        <f>IF(ISBLANK(Template!J12),"",Template!J12)</f>
        <v xml:space="preserve">L’organisation sait en quoi il est important d’avoir des soins obstétriques de haute qualité.
L’organisation peut mentionner au moins 3 conséquences de soins obstétriques de mauvaise qualité.
L’organisation organise des activités pour améliorer la qualité des soins obstétriques. </v>
      </c>
      <c r="K12" s="86" t="str">
        <f>IF(ISBLANK(Template!K12),"",Template!K12)</f>
        <v>Qualitatif (estimation)
Rapports/archives sur le suivi de l’amélioration des soins.</v>
      </c>
      <c r="L12" s="96" t="s">
        <v>15</v>
      </c>
      <c r="M12" s="96" t="s">
        <v>15</v>
      </c>
      <c r="N12" s="96" t="s">
        <v>15</v>
      </c>
      <c r="O12" s="96" t="s">
        <v>15</v>
      </c>
      <c r="P12" s="96" t="s">
        <v>15</v>
      </c>
      <c r="Q12" s="145" t="str">
        <f t="shared" si="1"/>
        <v/>
      </c>
      <c r="R12" s="145" t="str">
        <f t="shared" si="0"/>
        <v/>
      </c>
      <c r="S12" s="145" t="str">
        <f t="shared" si="0"/>
        <v/>
      </c>
      <c r="T12" s="145" t="str">
        <f t="shared" si="0"/>
        <v/>
      </c>
      <c r="U12" s="145" t="str">
        <f t="shared" si="0"/>
        <v/>
      </c>
      <c r="V12" s="16"/>
      <c r="W12" s="16"/>
      <c r="X12" s="16"/>
      <c r="Y12" s="16"/>
      <c r="Z12" s="16"/>
    </row>
    <row r="13" spans="1:26" ht="153" customHeight="1">
      <c r="A13" s="97" t="str">
        <f>IF(ISBLANK(Template!A13),"",Template!A13)</f>
        <v>SMN</v>
      </c>
      <c r="B13" s="234"/>
      <c r="C13" s="97" t="str">
        <f>IF(ISBLANK(Template!C13),"",Template!C13)</f>
        <v>SMN3</v>
      </c>
      <c r="D13" s="91" t="str">
        <f>IF(ISBLANK(Template!D13),"",Template!D13)</f>
        <v>Mécanismes de redevabilité</v>
      </c>
      <c r="E13" s="85" t="str">
        <f>IF(ISBLANK(Template!E13),"",Template!E13)</f>
        <v>L’organisation s’implique de manière active dans les mécanismes de redevabilité en lien avec la santé maternelle et néonatale (cela pourrait inclure une révision de la performance du secteur, des GTT, ou le partage de données de SMN sur les plates-formes de consultation publique).</v>
      </c>
      <c r="F13" s="85" t="str">
        <f>IF(ISBLANK(Template!F13),"",Template!F13)</f>
        <v>Parlez-moi de la manière dont vous comprenez un mécanisme de redevabilité.
Quels conseils donneriez-vous à une organisation qui veut s’impliquer dans un mécanisme de redevabilité ?
Parlez-moi d’un mécanisme de redevabilité dans lequel vous vous êtes impliqué, est-ce en cours ? Pourquoi voyez-vous ce groupe comme un mécanisme de redevabilité ?</v>
      </c>
      <c r="G13" s="85" t="str">
        <f>IF(ISBLANK(Template!G13),"",Template!G13)</f>
        <v>L’organisation ne connaît pas l’objectif d’un mécanisme de redevabilité.</v>
      </c>
      <c r="H13" s="85" t="str">
        <f>IF(ISBLANK(Template!H13),"",Template!H13)</f>
        <v xml:space="preserve">L’organisation connait l’objectif d’un mécanisme de redevabilité.
L’organisation ne sait pas comment et quand s’impliquer dans un mécanisme de redevabilité. </v>
      </c>
      <c r="I13" s="85" t="str">
        <f>IF(ISBLANK(Template!I13),"",Template!I13)</f>
        <v>L’organisation connait l’objectif d’un mécanisme de redevabilité.
L’organisation sait comment et quand s’impliquer dans un mécanisme de redevabilité. 
L’organisation n’a participé à aucun mécanisme de redevabilité.</v>
      </c>
      <c r="J13" s="85" t="str">
        <f>IF(ISBLANK(Template!J13),"",Template!J13)</f>
        <v>L’organisation connait l’objectif d’un mécanisme de redevabilité.
L’organisation sait comment et quand s’impliquer dans un mécanisme de redevabilité. 
L’organisation a participé à au moins un mécanisme de redevabilité.</v>
      </c>
      <c r="K13" s="86" t="str">
        <f>IF(ISBLANK(Template!K13),"",Template!K13)</f>
        <v>Comptes-rendus de réunions
Feuille d’évaluation
Plan d’action</v>
      </c>
      <c r="L13" s="96" t="s">
        <v>15</v>
      </c>
      <c r="M13" s="96" t="s">
        <v>15</v>
      </c>
      <c r="N13" s="96" t="s">
        <v>15</v>
      </c>
      <c r="O13" s="96" t="s">
        <v>15</v>
      </c>
      <c r="P13" s="96" t="s">
        <v>15</v>
      </c>
      <c r="Q13" s="145" t="str">
        <f t="shared" si="1"/>
        <v/>
      </c>
      <c r="R13" s="145" t="str">
        <f t="shared" si="0"/>
        <v/>
      </c>
      <c r="S13" s="145" t="str">
        <f t="shared" si="0"/>
        <v/>
      </c>
      <c r="T13" s="145" t="str">
        <f t="shared" si="0"/>
        <v/>
      </c>
      <c r="U13" s="145" t="str">
        <f t="shared" si="0"/>
        <v/>
      </c>
      <c r="V13" s="16"/>
      <c r="W13" s="16"/>
      <c r="X13" s="16"/>
      <c r="Y13" s="16"/>
      <c r="Z13" s="16"/>
    </row>
    <row r="14" spans="1:26" ht="121" customHeight="1">
      <c r="A14" s="97" t="str">
        <f>IF(ISBLANK(Template!A14),"",Template!A14)</f>
        <v>AB</v>
      </c>
      <c r="B14" s="238" t="str">
        <f>IF(ISBLANK(Template!B14),"",Template!B14)</f>
        <v>Financement de la santé</v>
      </c>
      <c r="C14" s="97" t="str">
        <f>IF(ISBLANK(Template!C14),"",Template!C14)</f>
        <v>AB1</v>
      </c>
      <c r="D14" s="92" t="str">
        <f>IF(ISBLANK(Template!D14),"",Template!D14)</f>
        <v xml:space="preserve">Cycle budgétaire et processus de création budgétaire </v>
      </c>
      <c r="E14" s="85" t="str">
        <f>IF(ISBLANK(Template!E14),"",Template!E14)</f>
        <v>L’organisation connait différents points d’entrée du cycle budgétaire et du processus de création du budget et s’est impliquée en des points stratégiques. Elle a présenté des notes budgétaires sur les calendriers liés à la santé.
L’organisation sait QUAND, COMMENT, OÙ et POURQUOI avoir accès aux informations budgétaires et à quelles informations elle a besoin d’avoir accès..</v>
      </c>
      <c r="F14" s="85" t="str">
        <f>IF(ISBLANK(Template!F14),"",Template!F14)</f>
        <v>Expliquez-moi le cycle budgétaire. Comment vous impliquez-vous ? 
Parlez-moi d'une situation dans laquelle vous avez pris part à un processus de consultation publique. Que s’est-il passé ?
Comment feriez-vous pour avoir accès à des documents budgétaires ?</v>
      </c>
      <c r="G14" s="85" t="str">
        <f>IF(ISBLANK(Template!G14),"",Template!G14)</f>
        <v>L’organisation ne connait pas le cycle budgétaire ni le processus de création du budget.</v>
      </c>
      <c r="H14" s="85" t="str">
        <f>IF(ISBLANK(Template!H14),"",Template!H14)</f>
        <v xml:space="preserve">L’organisation connait le cycle budgétaire et le processus de création du budget.
L’organisation ne peut pas avoir accès à des informations budgétaires.
</v>
      </c>
      <c r="I14" s="85" t="str">
        <f>IF(ISBLANK(Template!I14),"",Template!I14)</f>
        <v xml:space="preserve">L’organisation connait le cycle budgétaire et le processus de création du budget.
L’organisation peut avoir accès à des informations budgétaires.
L’organisation ne s’est pas impliquée dans des processus de création du budget comme la consultation publique, les rassemblements publics dans les assemblées du comté, les GTT, etc.
</v>
      </c>
      <c r="J14" s="85" t="str">
        <f>IF(ISBLANK(Template!J14),"",Template!J14)</f>
        <v xml:space="preserve">L’organisation connait le cycle budgétaire et le processus de création du budget.
L’organisation peut avoir accès à des informations budgétaires.
L’organisation s’est impliquée dans des processus de création du budget comme la consultation publique, les rassemblements publics dans les assemblées du comté, les GTT, etc.
</v>
      </c>
      <c r="K14" s="86" t="str">
        <f>IF(ISBLANK(Template!K14),"",Template!K14)</f>
        <v>Notes budgétaires
Copie du programme de consultation publique
Copies des budgets du comté publiés (brouillons ou versions finales)
Copies du rapport du groupe de travail du secteur</v>
      </c>
      <c r="L14" s="96" t="s">
        <v>15</v>
      </c>
      <c r="M14" s="96" t="s">
        <v>15</v>
      </c>
      <c r="N14" s="96" t="s">
        <v>15</v>
      </c>
      <c r="O14" s="96" t="s">
        <v>15</v>
      </c>
      <c r="P14" s="96" t="s">
        <v>15</v>
      </c>
      <c r="Q14" s="145" t="str">
        <f t="shared" si="1"/>
        <v/>
      </c>
      <c r="R14" s="145" t="str">
        <f t="shared" si="0"/>
        <v/>
      </c>
      <c r="S14" s="145" t="str">
        <f t="shared" si="0"/>
        <v/>
      </c>
      <c r="T14" s="145" t="str">
        <f t="shared" si="0"/>
        <v/>
      </c>
      <c r="U14" s="145" t="str">
        <f t="shared" si="0"/>
        <v/>
      </c>
      <c r="V14" s="17"/>
      <c r="W14" s="17"/>
      <c r="X14" s="17"/>
      <c r="Y14" s="17"/>
      <c r="Z14" s="17"/>
    </row>
    <row r="15" spans="1:26" ht="170.25" customHeight="1">
      <c r="A15" s="97" t="str">
        <f>IF(ISBLANK(Template!A15),"",Template!A15)</f>
        <v>AB</v>
      </c>
      <c r="B15" s="238" t="str">
        <f>IF(ISBLANK(Template!B15),"",Template!B15)</f>
        <v/>
      </c>
      <c r="C15" s="97" t="str">
        <f>IF(ISBLANK(Template!C15),"",Template!C15)</f>
        <v>AB2</v>
      </c>
      <c r="D15" s="92" t="str">
        <f>IF(ISBLANK(Template!D15),"",Template!D15)</f>
        <v>Comprendre les budgets</v>
      </c>
      <c r="E15" s="85" t="str">
        <f>IF(ISBLANK(Template!E15),"",Template!E15)</f>
        <v>L’OSC sait comment mener une analyse budgétaire dans le secteur sanitaire (elle sait comparer les allocations sanitaires du comté au budget total, et les dépenses sanitaires à d’autres allocations dans le temps), elle peut en faire le suivi et la partager.
L’OSC sait à qui et quand présenter les données.</v>
      </c>
      <c r="F15" s="85" t="str">
        <f>IF(ISBLANK(Template!F15),"",Template!F15)</f>
        <v>D’après vous, qu’est-ce qu’une analyse ? Est-il important de faire des analyses ? Pourquoi ?
Comment analysez-vous un budget sanitaire ?
Si vous avez déjà analysé un budget, quelles ont été vos conclusions ?</v>
      </c>
      <c r="G15" s="85" t="str">
        <f>IF(ISBLANK(Template!G15),"",Template!G15)</f>
        <v xml:space="preserve">L’organisation ne sait pas pourquoi il est important d’analyser le budget et les dépenses. </v>
      </c>
      <c r="H15" s="85" t="str">
        <f>IF(ISBLANK(Template!H15),"",Template!H15)</f>
        <v xml:space="preserve">L’organisation sait pourquoi il est important d’analyser le budget et les dépenses.
L’organisation ne sait pas comment calculer la proportion du budget du comté allouée à la santé et ses programmes.
</v>
      </c>
      <c r="I15" s="85" t="str">
        <f>IF(ISBLANK(Template!I15),"",Template!I15)</f>
        <v xml:space="preserve">L’organisation sait pourquoi il est important d’analyser le budget et les dépenses.
L’organisation sait comment calculer la proportion du budget du comté allouée à la santé et ses programmes.
L’organisation n’a pas analysé le budget sanitaire ou les dépenses sanitaires du comté (par exemple, en comparant l’année en cours à l’année précédente, ou en comparant le budget du secteur sanitaire à celui du secteur éducatif).
</v>
      </c>
      <c r="J15" s="85" t="str">
        <f>IF(ISBLANK(Template!J15),"",Template!J15)</f>
        <v xml:space="preserve">L’organisation sait pourquoi il est important d’analyser le budget et les dépenses.
L’organisation sait comment calculer la proportion du budget du comté allouée à la santé et ses programmes.
L’organisation a analysé le budget sanitaire ou les dépenses sanitaires du comté (par exemple, en comparant l’année en cours à l’année précédente, ou en comparant le budget du secteur sanitaire à celui du secteur éducatif).
</v>
      </c>
      <c r="K15" s="85" t="str">
        <f>IF(ISBLANK(Template!K15),"",Template!K15)</f>
        <v>Rapport sur l’analyse budgétaire et notes qualitatives
Création de synthèses à partir des données dans le but de mener des actions de plaidoyer</v>
      </c>
      <c r="L15" s="96" t="s">
        <v>15</v>
      </c>
      <c r="M15" s="96" t="s">
        <v>15</v>
      </c>
      <c r="N15" s="96" t="s">
        <v>15</v>
      </c>
      <c r="O15" s="96" t="s">
        <v>15</v>
      </c>
      <c r="P15" s="96" t="s">
        <v>15</v>
      </c>
      <c r="Q15" s="145" t="str">
        <f t="shared" si="1"/>
        <v/>
      </c>
      <c r="R15" s="145" t="str">
        <f t="shared" si="0"/>
        <v/>
      </c>
      <c r="S15" s="145" t="str">
        <f t="shared" si="0"/>
        <v/>
      </c>
      <c r="T15" s="145" t="str">
        <f t="shared" si="0"/>
        <v/>
      </c>
      <c r="U15" s="145" t="str">
        <f t="shared" si="0"/>
        <v/>
      </c>
      <c r="V15" s="17"/>
      <c r="W15" s="17"/>
      <c r="X15" s="17"/>
      <c r="Y15" s="17"/>
      <c r="Z15" s="17"/>
    </row>
    <row r="16" spans="1:26" ht="153.75" customHeight="1">
      <c r="A16" s="97" t="str">
        <f>IF(ISBLANK(Template!A16),"",Template!A16)</f>
        <v>AB</v>
      </c>
      <c r="B16" s="238" t="str">
        <f>IF(ISBLANK(Template!B16),"",Template!B16)</f>
        <v/>
      </c>
      <c r="C16" s="97" t="str">
        <f>IF(ISBLANK(Template!C16),"",Template!C16)</f>
        <v>AB3</v>
      </c>
      <c r="D16" s="92" t="str">
        <f>IF(ISBLANK(Template!D16),"",Template!D16)</f>
        <v>Identifier les freins</v>
      </c>
      <c r="E16" s="85" t="str">
        <f>IF(ISBLANK(Template!E16),"",Template!E16)</f>
        <v>L’organisation est capable d’identifier les freins financiers qui ont un impact sur la santé maternelle et sait comment communiquer ces informations aux décisionnaires concernés pour qu'ils agissent.</v>
      </c>
      <c r="F16" s="85" t="str">
        <f>IF(ISBLANK(Template!F16),"",Template!F16)</f>
        <v>Est-ce important ? Pourquoi ?
Comment avez-vous identifié un frein ?
Parlez-moi d’une situation dans laquelle vous avez identifié un frein et en avez parlé. Comment savez-vous que ces décisionnaires étaient ceux auxquels s’adresser ?</v>
      </c>
      <c r="G16" s="85" t="str">
        <f>IF(ISBLANK(Template!G16),"",Template!G16)</f>
        <v xml:space="preserve">L’organisation ne sait pas en quoi les freins financiers dans le domaine de la santé ont un impact sur la santé maternelle. </v>
      </c>
      <c r="H16" s="85" t="str">
        <f>IF(ISBLANK(Template!H16),"",Template!H16)</f>
        <v xml:space="preserve">L’organisation sait en quoi les freins financiers dans le domaine de la santé ont un impact sur la santé maternelle.
L’organisation n’a identifié aucun frein financier dans le domaine de la santé qui a un impact sur la santé maternelle.
</v>
      </c>
      <c r="I16" s="85" t="str">
        <f>IF(ISBLANK(Template!I16),"",Template!I16)</f>
        <v xml:space="preserve">L’organisation sait en quoi les freins financiers dans le domaine de la santé ont un impact sur la santé maternelle.
L’organisation a identifié un ou plusieurs frein(s) financier(s) dans le domaine de la santé qui a/ont un impact sur la santé maternelle.
Une fois les freins identifiés, l’organisation ne sait pas quoi faire de ces informations. </v>
      </c>
      <c r="J16" s="85" t="str">
        <f>IF(ISBLANK(Template!J16),"",Template!J16)</f>
        <v>L’organisation sait en quoi les freins financiers dans le domaine de la santé ont un impact sur la santé maternelle.
L’organisation a identifié un ou plusieurs frein(s) financier(s) dans le domaine de la santé qui a/ont un impact sur la santé maternelle.
L’organisation a identifié un ou des frein(s) financier(s) dans le domaine de la santé qui ont un impact sur la santé maternelle et a communiqué ces informations aux décisionnaires appropriés pour qu’ils agissent.</v>
      </c>
      <c r="K16" s="87" t="str">
        <f>IF(ISBLANK(Template!K16),"",Template!K16)</f>
        <v xml:space="preserve">Notes budgétaires appropriées
Copie du programme de la consultation publique
Report/List of challenges around health financing.
Quotes 
</v>
      </c>
      <c r="L16" s="96" t="s">
        <v>15</v>
      </c>
      <c r="M16" s="96" t="s">
        <v>15</v>
      </c>
      <c r="N16" s="96" t="s">
        <v>15</v>
      </c>
      <c r="O16" s="96" t="s">
        <v>15</v>
      </c>
      <c r="P16" s="96" t="s">
        <v>15</v>
      </c>
      <c r="Q16" s="145" t="str">
        <f t="shared" si="1"/>
        <v/>
      </c>
      <c r="R16" s="145" t="str">
        <f t="shared" si="0"/>
        <v/>
      </c>
      <c r="S16" s="145" t="str">
        <f t="shared" si="0"/>
        <v/>
      </c>
      <c r="T16" s="145" t="str">
        <f t="shared" si="0"/>
        <v/>
      </c>
      <c r="U16" s="145" t="str">
        <f t="shared" si="0"/>
        <v/>
      </c>
      <c r="V16" s="18"/>
      <c r="W16" s="18"/>
      <c r="X16" s="18"/>
      <c r="Y16" s="18"/>
      <c r="Z16" s="18"/>
    </row>
    <row r="17" spans="1:26" ht="172.5" customHeight="1">
      <c r="A17" s="97" t="str">
        <f>IF(ISBLANK(Template!A17),"",Template!A17)</f>
        <v>GDL</v>
      </c>
      <c r="B17" s="230" t="str">
        <f>IF(ISBLANK(Template!B17),"",Template!B17)</f>
        <v>Gouvernance et planification</v>
      </c>
      <c r="C17" s="97" t="str">
        <f>IF(ISBLANK(Template!C17),"",Template!C17)</f>
        <v>GDL1</v>
      </c>
      <c r="D17" s="94" t="str">
        <f>IF(ISBLANK(Template!D17),"",Template!D17)</f>
        <v>Structures de gouvernance et politiques</v>
      </c>
      <c r="E17" s="85" t="str">
        <f>IF(ISBLANK(Template!E17),"",Template!E17)</f>
        <v>L’organisation dispose d’un organe directeur avec une constitution qui encadre son travail, ses avis juridiques, ses statuts et ses factures.
Cet organe encadre les politiques et les procédures au sein des comités, ainsi que tous les aspects de la gestion financière. Les politiques et les procédures sont disponibles, connues par tous les membres du personnel, et correspondent aux principes de comptabilité généralement admis (GAAP).
L’organisation dispose d'un ensemble de documents qui présentent l’objectif de l’organisation (mission, vision, objectifs, etc.) et d'un organigramme clair.</v>
      </c>
      <c r="F17" s="85" t="str">
        <f>IF(ISBLANK(Template!F17),"",Template!F17)</f>
        <v>Pouvez-vous décrire les structures de gouvernance de l’organisation ?
Pourriez-vous décrire le plan stratégique de l’organisation ? Qu’inclut-il ?
Quels sont les types de politiques, procédures et systèmes qui sont mis en place ? Pensez-vous que quelque chose manque ?</v>
      </c>
      <c r="G17" s="85" t="str">
        <f>IF(ISBLANK(Template!G17),"",Template!G17)</f>
        <v>L’organisation ne dispose pas de structures de gouvernance.</v>
      </c>
      <c r="H17" s="85" t="str">
        <f>IF(ISBLANK(Template!H17),"",Template!H17)</f>
        <v>L’organisation dispose de structures de gouvernance.
L’organisation ne dispose pas de politiques et de procédures établies.</v>
      </c>
      <c r="I17" s="85" t="str">
        <f>IF(ISBLANK(Template!I17),"",Template!I17)</f>
        <v>L’organisation dispose de structures de gouvernance.
L’organisation dispose de politiques et de procédures établies.
L’organisation ne dispose pas d’un plan stratégique.</v>
      </c>
      <c r="J17" s="86" t="str">
        <f>IF(ISBLANK(Template!J17),"",Template!J17)</f>
        <v>L’organisation dispose de structures de gouvernance.
L’organisation dispose de politiques et de procédures établies.
L’organisation dispose d’un plan stratégique.</v>
      </c>
      <c r="K17" s="88" t="str">
        <f>IF(ISBLANK(Template!K17),"",Template!K17)</f>
        <v xml:space="preserve">Constitution ; lettres d’engagement des membres des comités ; comptes-rendus des comités.
Organigramme
Plan stratégique </v>
      </c>
      <c r="L17" s="96" t="s">
        <v>15</v>
      </c>
      <c r="M17" s="96" t="s">
        <v>15</v>
      </c>
      <c r="N17" s="96" t="s">
        <v>15</v>
      </c>
      <c r="O17" s="96" t="s">
        <v>15</v>
      </c>
      <c r="P17" s="96" t="s">
        <v>15</v>
      </c>
      <c r="Q17" s="145" t="str">
        <f t="shared" si="1"/>
        <v/>
      </c>
      <c r="R17" s="145" t="str">
        <f t="shared" si="0"/>
        <v/>
      </c>
      <c r="S17" s="145" t="str">
        <f t="shared" si="0"/>
        <v/>
      </c>
      <c r="T17" s="145" t="str">
        <f t="shared" si="0"/>
        <v/>
      </c>
      <c r="U17" s="145" t="str">
        <f t="shared" si="0"/>
        <v/>
      </c>
      <c r="V17" s="18"/>
      <c r="W17" s="18"/>
      <c r="X17" s="18"/>
      <c r="Y17" s="18"/>
      <c r="Z17" s="18"/>
    </row>
    <row r="18" spans="1:26" s="45" customFormat="1" ht="140.5" customHeight="1">
      <c r="A18" s="97" t="str">
        <f>IF(ISBLANK(Template!A18),"",Template!A18)</f>
        <v>GDL</v>
      </c>
      <c r="B18" s="230" t="str">
        <f>IF(ISBLANK(Template!B18),"",Template!B18)</f>
        <v/>
      </c>
      <c r="C18" s="97" t="str">
        <f>IF(ISBLANK(Template!C18),"",Template!C18)</f>
        <v>GDL2</v>
      </c>
      <c r="D18" s="147" t="str">
        <f>IF(ISBLANK(Template!D18),"",Template!D18)</f>
        <v>Financer et planifier les activités organisationnelles</v>
      </c>
      <c r="E18" s="89" t="str">
        <f>IF(ISBLANK(Template!E18),"",Template!E18)</f>
        <v>L’organisation dispose d’un plan de travail annuel chiffré qui est révisé de manière régulière.
L’organisation dispose d’un plan de mobilisation des ressources.</v>
      </c>
      <c r="F18" s="88" t="str">
        <f>IF(ISBLANK(Template!F18),"",Template!F18)</f>
        <v>Quelles sont les activités présentes dans votre plan de travail ?
Quel est le processus d’estimation des coûts de ces activités ?
Pouvez-vous me parler des plans dont l’organisation dispose pour mobiliser ses propres ressources ?</v>
      </c>
      <c r="G18" s="88" t="str">
        <f>IF(ISBLANK(Template!G18),"",Template!G18)</f>
        <v>L’organisation ne dispose pas d’un plan d’activités annuel.</v>
      </c>
      <c r="H18" s="88" t="str">
        <f>IF(ISBLANK(Template!H18),"",Template!H18)</f>
        <v xml:space="preserve">L’organisation pas d’un plan d’activités annuel.
Le plan d’activités annuel n’est pas accompagné d’un budget. </v>
      </c>
      <c r="I18" s="88" t="str">
        <f>IF(ISBLANK(Template!I18),"",Template!I18)</f>
        <v xml:space="preserve">L’organisation pas d’un plan d’activités annuel.
Le plan d’activités annuel est accompagné d’un budget. 
L’organisation ne dispose pas d’un plan de mobilisation des ressources pour financer son plan d’activités annuel. </v>
      </c>
      <c r="J18" s="88" t="str">
        <f>IF(ISBLANK(Template!J18),"",Template!J18)</f>
        <v xml:space="preserve">L’organisation pas d’un plan d’activités annuel.
Le plan d’activités annuel est accompagné d’un budget. 
L’organisation dispose d’un plan de mobilisation des ressources pour financer son plan d’activités annuel. </v>
      </c>
      <c r="K18" s="86" t="str">
        <f>IF(ISBLANK(Template!K18),"",Template!K18)</f>
        <v>Plan de travail annuel chiffré
Plan de mobilisation de ressources
Rapports/comptes-rendus des réunions de l’équipe de mobilisation des ressources</v>
      </c>
      <c r="L18" s="96" t="s">
        <v>15</v>
      </c>
      <c r="M18" s="96" t="s">
        <v>15</v>
      </c>
      <c r="N18" s="96" t="s">
        <v>15</v>
      </c>
      <c r="O18" s="96" t="s">
        <v>15</v>
      </c>
      <c r="P18" s="96" t="s">
        <v>15</v>
      </c>
      <c r="Q18" s="145" t="str">
        <f t="shared" si="1"/>
        <v/>
      </c>
      <c r="R18" s="145" t="str">
        <f t="shared" si="0"/>
        <v/>
      </c>
      <c r="S18" s="145" t="str">
        <f t="shared" si="0"/>
        <v/>
      </c>
      <c r="T18" s="145" t="str">
        <f t="shared" si="0"/>
        <v/>
      </c>
      <c r="U18" s="145" t="str">
        <f t="shared" si="0"/>
        <v/>
      </c>
      <c r="V18" s="19"/>
      <c r="W18" s="19"/>
      <c r="X18" s="19"/>
      <c r="Y18" s="19"/>
      <c r="Z18" s="19"/>
    </row>
    <row r="19" spans="1:26" ht="153" customHeight="1">
      <c r="A19" s="97" t="str">
        <f>IF(ISBLANK(Template!A19),"",Template!A19)</f>
        <v>RCD</v>
      </c>
      <c r="B19" s="231" t="str">
        <f>IF(ISBLANK(Template!B19),"",Template!B19)</f>
        <v>Coordination et durabilité</v>
      </c>
      <c r="C19" s="97" t="str">
        <f>IF(ISBLANK(Template!C19),"",Template!C19)</f>
        <v>RCD1</v>
      </c>
      <c r="D19" s="95" t="str">
        <f>IF(ISBLANK(Template!D19),"",Template!D19)</f>
        <v>S’engager dans des coalitions</v>
      </c>
      <c r="E19" s="88" t="str">
        <f>IF(ISBLANK(Template!E19),"",Template!E19)</f>
        <v xml:space="preserve">L’organisation est un membre actif d’une coalition avec d’autres organisations de la société civile au sein de laquelle elles travaillent sur une problématique commune.
L’organisation est régulièrement contactée en tant que source d’informations par des décisionnaires, des leaders de la société civile ou des médias.
</v>
      </c>
      <c r="F19" s="88" t="str">
        <f>IF(ISBLANK(Template!F19),"",Template!F19)</f>
        <v>Récolter des données pour élaborer des plans de durabilité
Pouvez-vous me parler d’une situation dans laquelle vous avez participé à une coalition ? Qui d’autre participait à la coalition ? Qu’a fait la coalition ?
Pouvez-vous décrire vos relations avec d’autres organisations de la société civile, les médias et le gouvernement ?</v>
      </c>
      <c r="G19" s="88" t="str">
        <f>IF(ISBLANK(Template!G19),"",Template!G19)</f>
        <v>L’organisation ne s’est jamais engagée dans une coalition avec d’autres organisations de la société civile.</v>
      </c>
      <c r="H19" s="88" t="str">
        <f>IF(ISBLANK(Template!H19),"",Template!H19)</f>
        <v xml:space="preserve">L’organisation s’est déjà engagée dans une coalition avec d’autres organisations de la société civile.
L’organisation n’a jamais participé de manière active aux activités d’une coalition. </v>
      </c>
      <c r="I19" s="88" t="str">
        <f>IF(ISBLANK(Template!I19),"",Template!I19)</f>
        <v xml:space="preserve">L’organisation s’est déjà engagée dans une coalition avec d’autres organisations de la société civile.
L’organisation a déjà participé de manière active aux activités d’une coalition.
L’organisation ne fournit pas de manière régulière (au moins une fois par trimestre) des informations à d’autres OSC, décisionnaires et/ou médias sur les budgets sanitaires et/ou la SMN.  </v>
      </c>
      <c r="J19" s="88" t="str">
        <f>IF(ISBLANK(Template!J19),"",Template!J19)</f>
        <v xml:space="preserve">L’organisation s’est déjà engagée dans une coalition avec d’autres organisations de la société civile.
L’organisation a déjà participé de manière active aux activités d’une coalition.
L’organisation fournit de manière régulière (au moins une fois par trimestre) des informations à d’autres OSC, décisionnaires et/ou médias sur les budgets sanitaires et/ou la SMN.  </v>
      </c>
      <c r="K19" s="86" t="str">
        <f>IF(ISBLANK(Template!K19),"",Template!K19)</f>
        <v>Rapports sur des réunions avec des parties prenantes variées.
Preuves des informations fournies.
Plan d’action commun d’une coalition.</v>
      </c>
      <c r="L19" s="96" t="s">
        <v>15</v>
      </c>
      <c r="M19" s="96" t="s">
        <v>15</v>
      </c>
      <c r="N19" s="96" t="s">
        <v>15</v>
      </c>
      <c r="O19" s="96" t="s">
        <v>15</v>
      </c>
      <c r="P19" s="96" t="s">
        <v>15</v>
      </c>
      <c r="Q19" s="145" t="str">
        <f t="shared" si="1"/>
        <v/>
      </c>
      <c r="R19" s="145" t="str">
        <f t="shared" si="0"/>
        <v/>
      </c>
      <c r="S19" s="145" t="str">
        <f t="shared" si="0"/>
        <v/>
      </c>
      <c r="T19" s="145" t="str">
        <f t="shared" si="0"/>
        <v/>
      </c>
      <c r="U19" s="145" t="str">
        <f t="shared" si="0"/>
        <v/>
      </c>
      <c r="V19" s="17"/>
      <c r="W19" s="17"/>
      <c r="X19" s="17"/>
      <c r="Y19" s="17"/>
      <c r="Z19" s="17"/>
    </row>
    <row r="20" spans="1:26" ht="153" customHeight="1">
      <c r="A20" s="97" t="str">
        <f>IF(ISBLANK(Template!A20),"",Template!A20)</f>
        <v>RCD</v>
      </c>
      <c r="B20" s="231" t="str">
        <f>IF(ISBLANK(Template!B20),"",Template!B20)</f>
        <v/>
      </c>
      <c r="C20" s="97" t="str">
        <f>IF(ISBLANK(Template!C20),"",Template!C20)</f>
        <v>RCD2</v>
      </c>
      <c r="D20" s="95" t="str">
        <f>IF(ISBLANK(Template!D20),"",Template!D20)</f>
        <v xml:space="preserve">Collaborer avec le gouvernement </v>
      </c>
      <c r="E20" s="88" t="str">
        <f>IF(ISBLANK(Template!E20),"",Template!E20)</f>
        <v>L’organisation est vue par le gouvernement comme une partie prenante dans les processus gouvernementaux et met en place des actions de plaidoyer diplomatique.</v>
      </c>
      <c r="F20" s="88" t="str">
        <f>IF(ISBLANK(Template!F20),"",Template!F20)</f>
        <v>Comment décririez-vous la relation de l’organisation avec le gouvernement ? D’après vous, quelle est l’opinion du gouvernement sur l’organisation ? 
Collaboreriez-vous avec le gouvernement ? Pourquoi ? Avez-vous des objectifs communs ?
Parlez-moi d’une situation dans laquelle vous avez collaboré avec le gouvernement pour atteindre un objectif commun.</v>
      </c>
      <c r="G20" s="88" t="str">
        <f>IF(ISBLANK(Template!G20),"",Template!G20)</f>
        <v>L’organisation n’a jamais travaillé avec le service sanitaire du gouvernement/comté.</v>
      </c>
      <c r="H20" s="88" t="str">
        <f>IF(ISBLANK(Template!H20),"",Template!H20)</f>
        <v xml:space="preserve">L’organisation a déjà travaillé avec le service sanitaire du gouvernement/comté.
L'organisation n’est pas vue par le gouvernement comme une partie prenante clé dans les processus gouvernementaux.
</v>
      </c>
      <c r="I20" s="88" t="str">
        <f>IF(ISBLANK(Template!I20),"",Template!I20)</f>
        <v xml:space="preserve">L’organisation a déjà travaillé avec le service sanitaire du gouvernement/comté.
L'organisation est vue par le gouvernement comme une partie prenante clé dans les processus gouvernementaux.
L’organisation n’a pas réussi à collaborer avec le gouvernement pour atteindre un objectif commun.  </v>
      </c>
      <c r="J20" s="88" t="str">
        <f>IF(ISBLANK(Template!J20),"",Template!J20)</f>
        <v xml:space="preserve">L’organisation a déjà travaillé avec le service sanitaire du gouvernement/comté.
L'organisation est vue par le gouvernement comme une partie prenante clé dans les processus gouvernementaux.
L’organisation n’a pas réussi à collaborer avec le gouvernement pour atteindre un objectif commun.  </v>
      </c>
      <c r="K20" s="86" t="str">
        <f>IF(ISBLANK(Template!K20),"",Template!K20)</f>
        <v>Rapports de réunions liées à la santé auxquelles plusieurs fonctionnaires du comté et l’OSC ont participé.</v>
      </c>
      <c r="L20" s="96" t="s">
        <v>15</v>
      </c>
      <c r="M20" s="96" t="s">
        <v>15</v>
      </c>
      <c r="N20" s="96" t="s">
        <v>15</v>
      </c>
      <c r="O20" s="96" t="s">
        <v>15</v>
      </c>
      <c r="P20" s="96" t="s">
        <v>15</v>
      </c>
      <c r="Q20" s="145" t="str">
        <f t="shared" si="1"/>
        <v/>
      </c>
      <c r="R20" s="145" t="str">
        <f t="shared" si="0"/>
        <v/>
      </c>
      <c r="S20" s="145" t="str">
        <f t="shared" si="0"/>
        <v/>
      </c>
      <c r="T20" s="145" t="str">
        <f t="shared" si="0"/>
        <v/>
      </c>
      <c r="U20" s="145" t="str">
        <f t="shared" si="0"/>
        <v/>
      </c>
      <c r="V20" s="16"/>
      <c r="W20" s="16"/>
      <c r="X20" s="16"/>
      <c r="Y20" s="16"/>
      <c r="Z20" s="16"/>
    </row>
    <row r="21" spans="1:26" ht="167.15" customHeight="1">
      <c r="A21" s="97" t="str">
        <f>IF(ISBLANK(Template!A21),"",Template!A21)</f>
        <v>RCD</v>
      </c>
      <c r="B21" s="231" t="str">
        <f>IF(ISBLANK(Template!B21),"",Template!B21)</f>
        <v/>
      </c>
      <c r="C21" s="97" t="str">
        <f>IF(ISBLANK(Template!C21),"",Template!C21)</f>
        <v>RCD3</v>
      </c>
      <c r="D21" s="95" t="str">
        <f>IF(ISBLANK(Template!D21),"",Template!D21)</f>
        <v>Récolter des données pour élaborer des plans de durabilité</v>
      </c>
      <c r="E21" s="86" t="str">
        <f>IF(ISBLANK(Template!E21),"",Template!E21)</f>
        <v>L’organisation comprend l’importance de la collecte de données pour élaborer ses plans dans le but de devenir durable, au-delà du financement par les donateurs, et pour rendre pérennes ses interventions de plaidoyer.
L’organisation dispose d’un plan de durabilité clair pour développer ses sources de financement.</v>
      </c>
      <c r="F21" s="86" t="str">
        <f>IF(ISBLANK(Template!F21),"",Template!F21)</f>
        <v>Qu’est-ce que la durabilité pour votre organisation ?
Pouvez-vous m’expliquer comment votre organisation a planifié sa durabilité ?
Pouvez-vous décrire en quoi vos plans de durabilité sont reflétés dans votre travail ?
Si votre source actuelle de financement venait à se tarir, comment maintiendriez-vous vos activités ? Quelles sont vos activités qui ne nécessitent pas l’obtention de ressources de la part d’un tiers ?</v>
      </c>
      <c r="G21" s="86" t="str">
        <f>IF(ISBLANK(Template!G21),"",Template!G21)</f>
        <v>L’organisation ne sait pas pourquoi elle a besoin d’élaborer des plans pour être durable et pouvoir se passer des financements en provenance de donateurs.</v>
      </c>
      <c r="H21" s="86" t="str">
        <f>IF(ISBLANK(Template!H21),"",Template!H21)</f>
        <v xml:space="preserve">L’organisation sait pourquoi elle a besoin d’élaborer des plans pour être durable et pouvoir se passer des financements en provenance de donateurs.
L’organisation n’a pas créé de plan de durabilité organisationnelle. </v>
      </c>
      <c r="I21" s="86" t="str">
        <f>IF(ISBLANK(Template!I21),"",Template!I21)</f>
        <v xml:space="preserve">L’organisation sait pourquoi elle a besoin d’élaborer des plans pour être durable et pouvoir se passer des financements en provenance de donateurs.
L’organisation a créé de plan de durabilité organisationnelle. 
Les activités de l’organisation ne reflètent pas les plans de durabilité organisationnelle. </v>
      </c>
      <c r="J21" s="86" t="str">
        <f>IF(ISBLANK(Template!J21),"",Template!J21)</f>
        <v xml:space="preserve">L’organisation sait pourquoi elle a besoin d’élaborer des plans pour être durable et pouvoir se passer des financements en provenance de donateurs.
L’organisation a créé de plan de durabilité organisationnelle. 
Les activités de l’organisation reflètent les plans de durabilité organisationnelle. </v>
      </c>
      <c r="K21" s="86" t="str">
        <f>IF(ISBLANK(Template!K21),"",Template!K21)</f>
        <v>Plan de durabilité, stratégie de sortie</v>
      </c>
      <c r="L21" s="96" t="s">
        <v>15</v>
      </c>
      <c r="M21" s="96" t="s">
        <v>15</v>
      </c>
      <c r="N21" s="96" t="s">
        <v>15</v>
      </c>
      <c r="O21" s="96" t="s">
        <v>15</v>
      </c>
      <c r="P21" s="96" t="s">
        <v>15</v>
      </c>
      <c r="Q21" s="145" t="str">
        <f t="shared" si="1"/>
        <v/>
      </c>
      <c r="R21" s="145" t="str">
        <f t="shared" si="0"/>
        <v/>
      </c>
      <c r="S21" s="145" t="str">
        <f t="shared" si="0"/>
        <v/>
      </c>
      <c r="T21" s="145" t="str">
        <f t="shared" si="0"/>
        <v/>
      </c>
      <c r="U21" s="145" t="str">
        <f t="shared" si="0"/>
        <v/>
      </c>
      <c r="V21" s="16"/>
      <c r="W21" s="16"/>
      <c r="X21" s="16"/>
      <c r="Y21" s="16"/>
      <c r="Z21" s="16"/>
    </row>
    <row r="22" spans="1:26" ht="164.5" customHeight="1">
      <c r="A22" s="97" t="str">
        <f>IF(ISBLANK(Template!A22),"",Template!A22)</f>
        <v>CEA</v>
      </c>
      <c r="B22" s="232" t="str">
        <f>IF(ISBLANK(Template!B22),"",Template!B22)</f>
        <v>Suivi et apprentissage</v>
      </c>
      <c r="C22" s="97" t="str">
        <f>IF(ISBLANK(Template!C22),"",Template!C22)</f>
        <v>CEA1</v>
      </c>
      <c r="D22" s="93" t="str">
        <f>IF(ISBLANK(Template!D22),"",Template!D22)</f>
        <v>Faire le suivi des efforts de plaidoyer</v>
      </c>
      <c r="E22" s="88" t="str">
        <f>IF(ISBLANK(Template!E22),"",Template!E22)</f>
        <v>L’organisation dispose d’un plan de S&amp;E pour ses efforts de plaidoyer.</v>
      </c>
      <c r="F22" s="88" t="str">
        <f>IF(ISBLANK(Template!F22),"",Template!F22)</f>
        <v>Pensez-vous qu’il est important de faire le suivi des efforts de plaidoyer ? Pourquoi ?
Comment faites-vous le suivi des résultats de vos activités de plaidoyer ?  
Pouvez-vous me donner un exemple d’une situation dans laquelle vous avez fait le suivi des résultats de vos activités de plaidoyer ? Avez-vous un autre exemple ? À quelle fréquence faites-vous le suivi des résultats ?</v>
      </c>
      <c r="G22" s="88" t="str">
        <f>IF(ISBLANK(Template!G22),"",Template!G22)</f>
        <v xml:space="preserve">L’organisation ne pense pas qu’il est important de faire le suivi des changements qui résultent de ses activités de plaidoyer.   </v>
      </c>
      <c r="H22" s="88" t="str">
        <f>IF(ISBLANK(Template!H22),"",Template!H22)</f>
        <v xml:space="preserve">L’organisation pense qu’il est important de faire le suivi des changements qui résultent de ses activités de plaidoyer.      
L’organisation ne fait pas le suivi des résultats de ses activités de plaidoyer.  </v>
      </c>
      <c r="I22" s="88" t="str">
        <f>IF(ISBLANK(Template!I22),"",Template!I22)</f>
        <v>L’organisation pense qu’il est important de faire le suivi des changements qui résultent de ses activités de plaidoyer.      
L’organisation fait le suivi des résultats de ses activités de plaidoyer.  
L’organisation ne base pas son travail de plaidoyer futur sur ce suivi.</v>
      </c>
      <c r="J22" s="88" t="str">
        <f>IF(ISBLANK(Template!J22),"",Template!J22)</f>
        <v>L’organisation pense qu’il est important de faire le suivi des changements qui résultent de ses activités de plaidoyer.      
L’organisation fait le suivi des résultats de ses activités de plaidoyer.  
L’organisation ne base pas son travail de plaidoyer futur sur ce suivi.</v>
      </c>
      <c r="K22" s="88" t="str">
        <f>IF(ISBLANK(Template!K22),"",Template!K22)</f>
        <v>Plan S&amp;E pour les efforts de plaidoyer.
Stratégie d’adaptation créée sur-mesure pour les efforts de plaidoyer.</v>
      </c>
      <c r="L22" s="96" t="s">
        <v>15</v>
      </c>
      <c r="M22" s="96" t="s">
        <v>15</v>
      </c>
      <c r="N22" s="96" t="s">
        <v>15</v>
      </c>
      <c r="O22" s="96" t="s">
        <v>15</v>
      </c>
      <c r="P22" s="96" t="s">
        <v>15</v>
      </c>
      <c r="Q22" s="145" t="str">
        <f t="shared" si="1"/>
        <v/>
      </c>
      <c r="R22" s="145" t="str">
        <f t="shared" si="0"/>
        <v/>
      </c>
      <c r="S22" s="145" t="str">
        <f t="shared" si="0"/>
        <v/>
      </c>
      <c r="T22" s="145" t="str">
        <f t="shared" si="0"/>
        <v/>
      </c>
      <c r="U22" s="145" t="str">
        <f t="shared" si="0"/>
        <v/>
      </c>
      <c r="V22" s="71"/>
      <c r="W22" s="71"/>
      <c r="X22" s="71"/>
      <c r="Y22" s="71"/>
      <c r="Z22" s="71"/>
    </row>
    <row r="23" spans="1:26" ht="151.5" customHeight="1">
      <c r="A23" s="97" t="str">
        <f>IF(ISBLANK(Template!A23),"",Template!A23)</f>
        <v>CEA</v>
      </c>
      <c r="B23" s="232" t="e">
        <f>IF(ISBLANK(Template!#REF!),"",Template!#REF!)</f>
        <v>#REF!</v>
      </c>
      <c r="C23" s="97" t="str">
        <f>IF(ISBLANK(Template!C23),"",Template!C23)</f>
        <v>CEA2</v>
      </c>
      <c r="D23" s="93" t="str">
        <f>IF(ISBLANK(Template!D23),"",Template!D23)</f>
        <v>Participer à un apprentissage basé sur la réflexion</v>
      </c>
      <c r="E23" s="88" t="str">
        <f>IF(ISBLANK(Template!E23),"",Template!E23)</f>
        <v>L’organisation organise des réunions de réflexion régulières et structurées basées sur le programme stratégique/le plan de travail annuel pour discuter des apprentissages, des réussites, des échecs, et adapter ses plans. Le suivi des résultats des activités de plaidoyer de l’organisation est pris en compte dans les plans d’activités.</v>
      </c>
      <c r="F23" s="88" t="str">
        <f>IF(ISBLANK(Template!F23),"",Template!F23)</f>
        <v>Qu’est-ce que l’apprentissage basé sur la réflexion pour votre organisation ?
Pensez-vous que l’apprentissage basé sur la réflexion est important ? Pourquoi ?
Quel est le processus de valorisation de l’apprentissage basé sur la réflexion de votre organisation ?
Pouvez-vous me donner un exemple de situation dans laquelle vous avez modifié vos activités dans le but de tirer des apprentissages de vos réussites et des défis auxquels vous avez fait face ?</v>
      </c>
      <c r="G23" s="88" t="str">
        <f>IF(ISBLANK(Template!G23),"",Template!G23)</f>
        <v xml:space="preserve">Pour l’organisation, il n’est pas important de réfléchir à ses réussites et ses échecs. </v>
      </c>
      <c r="H23" s="88" t="str">
        <f>IF(ISBLANK(Template!H23),"",Template!H23)</f>
        <v>Pour l’organisation, il est important de réfléchir à ses réussites et ses échecs.
L’organisation n’a pas organisé de réunion de réflexion pour discuter des apprentissages, des réussites et des échecs dans les 6 derniers mois.</v>
      </c>
      <c r="I23" s="88" t="str">
        <f>IF(ISBLANK(Template!I23),"",Template!I23)</f>
        <v xml:space="preserve">Pour l’organisation, il est important de réfléchir à ses réussites et ses échecs.
L’organisation a organisé de réunion de réflexion pour discuter des apprentissages, des réussites et des échecs dans les 6 derniers mois.
L’organisation n’a pas adapté ses plans aux discussions de la réunion de réflexion dans les 6 derniers mois. </v>
      </c>
      <c r="J23" s="88" t="str">
        <f>IF(ISBLANK(Template!J23),"",Template!J23)</f>
        <v xml:space="preserve">Pour l’organisation, il est important de réfléchir à ses réussites et ses échecs.
L’organisation a organisé de réunion de réflexion pour discuter des apprentissages, des réussites et des échecs dans les 6 derniers mois.
L’organisation a adapté ses plans aux discussions de la réunion de réflexion dans les 6 derniers mois. </v>
      </c>
      <c r="K23" s="88" t="str">
        <f>IF(ISBLANK(Template!K23),"",Template!K23)</f>
        <v>Plans d’activités, agenda de réunions de réflexion, comptes-rendus de réunions (si disponibles)
Plan de suivi des actions.</v>
      </c>
      <c r="L23" s="96" t="s">
        <v>15</v>
      </c>
      <c r="M23" s="96" t="s">
        <v>15</v>
      </c>
      <c r="N23" s="96" t="s">
        <v>15</v>
      </c>
      <c r="O23" s="96" t="s">
        <v>15</v>
      </c>
      <c r="P23" s="96" t="s">
        <v>15</v>
      </c>
      <c r="Q23" s="145" t="str">
        <f t="shared" si="1"/>
        <v/>
      </c>
      <c r="R23" s="145" t="str">
        <f t="shared" si="1"/>
        <v/>
      </c>
      <c r="S23" s="145" t="str">
        <f t="shared" si="1"/>
        <v/>
      </c>
      <c r="T23" s="145" t="str">
        <f t="shared" si="1"/>
        <v/>
      </c>
      <c r="U23" s="145" t="str">
        <f t="shared" si="1"/>
        <v/>
      </c>
      <c r="V23" s="15"/>
      <c r="W23" s="15"/>
      <c r="X23" s="15"/>
      <c r="Y23" s="15"/>
      <c r="Z23" s="15"/>
    </row>
    <row r="24" spans="1:26" ht="14.5">
      <c r="D24" s="64"/>
      <c r="E24" s="176"/>
      <c r="F24" s="48"/>
      <c r="G24" s="59"/>
      <c r="H24" s="59"/>
      <c r="I24" s="59"/>
      <c r="J24" s="59"/>
      <c r="K24" s="59"/>
      <c r="L24" s="60"/>
      <c r="M24" s="60"/>
      <c r="N24" s="60"/>
      <c r="O24" s="60"/>
      <c r="P24" s="60"/>
      <c r="V24" s="55"/>
      <c r="W24" s="55"/>
      <c r="X24" s="55"/>
      <c r="Y24" s="55"/>
      <c r="Z24" s="55"/>
    </row>
    <row r="25" spans="1:26" ht="14.5">
      <c r="D25" s="174"/>
      <c r="E25" s="179"/>
      <c r="F25" s="55"/>
      <c r="G25" s="55"/>
      <c r="H25" s="55"/>
      <c r="I25" s="55"/>
      <c r="J25" s="55"/>
      <c r="K25" s="55"/>
      <c r="L25" s="60"/>
      <c r="M25" s="60"/>
      <c r="N25" s="60"/>
      <c r="O25" s="60"/>
      <c r="P25" s="60"/>
      <c r="V25" s="55"/>
      <c r="W25" s="55"/>
      <c r="X25" s="55"/>
      <c r="Y25" s="55"/>
      <c r="Z25" s="55"/>
    </row>
    <row r="26" spans="1:26" ht="14.5">
      <c r="D26" s="240"/>
      <c r="E26" s="65"/>
      <c r="F26" s="55"/>
      <c r="G26" s="55"/>
      <c r="H26" s="55"/>
      <c r="I26" s="55"/>
      <c r="J26" s="55"/>
      <c r="K26" s="55"/>
      <c r="L26" s="62"/>
      <c r="M26" s="62"/>
      <c r="N26" s="62"/>
      <c r="O26" s="62"/>
      <c r="P26" s="62"/>
      <c r="V26" s="55"/>
      <c r="W26" s="55"/>
      <c r="X26" s="55"/>
      <c r="Y26" s="55"/>
      <c r="Z26" s="55"/>
    </row>
    <row r="27" spans="1:26" ht="14.5">
      <c r="D27" s="240"/>
      <c r="E27" s="66"/>
      <c r="F27" s="55"/>
      <c r="G27" s="55"/>
      <c r="H27" s="55"/>
      <c r="I27" s="55"/>
      <c r="J27" s="55"/>
      <c r="K27" s="55"/>
      <c r="L27" s="62"/>
      <c r="M27" s="62"/>
      <c r="N27" s="62"/>
      <c r="O27" s="62"/>
      <c r="P27" s="62"/>
      <c r="V27" s="55"/>
      <c r="W27" s="55"/>
      <c r="X27" s="55"/>
      <c r="Y27" s="55"/>
      <c r="Z27" s="55"/>
    </row>
    <row r="28" spans="1:26" ht="14.5">
      <c r="D28" s="178"/>
      <c r="E28" s="179"/>
      <c r="F28" s="55"/>
      <c r="G28" s="55"/>
      <c r="H28" s="55"/>
      <c r="I28" s="55"/>
      <c r="J28" s="55"/>
      <c r="K28" s="55"/>
      <c r="L28" s="62"/>
      <c r="M28" s="62"/>
      <c r="N28" s="62"/>
      <c r="O28" s="62"/>
      <c r="P28" s="62"/>
      <c r="V28" s="55"/>
      <c r="W28" s="55"/>
      <c r="X28" s="55"/>
      <c r="Y28" s="55"/>
      <c r="Z28" s="55"/>
    </row>
    <row r="29" spans="1:26" ht="14.5">
      <c r="D29" s="178"/>
      <c r="E29" s="179"/>
      <c r="F29" s="55"/>
      <c r="G29" s="55"/>
      <c r="H29" s="55"/>
      <c r="I29" s="55"/>
      <c r="J29" s="55"/>
      <c r="K29" s="55"/>
      <c r="L29" s="62"/>
      <c r="M29" s="62"/>
      <c r="N29" s="62"/>
      <c r="O29" s="62"/>
      <c r="P29" s="62"/>
      <c r="V29" s="55"/>
      <c r="W29" s="55"/>
      <c r="X29" s="55"/>
      <c r="Y29" s="55"/>
      <c r="Z29" s="55"/>
    </row>
    <row r="30" spans="1:26" ht="14.5">
      <c r="D30" s="178"/>
      <c r="E30" s="179"/>
      <c r="F30" s="55"/>
      <c r="G30" s="55"/>
      <c r="H30" s="55"/>
      <c r="I30" s="55"/>
      <c r="J30" s="55"/>
      <c r="K30" s="55"/>
      <c r="L30" s="62"/>
      <c r="M30" s="62"/>
      <c r="N30" s="62"/>
      <c r="O30" s="62"/>
      <c r="P30" s="62"/>
      <c r="V30" s="55"/>
      <c r="W30" s="55"/>
      <c r="X30" s="55"/>
      <c r="Y30" s="55"/>
      <c r="Z30" s="55"/>
    </row>
    <row r="31" spans="1:26" ht="14.5">
      <c r="D31" s="178"/>
      <c r="E31" s="179"/>
      <c r="F31" s="55"/>
      <c r="G31" s="55"/>
      <c r="H31" s="55"/>
      <c r="I31" s="55"/>
      <c r="J31" s="55"/>
      <c r="K31" s="55"/>
      <c r="L31" s="62"/>
      <c r="M31" s="62"/>
      <c r="N31" s="62"/>
      <c r="O31" s="62"/>
      <c r="P31" s="62"/>
      <c r="V31" s="55"/>
      <c r="W31" s="55"/>
      <c r="X31" s="55"/>
      <c r="Y31" s="55"/>
      <c r="Z31" s="55"/>
    </row>
    <row r="32" spans="1:26" ht="14.5">
      <c r="D32" s="178"/>
      <c r="E32" s="179"/>
      <c r="F32" s="55"/>
      <c r="G32" s="55"/>
      <c r="H32" s="55"/>
      <c r="I32" s="55"/>
      <c r="J32" s="55"/>
      <c r="K32" s="55"/>
      <c r="L32" s="62"/>
      <c r="M32" s="62"/>
      <c r="N32" s="62"/>
      <c r="O32" s="62"/>
      <c r="P32" s="62"/>
      <c r="V32" s="55"/>
      <c r="W32" s="55"/>
      <c r="X32" s="55"/>
      <c r="Y32" s="55"/>
      <c r="Z32" s="55"/>
    </row>
    <row r="33" spans="4:26" ht="14.5">
      <c r="D33" s="178"/>
      <c r="E33" s="179"/>
      <c r="F33" s="55"/>
      <c r="G33" s="55"/>
      <c r="H33" s="55"/>
      <c r="I33" s="55"/>
      <c r="J33" s="55"/>
      <c r="K33" s="55"/>
      <c r="L33" s="62"/>
      <c r="M33" s="62"/>
      <c r="N33" s="62"/>
      <c r="O33" s="62"/>
      <c r="P33" s="62"/>
      <c r="V33" s="55"/>
      <c r="W33" s="55"/>
      <c r="X33" s="55"/>
      <c r="Y33" s="55"/>
      <c r="Z33" s="55"/>
    </row>
    <row r="34" spans="4:26" ht="14.5">
      <c r="D34" s="178"/>
      <c r="E34" s="179"/>
      <c r="F34" s="55"/>
      <c r="G34" s="55"/>
      <c r="H34" s="55"/>
      <c r="I34" s="55"/>
      <c r="J34" s="55"/>
      <c r="K34" s="55"/>
      <c r="L34" s="62"/>
      <c r="M34" s="62"/>
      <c r="N34" s="62"/>
      <c r="O34" s="62"/>
      <c r="P34" s="62"/>
      <c r="V34" s="67"/>
      <c r="W34" s="67"/>
      <c r="X34" s="67"/>
      <c r="Y34" s="67"/>
      <c r="Z34" s="67"/>
    </row>
    <row r="35" spans="4:26" ht="14.5">
      <c r="D35" s="178"/>
      <c r="E35" s="179"/>
      <c r="F35" s="55"/>
      <c r="G35" s="55"/>
      <c r="H35" s="55"/>
      <c r="I35" s="55"/>
      <c r="J35" s="55"/>
      <c r="K35" s="55"/>
      <c r="L35" s="62"/>
      <c r="M35" s="62"/>
      <c r="N35" s="62"/>
      <c r="O35" s="62"/>
      <c r="P35" s="62"/>
      <c r="V35" s="55"/>
      <c r="W35" s="55"/>
      <c r="X35" s="55"/>
      <c r="Y35" s="55"/>
      <c r="Z35" s="55"/>
    </row>
    <row r="36" spans="4:26" ht="14.5">
      <c r="D36" s="245"/>
      <c r="E36" s="246"/>
      <c r="F36" s="55"/>
      <c r="G36" s="55"/>
      <c r="H36" s="55"/>
      <c r="I36" s="55"/>
      <c r="J36" s="55"/>
      <c r="K36" s="67"/>
      <c r="L36" s="62"/>
      <c r="M36" s="62"/>
      <c r="N36" s="62"/>
      <c r="O36" s="62"/>
      <c r="P36" s="62"/>
      <c r="V36" s="55"/>
      <c r="W36" s="55"/>
      <c r="X36" s="55"/>
      <c r="Y36" s="55"/>
      <c r="Z36" s="55"/>
    </row>
    <row r="37" spans="4:26" ht="14.5">
      <c r="D37" s="245"/>
      <c r="E37" s="246"/>
      <c r="F37" s="55"/>
      <c r="G37" s="55"/>
      <c r="H37" s="55"/>
      <c r="I37" s="55"/>
      <c r="J37" s="55"/>
      <c r="K37" s="55"/>
      <c r="L37" s="62"/>
      <c r="M37" s="62"/>
      <c r="N37" s="62"/>
      <c r="O37" s="62"/>
      <c r="P37" s="62"/>
      <c r="V37" s="55"/>
      <c r="W37" s="55"/>
      <c r="X37" s="55"/>
      <c r="Y37" s="55"/>
      <c r="Z37" s="55"/>
    </row>
    <row r="38" spans="4:26" ht="14.5">
      <c r="D38" s="240"/>
      <c r="E38" s="179"/>
      <c r="F38" s="55"/>
      <c r="G38" s="55"/>
      <c r="H38" s="55"/>
      <c r="I38" s="55"/>
      <c r="J38" s="55"/>
      <c r="K38" s="55"/>
      <c r="L38" s="62"/>
      <c r="M38" s="62"/>
      <c r="N38" s="62"/>
      <c r="O38" s="62"/>
      <c r="P38" s="62"/>
      <c r="V38" s="53"/>
      <c r="W38" s="53"/>
      <c r="X38" s="53"/>
      <c r="Y38" s="53"/>
      <c r="Z38" s="53"/>
    </row>
    <row r="39" spans="4:26" ht="14.5">
      <c r="D39" s="240"/>
      <c r="E39" s="179"/>
      <c r="F39" s="55"/>
      <c r="G39" s="55"/>
      <c r="H39" s="55"/>
      <c r="I39" s="55"/>
      <c r="J39" s="55"/>
      <c r="K39" s="55"/>
      <c r="L39" s="62"/>
      <c r="M39" s="62"/>
      <c r="N39" s="62"/>
      <c r="O39" s="62"/>
      <c r="P39" s="62"/>
      <c r="V39" s="53"/>
      <c r="W39" s="53"/>
      <c r="X39" s="53"/>
      <c r="Y39" s="53"/>
      <c r="Z39" s="53"/>
    </row>
    <row r="40" spans="4:26" ht="14.5">
      <c r="D40" s="173"/>
      <c r="E40" s="177"/>
      <c r="F40" s="53"/>
      <c r="G40" s="53"/>
      <c r="H40" s="53"/>
      <c r="I40" s="53"/>
      <c r="J40" s="53"/>
      <c r="K40" s="53"/>
      <c r="L40" s="49"/>
      <c r="M40" s="49"/>
      <c r="N40" s="68"/>
      <c r="O40" s="68"/>
      <c r="P40" s="68"/>
      <c r="V40" s="53"/>
      <c r="W40" s="53"/>
      <c r="X40" s="53"/>
      <c r="Y40" s="53"/>
      <c r="Z40" s="53"/>
    </row>
    <row r="41" spans="4:26" ht="14.5">
      <c r="D41" s="239"/>
      <c r="E41" s="177"/>
      <c r="F41" s="53"/>
      <c r="G41" s="53"/>
      <c r="H41" s="53"/>
      <c r="I41" s="53"/>
      <c r="J41" s="53"/>
      <c r="K41" s="53"/>
      <c r="L41" s="49"/>
      <c r="M41" s="49"/>
      <c r="N41" s="68"/>
      <c r="O41" s="68"/>
      <c r="P41" s="68"/>
      <c r="V41" s="48"/>
      <c r="W41" s="48"/>
      <c r="X41" s="48"/>
      <c r="Y41" s="48"/>
      <c r="Z41" s="48"/>
    </row>
    <row r="42" spans="4:26" ht="14.5">
      <c r="D42" s="239"/>
      <c r="E42" s="177"/>
      <c r="F42" s="53"/>
      <c r="G42" s="53"/>
      <c r="H42" s="53"/>
      <c r="I42" s="53"/>
      <c r="J42" s="53"/>
      <c r="K42" s="53"/>
      <c r="L42" s="49"/>
      <c r="M42" s="49"/>
      <c r="N42" s="68"/>
      <c r="O42" s="68"/>
      <c r="P42" s="68"/>
      <c r="V42" s="48"/>
      <c r="W42" s="48"/>
      <c r="X42" s="48"/>
      <c r="Y42" s="48"/>
      <c r="Z42" s="48"/>
    </row>
    <row r="43" spans="4:26" ht="14.5">
      <c r="D43" s="239"/>
      <c r="E43" s="243"/>
      <c r="F43" s="63"/>
      <c r="G43" s="63"/>
      <c r="H43" s="63"/>
      <c r="I43" s="63"/>
      <c r="J43" s="63"/>
      <c r="K43" s="48"/>
      <c r="L43" s="49"/>
      <c r="M43" s="49"/>
      <c r="N43" s="68"/>
      <c r="O43" s="68"/>
      <c r="P43" s="68"/>
      <c r="V43" s="69"/>
      <c r="W43" s="69"/>
      <c r="X43" s="69"/>
      <c r="Y43" s="69"/>
      <c r="Z43" s="69"/>
    </row>
    <row r="44" spans="4:26" ht="14.5">
      <c r="D44" s="239"/>
      <c r="E44" s="243"/>
      <c r="F44" s="48"/>
      <c r="G44" s="48"/>
      <c r="H44" s="48"/>
      <c r="I44" s="48"/>
      <c r="J44" s="48"/>
      <c r="K44" s="48"/>
      <c r="L44" s="49"/>
      <c r="M44" s="49"/>
      <c r="N44" s="68"/>
      <c r="O44" s="68"/>
      <c r="P44" s="68"/>
      <c r="V44" s="53"/>
      <c r="W44" s="53"/>
      <c r="X44" s="53"/>
      <c r="Y44" s="53"/>
      <c r="Z44" s="53"/>
    </row>
    <row r="45" spans="4:26" ht="14.5">
      <c r="D45" s="239"/>
      <c r="E45" s="176"/>
      <c r="F45" s="70"/>
      <c r="G45" s="61"/>
      <c r="H45" s="61"/>
      <c r="I45" s="61"/>
      <c r="J45" s="61"/>
      <c r="K45" s="69"/>
      <c r="L45" s="49"/>
      <c r="M45" s="49"/>
      <c r="N45" s="68"/>
      <c r="O45" s="68"/>
      <c r="P45" s="68"/>
      <c r="V45" s="53"/>
      <c r="W45" s="53"/>
      <c r="X45" s="53"/>
      <c r="Y45" s="53"/>
      <c r="Z45" s="53"/>
    </row>
    <row r="46" spans="4:26" ht="14.5">
      <c r="D46" s="173"/>
      <c r="E46" s="177"/>
      <c r="F46" s="53"/>
      <c r="G46" s="53"/>
      <c r="H46" s="53"/>
      <c r="I46" s="53"/>
      <c r="J46" s="53"/>
      <c r="K46" s="53"/>
      <c r="L46" s="49"/>
      <c r="M46" s="49"/>
      <c r="N46" s="68"/>
      <c r="O46" s="68"/>
      <c r="P46" s="68"/>
      <c r="V46" s="53"/>
      <c r="W46" s="53"/>
      <c r="X46" s="53"/>
      <c r="Y46" s="53"/>
      <c r="Z46" s="53"/>
    </row>
    <row r="47" spans="4:26" ht="14.5">
      <c r="D47" s="173"/>
      <c r="E47" s="177"/>
      <c r="F47" s="53"/>
      <c r="G47" s="53"/>
      <c r="H47" s="53"/>
      <c r="I47" s="53"/>
      <c r="J47" s="53"/>
      <c r="K47" s="53"/>
      <c r="L47" s="49"/>
      <c r="M47" s="49"/>
      <c r="N47" s="68"/>
      <c r="O47" s="68"/>
      <c r="P47" s="68"/>
      <c r="V47" s="53"/>
      <c r="W47" s="53"/>
      <c r="X47" s="53"/>
      <c r="Y47" s="53"/>
      <c r="Z47" s="53"/>
    </row>
    <row r="48" spans="4:26" ht="14.5">
      <c r="D48" s="173"/>
      <c r="E48" s="177"/>
      <c r="F48" s="53"/>
      <c r="G48" s="53"/>
      <c r="H48" s="53"/>
      <c r="I48" s="53"/>
      <c r="J48" s="53"/>
      <c r="K48" s="53"/>
      <c r="L48" s="49"/>
      <c r="M48" s="49"/>
      <c r="N48" s="68"/>
      <c r="O48" s="68"/>
      <c r="P48" s="68"/>
      <c r="V48" s="48"/>
      <c r="W48" s="48"/>
      <c r="X48" s="48"/>
      <c r="Y48" s="48"/>
      <c r="Z48" s="48"/>
    </row>
    <row r="49" spans="4:26" ht="14.5">
      <c r="D49" s="173"/>
      <c r="E49" s="177"/>
      <c r="F49" s="53"/>
      <c r="G49" s="53"/>
      <c r="H49" s="53"/>
      <c r="I49" s="53"/>
      <c r="J49" s="53"/>
      <c r="K49" s="53"/>
      <c r="L49" s="49"/>
      <c r="M49" s="49"/>
      <c r="N49" s="49"/>
      <c r="O49" s="49"/>
      <c r="P49" s="50"/>
      <c r="V49" s="48"/>
      <c r="W49" s="48"/>
      <c r="X49" s="48"/>
      <c r="Y49" s="48"/>
      <c r="Z49" s="48"/>
    </row>
    <row r="50" spans="4:26" ht="14.5">
      <c r="D50" s="239"/>
      <c r="E50" s="243"/>
      <c r="F50" s="48"/>
      <c r="G50" s="48"/>
      <c r="H50" s="48"/>
      <c r="I50" s="48"/>
      <c r="J50" s="48"/>
      <c r="K50" s="48"/>
      <c r="L50" s="49"/>
      <c r="M50" s="49"/>
      <c r="N50" s="49"/>
      <c r="O50" s="49"/>
      <c r="P50" s="50"/>
      <c r="V50" s="48"/>
      <c r="W50" s="48"/>
      <c r="X50" s="48"/>
      <c r="Y50" s="48"/>
      <c r="Z50" s="48"/>
    </row>
    <row r="51" spans="4:26" ht="14.5">
      <c r="D51" s="239"/>
      <c r="E51" s="243"/>
      <c r="F51" s="48"/>
      <c r="G51" s="48"/>
      <c r="H51" s="48"/>
      <c r="I51" s="48"/>
      <c r="J51" s="48"/>
      <c r="K51" s="48"/>
      <c r="L51" s="49"/>
      <c r="M51" s="49"/>
      <c r="N51" s="49"/>
      <c r="O51" s="49"/>
      <c r="P51" s="50"/>
      <c r="V51" s="48"/>
      <c r="W51" s="48"/>
      <c r="X51" s="48"/>
      <c r="Y51" s="48"/>
      <c r="Z51" s="48"/>
    </row>
    <row r="52" spans="4:26" ht="14.5">
      <c r="D52" s="239"/>
      <c r="E52" s="243"/>
      <c r="F52" s="48"/>
      <c r="G52" s="48"/>
      <c r="H52" s="48"/>
      <c r="I52" s="48"/>
      <c r="J52" s="48"/>
      <c r="K52" s="48"/>
      <c r="L52" s="49"/>
      <c r="M52" s="49"/>
      <c r="N52" s="49"/>
      <c r="O52" s="49"/>
      <c r="P52" s="50"/>
      <c r="V52" s="48"/>
      <c r="W52" s="48"/>
      <c r="X52" s="48"/>
      <c r="Y52" s="48"/>
      <c r="Z52" s="48"/>
    </row>
    <row r="53" spans="4:26" ht="14.5">
      <c r="D53" s="239"/>
      <c r="E53" s="176"/>
      <c r="F53" s="48"/>
      <c r="G53" s="48"/>
      <c r="H53" s="48"/>
      <c r="I53" s="48"/>
      <c r="J53" s="48"/>
      <c r="K53" s="48"/>
      <c r="L53" s="49"/>
      <c r="M53" s="49"/>
      <c r="N53" s="49"/>
      <c r="O53" s="49"/>
      <c r="P53" s="50"/>
      <c r="V53" s="48"/>
      <c r="W53" s="48"/>
      <c r="X53" s="48"/>
      <c r="Y53" s="48"/>
      <c r="Z53" s="48"/>
    </row>
    <row r="54" spans="4:26" ht="14.5">
      <c r="D54" s="239"/>
      <c r="E54" s="176"/>
      <c r="F54" s="48"/>
      <c r="G54" s="48"/>
      <c r="H54" s="48"/>
      <c r="I54" s="48"/>
      <c r="J54" s="48"/>
      <c r="K54" s="48"/>
      <c r="L54" s="49"/>
      <c r="M54" s="49"/>
      <c r="N54" s="49"/>
      <c r="O54" s="49"/>
      <c r="P54" s="50"/>
      <c r="V54" s="48"/>
      <c r="W54" s="48"/>
      <c r="X54" s="48"/>
      <c r="Y54" s="48"/>
      <c r="Z54" s="48"/>
    </row>
    <row r="55" spans="4:26" ht="15.5">
      <c r="D55" s="241"/>
      <c r="E55" s="242"/>
      <c r="F55" s="48"/>
      <c r="G55" s="48"/>
      <c r="H55" s="48"/>
      <c r="I55" s="48"/>
      <c r="J55" s="48"/>
      <c r="K55" s="48"/>
      <c r="L55" s="51"/>
      <c r="M55" s="51"/>
      <c r="N55" s="51"/>
      <c r="O55" s="52"/>
      <c r="P55" s="52"/>
      <c r="V55" s="48"/>
      <c r="W55" s="48"/>
      <c r="X55" s="48"/>
      <c r="Y55" s="48"/>
      <c r="Z55" s="48"/>
    </row>
    <row r="56" spans="4:26" ht="15.5">
      <c r="D56" s="241"/>
      <c r="E56" s="242"/>
      <c r="F56" s="48"/>
      <c r="G56" s="48"/>
      <c r="H56" s="48"/>
      <c r="I56" s="48"/>
      <c r="J56" s="48"/>
      <c r="K56" s="48"/>
      <c r="L56" s="51"/>
      <c r="M56" s="51"/>
      <c r="N56" s="51"/>
      <c r="O56" s="52"/>
      <c r="P56" s="52"/>
      <c r="V56" s="48"/>
      <c r="W56" s="48"/>
      <c r="X56" s="48"/>
      <c r="Y56" s="48"/>
      <c r="Z56" s="48"/>
    </row>
    <row r="57" spans="4:26" ht="15.5">
      <c r="D57" s="239"/>
      <c r="E57" s="176"/>
      <c r="F57" s="48"/>
      <c r="G57" s="48"/>
      <c r="H57" s="48"/>
      <c r="I57" s="48"/>
      <c r="J57" s="48"/>
      <c r="K57" s="48"/>
      <c r="L57" s="51"/>
      <c r="M57" s="51"/>
      <c r="N57" s="51"/>
      <c r="O57" s="52"/>
      <c r="P57" s="52"/>
      <c r="V57" s="48"/>
      <c r="W57" s="48"/>
      <c r="X57" s="48"/>
      <c r="Y57" s="48"/>
      <c r="Z57" s="48"/>
    </row>
    <row r="58" spans="4:26" ht="15.5">
      <c r="D58" s="239"/>
      <c r="E58" s="176"/>
      <c r="F58" s="48"/>
      <c r="G58" s="48"/>
      <c r="H58" s="48"/>
      <c r="I58" s="48"/>
      <c r="J58" s="48"/>
      <c r="K58" s="48"/>
      <c r="L58" s="51"/>
      <c r="M58" s="51"/>
      <c r="N58" s="51"/>
      <c r="O58" s="52"/>
      <c r="P58" s="52"/>
      <c r="V58" s="48"/>
      <c r="W58" s="48"/>
      <c r="X58" s="48"/>
      <c r="Y58" s="48"/>
      <c r="Z58" s="48"/>
    </row>
    <row r="59" spans="4:26" ht="15.5">
      <c r="D59" s="239"/>
      <c r="E59" s="176"/>
      <c r="F59" s="48"/>
      <c r="G59" s="48"/>
      <c r="H59" s="53"/>
      <c r="I59" s="53"/>
      <c r="J59" s="53"/>
      <c r="K59" s="48"/>
      <c r="L59" s="51"/>
      <c r="M59" s="51"/>
      <c r="N59" s="51"/>
      <c r="O59" s="52"/>
      <c r="P59" s="52"/>
      <c r="V59" s="48"/>
      <c r="W59" s="48"/>
      <c r="X59" s="48"/>
      <c r="Y59" s="48"/>
      <c r="Z59" s="48"/>
    </row>
    <row r="60" spans="4:26" ht="15.5">
      <c r="D60" s="175"/>
      <c r="E60" s="176"/>
      <c r="F60" s="48"/>
      <c r="G60" s="48"/>
      <c r="H60" s="48"/>
      <c r="I60" s="48"/>
      <c r="J60" s="48"/>
      <c r="K60" s="48"/>
      <c r="L60" s="54"/>
      <c r="M60" s="54"/>
      <c r="N60" s="54"/>
      <c r="O60" s="52"/>
      <c r="P60" s="52"/>
      <c r="V60" s="48"/>
      <c r="W60" s="48"/>
      <c r="X60" s="48"/>
      <c r="Y60" s="48"/>
      <c r="Z60" s="48"/>
    </row>
    <row r="61" spans="4:26" ht="15.5">
      <c r="D61" s="175"/>
      <c r="E61" s="176"/>
      <c r="F61" s="48"/>
      <c r="G61" s="48"/>
      <c r="H61" s="48"/>
      <c r="I61" s="48"/>
      <c r="J61" s="48"/>
      <c r="K61" s="48"/>
      <c r="L61" s="51"/>
      <c r="M61" s="51"/>
      <c r="N61" s="51"/>
      <c r="O61" s="52"/>
      <c r="P61" s="52"/>
      <c r="V61" s="55"/>
      <c r="W61" s="55"/>
      <c r="X61" s="55"/>
      <c r="Y61" s="55"/>
      <c r="Z61" s="55"/>
    </row>
    <row r="62" spans="4:26" ht="15.5">
      <c r="D62" s="56"/>
      <c r="E62" s="176"/>
      <c r="F62" s="48"/>
      <c r="G62" s="48"/>
      <c r="H62" s="48"/>
      <c r="I62" s="48"/>
      <c r="J62" s="48"/>
      <c r="K62" s="48"/>
      <c r="L62" s="51"/>
      <c r="M62" s="51"/>
      <c r="N62" s="51"/>
      <c r="O62" s="52"/>
      <c r="P62" s="52"/>
      <c r="V62" s="48"/>
      <c r="W62" s="48"/>
      <c r="X62" s="48"/>
      <c r="Y62" s="48"/>
      <c r="Z62" s="48"/>
    </row>
    <row r="63" spans="4:26" ht="15.5">
      <c r="D63" s="239"/>
      <c r="E63" s="176"/>
      <c r="F63" s="55"/>
      <c r="G63" s="55"/>
      <c r="H63" s="55"/>
      <c r="I63" s="55"/>
      <c r="J63" s="55"/>
      <c r="K63" s="55"/>
      <c r="L63" s="49"/>
      <c r="M63" s="51"/>
      <c r="N63" s="51"/>
      <c r="O63" s="52"/>
      <c r="P63" s="52"/>
      <c r="V63" s="53"/>
      <c r="W63" s="53"/>
      <c r="X63" s="53"/>
      <c r="Y63" s="53"/>
      <c r="Z63" s="53"/>
    </row>
    <row r="64" spans="4:26" ht="15.5">
      <c r="D64" s="239"/>
      <c r="E64" s="176"/>
      <c r="F64" s="48"/>
      <c r="G64" s="55"/>
      <c r="H64" s="48"/>
      <c r="I64" s="48"/>
      <c r="J64" s="48"/>
      <c r="K64" s="48"/>
      <c r="L64" s="57"/>
      <c r="M64" s="51"/>
      <c r="N64" s="51"/>
      <c r="O64" s="52"/>
      <c r="P64" s="52"/>
      <c r="V64" s="55"/>
      <c r="W64" s="55"/>
      <c r="X64" s="55"/>
      <c r="Y64" s="55"/>
      <c r="Z64" s="55"/>
    </row>
    <row r="65" spans="4:26" ht="15.5">
      <c r="D65" s="173"/>
      <c r="E65" s="177"/>
      <c r="F65" s="53"/>
      <c r="G65" s="53"/>
      <c r="H65" s="53"/>
      <c r="I65" s="53"/>
      <c r="J65" s="53"/>
      <c r="K65" s="53"/>
      <c r="L65" s="51"/>
      <c r="M65" s="49"/>
      <c r="N65" s="49"/>
      <c r="O65" s="49"/>
      <c r="P65" s="58"/>
      <c r="V65" s="48"/>
      <c r="W65" s="48"/>
      <c r="X65" s="48"/>
      <c r="Y65" s="48"/>
      <c r="Z65" s="48"/>
    </row>
  </sheetData>
  <sheetProtection autoFilter="0"/>
  <protectedRanges>
    <protectedRange sqref="L24:P65" name="Data_entry"/>
    <protectedRange sqref="L7:P23" name="Sheet 2 edits_1"/>
    <protectedRange sqref="L7:P23" name="Data_entry_1_2"/>
  </protectedRanges>
  <mergeCells count="50">
    <mergeCell ref="L3:L4"/>
    <mergeCell ref="M3:M4"/>
    <mergeCell ref="B11:B13"/>
    <mergeCell ref="B14:B16"/>
    <mergeCell ref="G2:K2"/>
    <mergeCell ref="A7:K7"/>
    <mergeCell ref="B8:B10"/>
    <mergeCell ref="B17:B18"/>
    <mergeCell ref="Q3:U4"/>
    <mergeCell ref="B5:B6"/>
    <mergeCell ref="F5:F6"/>
    <mergeCell ref="G5:J5"/>
    <mergeCell ref="Q5:Q6"/>
    <mergeCell ref="R5:R6"/>
    <mergeCell ref="S5:S6"/>
    <mergeCell ref="T5:T6"/>
    <mergeCell ref="U5:U6"/>
    <mergeCell ref="P3:P4"/>
    <mergeCell ref="E5:E6"/>
    <mergeCell ref="K5:K6"/>
    <mergeCell ref="L5:L6"/>
    <mergeCell ref="N3:N4"/>
    <mergeCell ref="O3:O4"/>
    <mergeCell ref="Z5:Z6"/>
    <mergeCell ref="V5:V6"/>
    <mergeCell ref="W5:W6"/>
    <mergeCell ref="D5:D6"/>
    <mergeCell ref="K8:K9"/>
    <mergeCell ref="X5:X6"/>
    <mergeCell ref="Y5:Y6"/>
    <mergeCell ref="N5:N6"/>
    <mergeCell ref="O5:O6"/>
    <mergeCell ref="P5:P6"/>
    <mergeCell ref="M5:M6"/>
    <mergeCell ref="B19:B21"/>
    <mergeCell ref="B22:B23"/>
    <mergeCell ref="D26:D27"/>
    <mergeCell ref="D36:D37"/>
    <mergeCell ref="E36:E37"/>
    <mergeCell ref="D38:D39"/>
    <mergeCell ref="D41:D42"/>
    <mergeCell ref="D43:D45"/>
    <mergeCell ref="E43:E44"/>
    <mergeCell ref="D50:D52"/>
    <mergeCell ref="E50:E52"/>
    <mergeCell ref="D53:D54"/>
    <mergeCell ref="D55:D56"/>
    <mergeCell ref="E55:E56"/>
    <mergeCell ref="D57:D59"/>
    <mergeCell ref="D63:D64"/>
  </mergeCells>
  <dataValidations count="6">
    <dataValidation type="list" allowBlank="1" showInputMessage="1" showErrorMessage="1" sqref="P65" xr:uid="{00000000-0002-0000-0A00-000000000000}">
      <formula1>$AG$4:$AG$6</formula1>
    </dataValidation>
    <dataValidation type="list" allowBlank="1" showInputMessage="1" showErrorMessage="1" sqref="O55:P64" xr:uid="{00000000-0002-0000-0A00-000001000000}">
      <formula1>$AK$4:$AK$9</formula1>
    </dataValidation>
    <dataValidation type="list" allowBlank="1" showInputMessage="1" showErrorMessage="1" sqref="O49:O54" xr:uid="{00000000-0002-0000-0A00-000002000000}">
      <formula1>$AO$3:$AO$7</formula1>
    </dataValidation>
    <dataValidation type="list" allowBlank="1" showInputMessage="1" showErrorMessage="1" sqref="N40:P48" xr:uid="{00000000-0002-0000-0A00-000003000000}">
      <formula1>$AO$4:$AO$9</formula1>
    </dataValidation>
    <dataValidation type="list" allowBlank="1" showInputMessage="1" showErrorMessage="1" sqref="L24:P25" xr:uid="{00000000-0002-0000-0A00-000004000000}">
      <formula1>$AH$5:$AH$10</formula1>
    </dataValidation>
    <dataValidation type="list" allowBlank="1" showInputMessage="1" showErrorMessage="1" sqref="L26:P39" xr:uid="{00000000-0002-0000-0A00-000005000000}">
      <formula1>$AQ$10:$AQ$14</formula1>
    </dataValidation>
  </dataValidations>
  <pageMargins left="0.7" right="0.7" top="0.75" bottom="0.75" header="0.3" footer="0.3"/>
  <drawing r:id="rId1"/>
  <extLst>
    <ext xmlns:x14="http://schemas.microsoft.com/office/spreadsheetml/2009/9/main" uri="{CCE6A557-97BC-4b89-ADB6-D9C93CAAB3DF}">
      <x14:dataValidations xmlns:xm="http://schemas.microsoft.com/office/excel/2006/main" count="3">
        <x14:dataValidation type="list" allowBlank="1" showInputMessage="1" showErrorMessage="1" promptTitle="Domain" prompt="Select Domain" xr:uid="{00000000-0002-0000-0A00-000006000000}">
          <x14:formula1>
            <xm:f>'Feuille de données'!$A$15:$A$17</xm:f>
          </x14:formula1>
          <xm:sqref>H3:K3</xm:sqref>
        </x14:dataValidation>
        <x14:dataValidation type="list" allowBlank="1" showInputMessage="1" showErrorMessage="1" xr:uid="{00000000-0002-0000-0A00-000007000000}">
          <x14:formula1>
            <xm:f>'Feuille de données'!$A$49:$A$55</xm:f>
          </x14:formula1>
          <xm:sqref>P49:P54 L7:P23</xm:sqref>
        </x14:dataValidation>
        <x14:dataValidation type="list" allowBlank="1" showInputMessage="1" showErrorMessage="1" promptTitle="Domain" prompt="Select Domain" xr:uid="{00000000-0002-0000-0A00-000008000000}">
          <x14:formula1>
            <xm:f>'C:\Users\Judith\AppData\Local\Microsoft\Windows\INetCache\Content.Outlook\BE26XD14\[Copy of CSO OCAT_171119.xlsx]Data sheet'!#REF!</xm:f>
          </x14:formula1>
          <xm:sqref>V3:Z3</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1">
    <tabColor rgb="FF00B050"/>
  </sheetPr>
  <dimension ref="A1:Z65"/>
  <sheetViews>
    <sheetView showGridLines="0" topLeftCell="B1" zoomScaleNormal="100" workbookViewId="0">
      <pane xSplit="4" ySplit="7" topLeftCell="F8" activePane="bottomRight" state="frozen"/>
      <selection pane="topRight" activeCell="F1" sqref="F1"/>
      <selection pane="bottomLeft" activeCell="B8" sqref="B8"/>
      <selection pane="bottomRight" activeCell="E1" sqref="E1:E3"/>
    </sheetView>
  </sheetViews>
  <sheetFormatPr defaultColWidth="9.1796875" defaultRowHeight="10.5"/>
  <cols>
    <col min="1" max="1" width="4.54296875" style="43" hidden="1" customWidth="1"/>
    <col min="2" max="2" width="7.1796875" style="1" customWidth="1"/>
    <col min="3" max="3" width="6.1796875" style="43" hidden="1" customWidth="1"/>
    <col min="4" max="4" width="31.54296875" style="43" customWidth="1"/>
    <col min="5" max="5" width="40" style="1" bestFit="1" customWidth="1"/>
    <col min="6" max="6" width="54.54296875" style="1" bestFit="1" customWidth="1"/>
    <col min="7" max="8" width="25.54296875" style="1" customWidth="1"/>
    <col min="9" max="9" width="34.7265625" style="1" customWidth="1"/>
    <col min="10" max="10" width="29.54296875" style="1" customWidth="1"/>
    <col min="11" max="11" width="25.54296875" style="1" customWidth="1"/>
    <col min="12" max="16" width="9.1796875" style="36" customWidth="1"/>
    <col min="17" max="21" width="9.1796875" style="1" hidden="1" customWidth="1"/>
    <col min="22" max="26" width="34.453125" style="1" customWidth="1"/>
    <col min="27" max="16384" width="9.1796875" style="1"/>
  </cols>
  <sheetData>
    <row r="1" spans="1:26" ht="15.5">
      <c r="A1" s="43" t="str">
        <f>IF(ISBLANK(Template!A1),"",Template!A1)</f>
        <v/>
      </c>
      <c r="B1" s="1" t="str">
        <f>IF(ISBLANK(Template!B1),"",Template!B1)</f>
        <v/>
      </c>
      <c r="C1" s="43" t="str">
        <f>IF(ISBLANK(Template!C1),"",Template!C1)</f>
        <v/>
      </c>
      <c r="D1" s="84" t="str">
        <f>IF(ISBLANK(Template!D1),"",Template!D1)</f>
        <v>LOCALISATION</v>
      </c>
      <c r="E1" s="181" t="s">
        <v>103</v>
      </c>
      <c r="F1" s="1" t="str">
        <f>IF(ISBLANK(Template!F1),"",Template!F1)</f>
        <v/>
      </c>
      <c r="G1" s="1" t="str">
        <f>IF(ISBLANK(Template!G1),"",Template!G1)</f>
        <v/>
      </c>
      <c r="H1" s="1" t="str">
        <f>IF(ISBLANK(Template!H1),"",Template!H1)</f>
        <v/>
      </c>
      <c r="I1" s="1" t="str">
        <f>IF(ISBLANK(Template!I1),"",Template!I1)</f>
        <v/>
      </c>
      <c r="J1" s="1" t="str">
        <f>IF(ISBLANK(Template!J1),"",Template!J1)</f>
        <v/>
      </c>
      <c r="K1" s="1" t="str">
        <f>IF(ISBLANK(Template!K1),"",Template!K1)</f>
        <v/>
      </c>
      <c r="L1" s="36" t="str">
        <f>IF(ISBLANK(Template!L1),"",Template!L1)</f>
        <v/>
      </c>
      <c r="M1" s="36" t="str">
        <f>IF(ISBLANK(Template!M1),"",Template!M1)</f>
        <v/>
      </c>
      <c r="N1" s="36" t="str">
        <f>IF(ISBLANK(Template!N1),"",Template!N1)</f>
        <v/>
      </c>
      <c r="O1" s="36" t="str">
        <f>IF(ISBLANK(Template!O1),"",Template!O1)</f>
        <v/>
      </c>
      <c r="P1" s="36" t="str">
        <f>IF(ISBLANK(Template!P1),"",Template!P1)</f>
        <v/>
      </c>
      <c r="Q1" s="1" t="str">
        <f>IF(ISBLANK(Template!Q1),"",Template!Q1)</f>
        <v/>
      </c>
      <c r="R1" s="1" t="str">
        <f>IF(ISBLANK(Template!R1),"",Template!R1)</f>
        <v/>
      </c>
      <c r="S1" s="1" t="str">
        <f>IF(ISBLANK(Template!S1),"",Template!S1)</f>
        <v/>
      </c>
      <c r="T1" s="1" t="str">
        <f>IF(ISBLANK(Template!T1),"",Template!T1)</f>
        <v/>
      </c>
      <c r="U1" s="1" t="str">
        <f>IF(ISBLANK(Template!U1),"",Template!U1)</f>
        <v/>
      </c>
      <c r="V1" s="1" t="str">
        <f ca="1">IF(ISBLANK(Template!V1),"",Template!V1)</f>
        <v/>
      </c>
      <c r="W1" s="1" t="str">
        <f ca="1">IF(ISBLANK(Template!W1),"",Template!W1)</f>
        <v/>
      </c>
      <c r="X1" s="1" t="str">
        <f ca="1">IF(ISBLANK(Template!X1),"",Template!X1)</f>
        <v/>
      </c>
      <c r="Y1" s="1" t="str">
        <f ca="1">IF(ISBLANK(Template!Y1),"",Template!Y1)</f>
        <v/>
      </c>
      <c r="Z1" s="1" t="str">
        <f ca="1">IF(ISBLANK(Template!Z1),"",Template!Z1)</f>
        <v/>
      </c>
    </row>
    <row r="2" spans="1:26" ht="26.25" customHeight="1">
      <c r="A2" s="43" t="str">
        <f>IF(ISBLANK(Template!A2),"",Template!A2)</f>
        <v/>
      </c>
      <c r="B2" s="20" t="str">
        <f>IF(ISBLANK(Template!B2),"",Template!B2)</f>
        <v/>
      </c>
      <c r="C2" s="98" t="str">
        <f>IF(ISBLANK(Template!C2),"",Template!C2)</f>
        <v/>
      </c>
      <c r="D2" s="84" t="str">
        <f>IF(ISBLANK(Template!D2),"",Template!D2)</f>
        <v>DATE</v>
      </c>
      <c r="E2" s="181" t="s">
        <v>103</v>
      </c>
      <c r="F2" s="41" t="str">
        <f>IF(ISBLANK(Template!F2),"",Template!F2)</f>
        <v/>
      </c>
      <c r="G2" s="251" t="str">
        <f>'Feuille de données'!A41</f>
        <v>OSC 6</v>
      </c>
      <c r="H2" s="252"/>
      <c r="I2" s="252"/>
      <c r="J2" s="252"/>
      <c r="K2" s="252"/>
      <c r="L2" s="36" t="str">
        <f>IF(ISBLANK(Template!L2),"",Template!L2)</f>
        <v/>
      </c>
      <c r="M2" s="36" t="str">
        <f>IF(ISBLANK(Template!M2),"",Template!M2)</f>
        <v/>
      </c>
      <c r="N2" s="36" t="str">
        <f>IF(ISBLANK(Template!N2),"",Template!N2)</f>
        <v/>
      </c>
      <c r="O2" s="36" t="str">
        <f>IF(ISBLANK(Template!O2),"",Template!O2)</f>
        <v/>
      </c>
      <c r="P2" s="36" t="str">
        <f>IF(ISBLANK(Template!P2),"",Template!P2)</f>
        <v/>
      </c>
      <c r="Q2" s="1" t="str">
        <f>IF(ISBLANK(Template!Q2),"",Template!Q2)</f>
        <v/>
      </c>
      <c r="R2" s="1" t="str">
        <f>IF(ISBLANK(Template!R2),"",Template!R2)</f>
        <v/>
      </c>
      <c r="S2" s="1" t="str">
        <f>IF(ISBLANK(Template!S2),"",Template!S2)</f>
        <v/>
      </c>
      <c r="T2" s="1" t="str">
        <f>IF(ISBLANK(Template!T2),"",Template!T2)</f>
        <v/>
      </c>
      <c r="U2" s="1" t="str">
        <f>IF(ISBLANK(Template!U2),"",Template!U2)</f>
        <v/>
      </c>
      <c r="V2" s="180" t="str">
        <f ca="1">IF(ISBLANK(Template!V2),"",Template!V2)</f>
        <v/>
      </c>
      <c r="W2" s="180" t="str">
        <f ca="1">IF(ISBLANK(Template!W2),"",Template!W2)</f>
        <v/>
      </c>
      <c r="X2" s="180" t="str">
        <f ca="1">IF(ISBLANK(Template!X2),"",Template!X2)</f>
        <v/>
      </c>
      <c r="Y2" s="180" t="str">
        <f ca="1">IF(ISBLANK(Template!Y2),"",Template!Y2)</f>
        <v/>
      </c>
      <c r="Z2" s="180" t="str">
        <f ca="1">IF(ISBLANK(Template!Z2),"",Template!Z2)</f>
        <v/>
      </c>
    </row>
    <row r="3" spans="1:26" ht="15" customHeight="1">
      <c r="A3" s="43" t="str">
        <f>IF(ISBLANK(Template!A3),"",Template!A3)</f>
        <v/>
      </c>
      <c r="B3" s="20" t="str">
        <f>IF(ISBLANK(Template!B3),"",Template!B3)</f>
        <v/>
      </c>
      <c r="C3" s="98" t="str">
        <f>IF(ISBLANK(Template!C3),"",Template!C3)</f>
        <v/>
      </c>
      <c r="D3" s="84" t="str">
        <f>IF(ISBLANK(Template!D3),"",Template!D3)</f>
        <v>PÉRIODE</v>
      </c>
      <c r="E3" s="181" t="s">
        <v>103</v>
      </c>
      <c r="F3" s="38" t="str">
        <f>IF(ISBLANK(Template!F3),"",Template!F3)</f>
        <v/>
      </c>
      <c r="G3" s="38" t="str">
        <f>IF(ISBLANK(Template!G3),"",Template!G3)</f>
        <v/>
      </c>
      <c r="H3" s="3" t="str">
        <f>IF(ISBLANK(Template!H3),"",Template!H3)</f>
        <v/>
      </c>
      <c r="I3" s="3" t="str">
        <f>IF(ISBLANK(Template!I3),"",Template!I3)</f>
        <v/>
      </c>
      <c r="J3" s="3" t="str">
        <f>IF(ISBLANK(Template!J3),"",Template!J3)</f>
        <v/>
      </c>
      <c r="K3" s="3" t="str">
        <f>IF(ISBLANK(Template!K3),"",Template!K3)</f>
        <v/>
      </c>
      <c r="L3" s="244" t="str">
        <f>IF(ISBLANK(Template!L3),"",Template!L3)</f>
        <v>Score</v>
      </c>
      <c r="M3" s="244" t="str">
        <f>IF(ISBLANK(Template!M3),"",Template!M3)</f>
        <v>Score</v>
      </c>
      <c r="N3" s="244" t="str">
        <f>IF(ISBLANK(Template!N3),"",Template!N3)</f>
        <v>Score</v>
      </c>
      <c r="O3" s="244" t="str">
        <f>IF(ISBLANK(Template!O3),"",Template!O3)</f>
        <v>Score</v>
      </c>
      <c r="P3" s="244" t="str">
        <f>IF(ISBLANK(Template!P3),"",Template!P3)</f>
        <v>Score</v>
      </c>
      <c r="Q3" s="247" t="str">
        <f>IF(ISBLANK(Template!Q3),"",Template!Q3)</f>
        <v>Percent Score</v>
      </c>
      <c r="R3" s="248" t="str">
        <f>IF(ISBLANK(Template!R3),"",Template!R3)</f>
        <v/>
      </c>
      <c r="S3" s="248" t="str">
        <f>IF(ISBLANK(Template!S3),"",Template!S3)</f>
        <v/>
      </c>
      <c r="T3" s="248" t="str">
        <f>IF(ISBLANK(Template!T3),"",Template!T3)</f>
        <v/>
      </c>
      <c r="U3" s="248" t="str">
        <f>IF(ISBLANK(Template!U3),"",Template!U3)</f>
        <v/>
      </c>
      <c r="V3" s="3" t="str">
        <f ca="1">IF(ISBLANK(Template!V3),"",Template!V3)</f>
        <v/>
      </c>
      <c r="W3" s="3" t="str">
        <f ca="1">IF(ISBLANK(Template!W3),"",Template!W3)</f>
        <v/>
      </c>
      <c r="X3" s="3" t="str">
        <f ca="1">IF(ISBLANK(Template!X3),"",Template!X3)</f>
        <v/>
      </c>
      <c r="Y3" s="3" t="str">
        <f ca="1">IF(ISBLANK(Template!Y3),"",Template!Y3)</f>
        <v/>
      </c>
      <c r="Z3" s="3" t="str">
        <f ca="1">IF(ISBLANK(Template!Z3),"",Template!Z3)</f>
        <v/>
      </c>
    </row>
    <row r="4" spans="1:26" ht="11.25" customHeight="1">
      <c r="A4" s="43" t="str">
        <f>IF(ISBLANK(Template!A4),"",Template!A4)</f>
        <v/>
      </c>
      <c r="B4" s="1" t="str">
        <f>IF(ISBLANK(Template!B4),"",Template!B4)</f>
        <v/>
      </c>
      <c r="C4" s="43" t="str">
        <f>IF(ISBLANK(Template!C4),"",Template!C4)</f>
        <v/>
      </c>
      <c r="D4" s="43" t="str">
        <f>IF(ISBLANK(Template!D4),"",Template!D4)</f>
        <v/>
      </c>
      <c r="E4" s="1" t="str">
        <f>IF(ISBLANK(Template!E4),"",Template!E4)</f>
        <v/>
      </c>
      <c r="F4" s="38" t="str">
        <f>IF(ISBLANK(Template!F4),"",Template!F4)</f>
        <v/>
      </c>
      <c r="G4" s="38" t="str">
        <f>IF(ISBLANK(Template!G4),"",Template!G4)</f>
        <v/>
      </c>
      <c r="H4" s="1" t="str">
        <f>IF(ISBLANK(Template!H4),"",Template!H4)</f>
        <v/>
      </c>
      <c r="I4" s="1" t="str">
        <f>IF(ISBLANK(Template!I4),"",Template!I4)</f>
        <v/>
      </c>
      <c r="J4" s="1" t="str">
        <f>IF(ISBLANK(Template!J4),"",Template!J4)</f>
        <v/>
      </c>
      <c r="K4" s="1" t="str">
        <f>IF(ISBLANK(Template!K4),"",Template!K4)</f>
        <v/>
      </c>
      <c r="L4" s="226" t="str">
        <f>IF(ISBLANK(Template!L4),"",Template!L4)</f>
        <v/>
      </c>
      <c r="M4" s="226" t="str">
        <f>IF(ISBLANK(Template!M4),"",Template!M4)</f>
        <v/>
      </c>
      <c r="N4" s="226" t="str">
        <f>IF(ISBLANK(Template!N4),"",Template!N4)</f>
        <v/>
      </c>
      <c r="O4" s="226" t="str">
        <f>IF(ISBLANK(Template!O4),"",Template!O4)</f>
        <v/>
      </c>
      <c r="P4" s="226" t="str">
        <f>IF(ISBLANK(Template!P4),"",Template!P4)</f>
        <v/>
      </c>
      <c r="Q4" s="247" t="str">
        <f>IF(ISBLANK(Template!Q4),"",Template!Q4)</f>
        <v/>
      </c>
      <c r="R4" s="248" t="str">
        <f>IF(ISBLANK(Template!R4),"",Template!R4)</f>
        <v/>
      </c>
      <c r="S4" s="248" t="str">
        <f>IF(ISBLANK(Template!S4),"",Template!S4)</f>
        <v/>
      </c>
      <c r="T4" s="248" t="str">
        <f>IF(ISBLANK(Template!T4),"",Template!T4)</f>
        <v/>
      </c>
      <c r="U4" s="248" t="str">
        <f>IF(ISBLANK(Template!U4),"",Template!U4)</f>
        <v/>
      </c>
      <c r="V4" s="1" t="str">
        <f ca="1">IF(ISBLANK(Template!V4),"",Template!V4)</f>
        <v/>
      </c>
      <c r="W4" s="1" t="str">
        <f ca="1">IF(ISBLANK(Template!W4),"",Template!W4)</f>
        <v/>
      </c>
      <c r="X4" s="1" t="str">
        <f ca="1">IF(ISBLANK(Template!X4),"",Template!X4)</f>
        <v/>
      </c>
      <c r="Y4" s="1" t="str">
        <f ca="1">IF(ISBLANK(Template!Y4),"",Template!Y4)</f>
        <v/>
      </c>
      <c r="Z4" s="1" t="str">
        <f ca="1">IF(ISBLANK(Template!Z4),"",Template!Z4)</f>
        <v/>
      </c>
    </row>
    <row r="5" spans="1:26" ht="11.25" customHeight="1">
      <c r="A5" s="97"/>
      <c r="B5" s="218" t="str">
        <f>IF(ISBLANK(Template!B5),"",Template!B5)</f>
        <v/>
      </c>
      <c r="C5" s="97" t="str">
        <f>IF(ISBLANK(Template!C5),"",Template!C5)</f>
        <v/>
      </c>
      <c r="D5" s="218" t="str">
        <f>IF(ISBLANK(Template!D5),"",Template!D5)</f>
        <v>Sous-domaine</v>
      </c>
      <c r="E5" s="218" t="str">
        <f>IF(ISBLANK(Template!E5),"",Template!E5)</f>
        <v>Pratique idéale</v>
      </c>
      <c r="F5" s="218" t="str">
        <f>IF(ISBLANK(Template!F5),"",Template!F5)</f>
        <v>Points de discussion</v>
      </c>
      <c r="G5" s="218" t="str">
        <f>IF(ISBLANK(Template!G5),"",Template!G5)</f>
        <v>SCORES</v>
      </c>
      <c r="H5" s="218" t="str">
        <f>IF(ISBLANK(Template!H5),"",Template!H5)</f>
        <v/>
      </c>
      <c r="I5" s="218" t="str">
        <f>IF(ISBLANK(Template!I5),"",Template!I5)</f>
        <v/>
      </c>
      <c r="J5" s="218" t="str">
        <f>IF(ISBLANK(Template!J5),"",Template!J5)</f>
        <v/>
      </c>
      <c r="K5" s="218" t="str">
        <f>IF(ISBLANK(Template!K5),"",Template!K5)</f>
        <v>Moyens de vérification</v>
      </c>
      <c r="L5" s="244" t="str">
        <f>IF(ISBLANK(Template!L5),"",Template!L5)</f>
        <v>Référence</v>
      </c>
      <c r="M5" s="244" t="str">
        <f>IF(ISBLANK(Template!M5),"",Template!M5)</f>
        <v>Période 1</v>
      </c>
      <c r="N5" s="244" t="str">
        <f>IF(ISBLANK(Template!N5),"",Template!N5)</f>
        <v>Période 2</v>
      </c>
      <c r="O5" s="244" t="str">
        <f>IF(ISBLANK(Template!O5),"",Template!O5)</f>
        <v>Période 3</v>
      </c>
      <c r="P5" s="244" t="str">
        <f>IF(ISBLANK(Template!P5),"",Template!P5)</f>
        <v>Période 4</v>
      </c>
      <c r="Q5" s="233" t="s">
        <v>88</v>
      </c>
      <c r="R5" s="233" t="s">
        <v>89</v>
      </c>
      <c r="S5" s="233" t="s">
        <v>90</v>
      </c>
      <c r="T5" s="233" t="s">
        <v>91</v>
      </c>
      <c r="U5" s="233" t="s">
        <v>92</v>
      </c>
      <c r="V5" s="218" t="str">
        <f>IF(ISBLANK(Template!V5),"",Template!V5)</f>
        <v xml:space="preserve">Raison du score pour chaque étape pour RÉFÉRENCE (peut inclure des informations qui prouvent l’existence de certains documents)	</v>
      </c>
      <c r="W5" s="218" t="str">
        <f>IF(ISBLANK(Template!W5),"",Template!W5)</f>
        <v xml:space="preserve">Raison du score pour chaque étape pour PÉRIODE 1 (peut inclure des informations qui prouvent l’existence de certains documents)	</v>
      </c>
      <c r="X5" s="218" t="str">
        <f>IF(ISBLANK(Template!X5),"",Template!X5)</f>
        <v xml:space="preserve">Raison du score pour chaque étape pour PÉRIODE 2 (peut inclure des informations qui prouvent l’existence de certains documents)	</v>
      </c>
      <c r="Y5" s="218" t="str">
        <f>IF(ISBLANK(Template!Y5),"",Template!Y5)</f>
        <v xml:space="preserve">Raison du score pour chaque étape pour PÉRIODE 3 (peut inclure des informations qui prouvent l’existence de certains documents)	</v>
      </c>
      <c r="Z5" s="218" t="str">
        <f>IF(ISBLANK(Template!Z5),"",Template!Z5)</f>
        <v xml:space="preserve">Raison du score pour chaque étape pour PÉRIODE 4 (peut inclure des informations qui prouvent l’existence de certains documents)	</v>
      </c>
    </row>
    <row r="6" spans="1:26" ht="29.5" customHeight="1">
      <c r="A6" s="97"/>
      <c r="B6" s="218" t="str">
        <f>IF(ISBLANK(Template!B6),"",Template!B6)</f>
        <v>Domains</v>
      </c>
      <c r="C6" s="97" t="str">
        <f>IF(ISBLANK(Template!C6),"",Template!C6)</f>
        <v/>
      </c>
      <c r="D6" s="218" t="str">
        <f>IF(ISBLANK(Template!D6),"",Template!D6)</f>
        <v/>
      </c>
      <c r="E6" s="218" t="str">
        <f>IF(ISBLANK(Template!E6),"",Template!E6)</f>
        <v/>
      </c>
      <c r="F6" s="218" t="str">
        <f>IF(ISBLANK(Template!F6),"",Template!F6)</f>
        <v/>
      </c>
      <c r="G6" s="167" t="str">
        <f>IF(ISBLANK(Template!G6),"",Template!G6)</f>
        <v>Score: 1</v>
      </c>
      <c r="H6" s="167" t="str">
        <f>IF(ISBLANK(Template!H6),"",Template!H6)</f>
        <v>Score: 2</v>
      </c>
      <c r="I6" s="167" t="str">
        <f>IF(ISBLANK(Template!I6),"",Template!I6)</f>
        <v>Score: 3</v>
      </c>
      <c r="J6" s="167" t="str">
        <f>IF(ISBLANK(Template!J6),"",Template!J6)</f>
        <v>Score: 4</v>
      </c>
      <c r="K6" s="218" t="str">
        <f>IF(ISBLANK(Template!K6),"",Template!K6)</f>
        <v/>
      </c>
      <c r="L6" s="244" t="str">
        <f>IF(ISBLANK(Template!L6),"",Template!L6)</f>
        <v/>
      </c>
      <c r="M6" s="244" t="str">
        <f>IF(ISBLANK(Template!M6),"",Template!M6)</f>
        <v/>
      </c>
      <c r="N6" s="244" t="str">
        <f>IF(ISBLANK(Template!N6),"",Template!N6)</f>
        <v/>
      </c>
      <c r="O6" s="244" t="str">
        <f>IF(ISBLANK(Template!O6),"",Template!O6)</f>
        <v/>
      </c>
      <c r="P6" s="244" t="str">
        <f>IF(ISBLANK(Template!P6),"",Template!P6)</f>
        <v/>
      </c>
      <c r="Q6" s="233"/>
      <c r="R6" s="233"/>
      <c r="S6" s="233"/>
      <c r="T6" s="233"/>
      <c r="U6" s="233"/>
      <c r="V6" s="218" t="str">
        <f>IF(ISBLANK(Template!V6),"",Template!V6)</f>
        <v/>
      </c>
      <c r="W6" s="218" t="str">
        <f>IF(ISBLANK(Template!W6),"",Template!W6)</f>
        <v/>
      </c>
      <c r="X6" s="218" t="str">
        <f>IF(ISBLANK(Template!X6),"",Template!X6)</f>
        <v/>
      </c>
      <c r="Y6" s="218" t="str">
        <f>IF(ISBLANK(Template!Y6),"",Template!Y6)</f>
        <v/>
      </c>
      <c r="Z6" s="218" t="str">
        <f>IF(ISBLANK(Template!Z6),"",Template!Z6)</f>
        <v/>
      </c>
    </row>
    <row r="7" spans="1:26" ht="92.15" hidden="1" customHeight="1">
      <c r="A7" s="235" t="str">
        <f>IF(ISBLANK(Template!A7),"",Template!A7)</f>
        <v>Définitions
Plaidoyer : acte ou processus de soutien à une cause, une campagne ou une proposition.
Cycle budgétaire : Un cycle budgétaire est la durée de vie d'un budget, de la création ou de la préparation à l'évaluation.
Capacité : La capacité des individus ou de l'organisation à exécuter des fonctions et à fixer et faire avancer des buts ou des objectifs.
Communication : Une approche stratégique pour concevoir et délivrer des messages à ceux qui peuvent influencer positivement une cause, une campagne ou une proposition.
Stratégie : un plan d'action conçu pour atteindre un objectif à court ou à long terme ou global.</v>
      </c>
      <c r="B7" s="235" t="str">
        <f>IF(ISBLANK(Template!B7),"",Template!B7)</f>
        <v/>
      </c>
      <c r="C7" s="235" t="str">
        <f>IF(ISBLANK(Template!C7),"",Template!C7)</f>
        <v/>
      </c>
      <c r="D7" s="235" t="str">
        <f>IF(ISBLANK(Template!D7),"",Template!D7)</f>
        <v/>
      </c>
      <c r="E7" s="235" t="str">
        <f>IF(ISBLANK(Template!E7),"",Template!E7)</f>
        <v/>
      </c>
      <c r="F7" s="235" t="str">
        <f>IF(ISBLANK(Template!F7),"",Template!F7)</f>
        <v/>
      </c>
      <c r="G7" s="235" t="str">
        <f>IF(ISBLANK(Template!G7),"",Template!G7)</f>
        <v/>
      </c>
      <c r="H7" s="235" t="str">
        <f>IF(ISBLANK(Template!H7),"",Template!H7)</f>
        <v/>
      </c>
      <c r="I7" s="235" t="str">
        <f>IF(ISBLANK(Template!I7),"",Template!I7)</f>
        <v/>
      </c>
      <c r="J7" s="235" t="str">
        <f>IF(ISBLANK(Template!J7),"",Template!J7)</f>
        <v/>
      </c>
      <c r="K7" s="235" t="str">
        <f>IF(ISBLANK(Template!K7),"",Template!K7)</f>
        <v/>
      </c>
      <c r="L7" s="96"/>
      <c r="M7" s="96"/>
      <c r="N7" s="96"/>
      <c r="O7" s="96"/>
      <c r="P7" s="96"/>
      <c r="Q7" s="145" t="str">
        <f>IF(OR(ISBLANK(L7),(L7="NA")),"",IF(L7=1,25,IF(L7=2,50,IF(L7=3,75,IF(L7=4,100,"")))))</f>
        <v/>
      </c>
      <c r="R7" s="145" t="str">
        <f t="shared" ref="R7:U22" si="0">IF(OR(ISBLANK(M7),(M7="NA")),"",IF(M7=1,25,IF(M7=2,50,IF(M7=3,75,IF(M7=4,100,"")))))</f>
        <v/>
      </c>
      <c r="S7" s="145" t="str">
        <f t="shared" si="0"/>
        <v/>
      </c>
      <c r="T7" s="145" t="str">
        <f t="shared" si="0"/>
        <v/>
      </c>
      <c r="U7" s="145" t="str">
        <f t="shared" si="0"/>
        <v/>
      </c>
      <c r="V7" s="16"/>
      <c r="W7" s="16"/>
      <c r="X7" s="16"/>
      <c r="Y7" s="16"/>
      <c r="Z7" s="16"/>
    </row>
    <row r="8" spans="1:26" ht="151.5" customHeight="1">
      <c r="A8" s="97" t="str">
        <f>IF(ISBLANK(Template!A8),"",Template!A8)</f>
        <v>AC</v>
      </c>
      <c r="B8" s="236" t="str">
        <f>IF(ISBLANK(Template!B8),"",Template!B8)</f>
        <v>Plaidoyer et communication</v>
      </c>
      <c r="C8" s="97" t="str">
        <f>IF(ISBLANK(Template!C8),"",Template!C8)</f>
        <v>AC1</v>
      </c>
      <c r="D8" s="90" t="str">
        <f>IF(ISBLANK(Template!D8),"",Template!D8)</f>
        <v>Stratégie de plaidoyer et de communication</v>
      </c>
      <c r="E8" s="85" t="str">
        <f>IF(ISBLANK(Template!E8),"",Template!E8)</f>
        <v>The CSO has an advocacy and communication strategy that is linked to organizational, advocacy &amp; comms priorities. 
Adjusts advocacy and communication resources as opportunities and circumstances change.
CSO understands the role in which effective communication supports advocacy.</v>
      </c>
      <c r="F8" s="85" t="str">
        <f>IF(ISBLANK(Template!F8),"",Template!F8)</f>
        <v>Pouvez-vous m’en dire plus sur vos priorités ?
Décrivez vos plans de plaidoyer et de communication.
Pouvez-vous me parler d'une situation dans laquelle vous avez adapté vos plans ? Pourquoi ?</v>
      </c>
      <c r="G8" s="85" t="str">
        <f>IF(ISBLANK(Template!G8),"",Template!G8)</f>
        <v>L’organisation ne connait pas ses priorités.</v>
      </c>
      <c r="H8" s="85" t="str">
        <f>IF(ISBLANK(Template!H8),"",Template!H8)</f>
        <v xml:space="preserve">L’organisation ne connait pas ses priorités. 
Les plans de plaidoyer et de communication ne correspondent pas aux priorités de l’organisation. 
</v>
      </c>
      <c r="I8" s="85" t="str">
        <f>IF(ISBLANK(Template!I8),"",Template!I8)</f>
        <v>L’organisation connait ses priorités.
Les plans de plaidoyer et de communication correspondent aux priorités de l’organisation.
L’organisation n'adapte pas ses activités de plaidoyer et sa communication aux changements de contexte.</v>
      </c>
      <c r="J8" s="85" t="str">
        <f>IF(ISBLANK(Template!J8),"",Template!J8)</f>
        <v xml:space="preserve">L’organisation connait ses priorités.
Les plans de plaidoyer et de communication correspondent aux priorités de l’organisation.
L’organisation adapte ses activités de plaidoyer et sa communication aux changements de contexte.
</v>
      </c>
      <c r="K8" s="237" t="str">
        <f>IF(ISBLANK(Template!K8),"",Template!K8)</f>
        <v xml:space="preserve">Plan de plaidoyer et de communication (stratégies, actions et tactiques).
Stratégie de plaidoyer et de communication dans un document unique.
Stratégie de plaidoyer.
</v>
      </c>
      <c r="L8" s="96" t="s">
        <v>15</v>
      </c>
      <c r="M8" s="96" t="s">
        <v>15</v>
      </c>
      <c r="N8" s="96" t="s">
        <v>15</v>
      </c>
      <c r="O8" s="96" t="s">
        <v>15</v>
      </c>
      <c r="P8" s="96" t="s">
        <v>15</v>
      </c>
      <c r="Q8" s="145" t="str">
        <f t="shared" ref="Q8:U23" si="1">IF(OR(ISBLANK(L8),(L8="NA")),"",IF(L8=1,25,IF(L8=2,50,IF(L8=3,75,IF(L8=4,100,"")))))</f>
        <v/>
      </c>
      <c r="R8" s="145" t="str">
        <f t="shared" si="0"/>
        <v/>
      </c>
      <c r="S8" s="145" t="str">
        <f t="shared" si="0"/>
        <v/>
      </c>
      <c r="T8" s="145" t="str">
        <f t="shared" si="0"/>
        <v/>
      </c>
      <c r="U8" s="145" t="str">
        <f t="shared" si="0"/>
        <v/>
      </c>
      <c r="V8" s="16"/>
      <c r="W8" s="16"/>
      <c r="X8" s="16"/>
      <c r="Y8" s="16"/>
      <c r="Z8" s="16"/>
    </row>
    <row r="9" spans="1:26" ht="129.75" customHeight="1">
      <c r="A9" s="97" t="str">
        <f>IF(ISBLANK(Template!A9),"",Template!A9)</f>
        <v>AC</v>
      </c>
      <c r="B9" s="236" t="str">
        <f>IF(ISBLANK(Template!B9),"",Template!B9)</f>
        <v/>
      </c>
      <c r="C9" s="97" t="str">
        <f>IF(ISBLANK(Template!C9),"",Template!C9)</f>
        <v>AC2</v>
      </c>
      <c r="D9" s="90" t="str">
        <f>IF(ISBLANK(Template!D9),"",Template!D9)</f>
        <v>Influencer les décisionnaires</v>
      </c>
      <c r="E9" s="85" t="str">
        <f>IF(ISBLANK(Template!E9),"",Template!E9)</f>
        <v>L’OSC sait comment utiliser l’approche de l’économie politique dans ses actions de plaidoyer, i.e. en réfléchissant à l’identité des décisionnaires, des influenceurs, et comment elle peut travailler en prenant en compte le système et ses contraintes, et saisir les opportunités. 
Elle met en place un système pour faire le suivi des politiques ou de l’environnement politique et identifier les opportunités.</v>
      </c>
      <c r="F9" s="85" t="str">
        <f>IF(ISBLANK(Template!F9),"",Template!F9)</f>
        <v>L’organisation sait-elle auprès de qui et quand mener des actions de plaidoyer en ce qui concerne le respect des allocations budgétaires dans le domaine de la santé ? 
Comment cible-t-elle les décisionnaires dans l’espace sanitaire avec ses actions de plaidoyer ? Ses actions de plaidoyer correspondent-elles au cycle budgétaire ?</v>
      </c>
      <c r="G9" s="85" t="str">
        <f>IF(ISBLANK(Template!G9),"",Template!G9)</f>
        <v xml:space="preserve">L’organisation ne sait pas qui prend les décisions dans le domaine de la santé maternelle et néonatale dans lequel elle veut changer les choses. </v>
      </c>
      <c r="H9" s="85" t="str">
        <f>IF(ISBLANK(Template!H9),"",Template!H9)</f>
        <v>L’organisation sait qui prend les décisions dans le domaine de la santé maternelle et néonatale dans lequel elle veut changer les choses.
L’organisation ne cible pas ces décisionnaires avec ses actions de plaidoyer.</v>
      </c>
      <c r="I9" s="85" t="str">
        <f>IF(ISBLANK(Template!I9),"",Template!I9)</f>
        <v>L’organisation sait qui prend les décisions dans le domaine de la santé maternelle et néonatale dans lequel elle veut changer les choses.
L’organisation cible ces décisionnaires avec ses actions de plaidoyer. 
L’organisation ne sait pas quand cibler ces décisionnaires avec ses actions de plaidoyer.</v>
      </c>
      <c r="J9" s="85" t="str">
        <f>IF(ISBLANK(Template!J9),"",Template!J9)</f>
        <v>L’organisation sait qui prend les décisions dans le domaine de la santé maternelle et néonatale dans lequel elle veut changer les choses.
L’organisation cible ces décisionnaires avec ses actions de plaidoyer. 
L’organisation sait quand cibler ces décisionnaires avec ses actions de plaidoyer.</v>
      </c>
      <c r="K9" s="237" t="str">
        <f>IF(ISBLANK(Template!K9),"",Template!K9)</f>
        <v/>
      </c>
      <c r="L9" s="96" t="s">
        <v>15</v>
      </c>
      <c r="M9" s="96" t="s">
        <v>15</v>
      </c>
      <c r="N9" s="96" t="s">
        <v>15</v>
      </c>
      <c r="O9" s="96" t="s">
        <v>15</v>
      </c>
      <c r="P9" s="96" t="s">
        <v>15</v>
      </c>
      <c r="Q9" s="145" t="str">
        <f t="shared" si="1"/>
        <v/>
      </c>
      <c r="R9" s="145" t="str">
        <f t="shared" si="0"/>
        <v/>
      </c>
      <c r="S9" s="145" t="str">
        <f t="shared" si="0"/>
        <v/>
      </c>
      <c r="T9" s="145" t="str">
        <f t="shared" si="0"/>
        <v/>
      </c>
      <c r="U9" s="145" t="str">
        <f t="shared" si="0"/>
        <v/>
      </c>
      <c r="V9" s="16"/>
      <c r="W9" s="16"/>
      <c r="X9" s="16"/>
      <c r="Y9" s="16"/>
      <c r="Z9" s="16"/>
    </row>
    <row r="10" spans="1:26" ht="179.25" customHeight="1">
      <c r="A10" s="97" t="str">
        <f>IF(ISBLANK(Template!A10),"",Template!A10)</f>
        <v>AC</v>
      </c>
      <c r="B10" s="236" t="str">
        <f>IF(ISBLANK(Template!B10),"",Template!B10)</f>
        <v/>
      </c>
      <c r="C10" s="97" t="str">
        <f>IF(ISBLANK(Template!C10),"",Template!C10)</f>
        <v>AC3</v>
      </c>
      <c r="D10" s="90" t="str">
        <f>IF(ISBLANK(Template!D10),"",Template!D10)</f>
        <v>Comprendre et communiquer les données</v>
      </c>
      <c r="E10" s="85" t="str">
        <f>IF(ISBLANK(Template!E10),"",Template!E10)</f>
        <v>L’organisation prend très au sérieux l’importance des données pour ses objectifs de plaidoyer, comprend et sait comment collecter différents types de données et communiquer ces données à des publics différents.
Elle dispose d’un plan de plaidoyer et de communication clair pour faire avancer les politiques, les priorités et les objectifs.</v>
      </c>
      <c r="F10" s="85" t="str">
        <f>IF(ISBLANK(Template!F10),"",Template!F10)</f>
        <v>Pouvez-vous me donner un exemple d’une situation dans laquelle vous avez utilisé les données dans vos actions de plaidoyer ? Comment, quand et auprès de qui ?
En quoi les données sont-elles importantes pour vos actions de plaidoyer ?</v>
      </c>
      <c r="G10" s="85" t="str">
        <f>IF(ISBLANK(Template!G10),"",Template!G10)</f>
        <v>L’organisation ne comprend pas en quoi les données sont importantes pour atteindre ses objectifs de plaidoyer.</v>
      </c>
      <c r="H10" s="85" t="str">
        <f>IF(ISBLANK(Template!H10),"",Template!H10)</f>
        <v>L’organisation comprend en quoi les données sont importantes pour atteindre ses objectifs de plaidoyer. 
L’organisation comprend et peut identifier où collecter un type de données (par ex. les données de financement, les données de résultats sanitaires).</v>
      </c>
      <c r="I10" s="85" t="str">
        <f>IF(ISBLANK(Template!I10),"",Template!I10)</f>
        <v xml:space="preserve">L’organisation comprend en quoi les données sont importantes pour atteindre ses objectifs de plaidoyer. 
L’organisation comprend et sait où collecter plus d’un type de données (par ex. les données de financement et les données de résultats sanitaires).
L’organisation n’arrive pas à partager les données avec différents publics. </v>
      </c>
      <c r="J10" s="85" t="str">
        <f>IF(ISBLANK(Template!J10),"",Template!J10)</f>
        <v xml:space="preserve">L’organisation comprend en quoi les données sont importantes pour atteindre ses objectifs de plaidoyer. 
L’organisation comprend et sait où collecter plus d’un type de données (par ex. les données de financement et les données de résultats sanitaires).
L’organisation arrive à partager les données avec différents publics. </v>
      </c>
      <c r="K10" s="86" t="str">
        <f>IF(ISBLANK(Template!K10),"",Template!K10)</f>
        <v xml:space="preserve">Plan de plaidoyer et de communication (stratégies, actions et tactiques). 
Notes et autres exemples sur la manière dont elle a synthétisé et communiqué les données.
Système de gestion des données (inclut les besoins et les sources des données, leur analyse, etc)
</v>
      </c>
      <c r="L10" s="96" t="s">
        <v>15</v>
      </c>
      <c r="M10" s="96" t="s">
        <v>15</v>
      </c>
      <c r="N10" s="96" t="s">
        <v>15</v>
      </c>
      <c r="O10" s="96" t="s">
        <v>15</v>
      </c>
      <c r="P10" s="96" t="s">
        <v>15</v>
      </c>
      <c r="Q10" s="145" t="str">
        <f t="shared" si="1"/>
        <v/>
      </c>
      <c r="R10" s="145" t="str">
        <f t="shared" si="0"/>
        <v/>
      </c>
      <c r="S10" s="145" t="str">
        <f t="shared" si="0"/>
        <v/>
      </c>
      <c r="T10" s="145" t="str">
        <f t="shared" si="0"/>
        <v/>
      </c>
      <c r="U10" s="145" t="str">
        <f t="shared" si="0"/>
        <v/>
      </c>
      <c r="V10" s="16"/>
      <c r="W10" s="16"/>
      <c r="X10" s="16"/>
      <c r="Y10" s="16"/>
      <c r="Z10" s="16"/>
    </row>
    <row r="11" spans="1:26" ht="131.25" customHeight="1">
      <c r="A11" s="97" t="str">
        <f>IF(ISBLANK(Template!A11),"",Template!A11)</f>
        <v>SMN</v>
      </c>
      <c r="B11" s="234" t="s">
        <v>104</v>
      </c>
      <c r="C11" s="97" t="str">
        <f>IF(ISBLANK(Template!C11),"",Template!C11)</f>
        <v>SMN1</v>
      </c>
      <c r="D11" s="91" t="str">
        <f>IF(ISBLANK(Template!D11),"",Template!D11)</f>
        <v>Barrières à l'amélioration des soins obstétriques</v>
      </c>
      <c r="E11" s="85" t="str">
        <f>IF(ISBLANK(Template!E11),"",Template!E11)</f>
        <v>L’organisation connait les trois barrières principales à l’accès des femmes à des soins obstétriques de qualité, sait comment lever ces barrières et peut faire le suivi des améliorations des soins obstétriques.</v>
      </c>
      <c r="F11" s="85" t="str">
        <f>IF(ISBLANK(Template!F11),"",Template!F11)</f>
        <v xml:space="preserve">Quelles sont les barrières auxquelles vous pouvez penser qui empêchent les femmes d'accéder à des soins obstétriques de qualité ? 
Comment feriez-vous le suivi de la qualité des services obstétriques ?
Que pensez-vous que la société civile peut faire pour lever les barrières afin que les femmes aient accès aux soins obstétriques ?
</v>
      </c>
      <c r="G11" s="85" t="str">
        <f>IF(ISBLANK(Template!G11),"",Template!G11)</f>
        <v xml:space="preserve">L’organisation ne connait pas les barrières qui empêchent les femmes d'avoir accès à des soins obstétriques de qualité.  </v>
      </c>
      <c r="H11" s="85" t="str">
        <f>IF(ISBLANK(Template!H11),"",Template!H11)</f>
        <v xml:space="preserve">L’organisation peut citer au moins trois barrières à l’accès des femmes à des soins obstétriques de qualité.  
L’organisation ne peut pas mentionner au moins 3 conséquences de soins obstétriques de mauvaise qualité.
</v>
      </c>
      <c r="I11" s="85" t="str">
        <f>IF(ISBLANK(Template!I11),"",Template!I11)</f>
        <v>L’organisation peut citer au moins trois barrières à l’accès des femmes à des soins obstétriques de qualité.  
L’organisation peut mentionner au moins 3 conséquences de soins obstétriques de mauvaise qualité.
L’organisation n’organise pas d’activités pour améliorer la qualité des soins obstétriques.</v>
      </c>
      <c r="J11" s="85" t="str">
        <f>IF(ISBLANK(Template!J11),"",Template!J11)</f>
        <v>L’organisation peut citer au moins trois barrières à l’accès des femmes à des soins obstétriques de qualité.  
L’organisation peut mentionner au moins 3 conséquences de soins obstétriques de mauvaise qualité.
L’organisation organise des activités pour améliorer la qualité des soins obstétriques.</v>
      </c>
      <c r="K11" s="86" t="str">
        <f>IF(ISBLANK(Template!K11),"",Template!K11)</f>
        <v xml:space="preserve">Qualitatif (estimation)
Rapports/archives sur le suivi de l’amélioration des soins obstétriques.
</v>
      </c>
      <c r="L11" s="96" t="s">
        <v>15</v>
      </c>
      <c r="M11" s="96" t="s">
        <v>15</v>
      </c>
      <c r="N11" s="96" t="s">
        <v>15</v>
      </c>
      <c r="O11" s="96" t="s">
        <v>15</v>
      </c>
      <c r="P11" s="96" t="s">
        <v>15</v>
      </c>
      <c r="Q11" s="145" t="str">
        <f t="shared" si="1"/>
        <v/>
      </c>
      <c r="R11" s="145" t="str">
        <f t="shared" si="0"/>
        <v/>
      </c>
      <c r="S11" s="145" t="str">
        <f t="shared" si="0"/>
        <v/>
      </c>
      <c r="T11" s="145" t="str">
        <f t="shared" si="0"/>
        <v/>
      </c>
      <c r="U11" s="145" t="str">
        <f t="shared" si="0"/>
        <v/>
      </c>
      <c r="V11" s="16"/>
      <c r="W11" s="16"/>
      <c r="X11" s="16"/>
      <c r="Y11" s="16"/>
      <c r="Z11" s="16"/>
    </row>
    <row r="12" spans="1:26" ht="153" customHeight="1">
      <c r="A12" s="97" t="str">
        <f>IF(ISBLANK(Template!A12),"",Template!A12)</f>
        <v>SMN</v>
      </c>
      <c r="B12" s="234"/>
      <c r="C12" s="97" t="str">
        <f>IF(ISBLANK(Template!C12),"",Template!C12)</f>
        <v>SMN2</v>
      </c>
      <c r="D12" s="91" t="str">
        <f>IF(ISBLANK(Template!D12),"",Template!D12)</f>
        <v>Soins obstétriques de haute qualité</v>
      </c>
      <c r="E12" s="85" t="str">
        <f>IF(ISBLANK(Template!E12),"",Template!E12)</f>
        <v>L’organisation sait pourquoi la qualité est importante, connait les conséquences de soins obstétriques de mauvaise qualité, et soutient la mise en place de soins obstétriques de qualité.</v>
      </c>
      <c r="F12" s="85" t="str">
        <f>IF(ISBLANK(Template!F12),"",Template!F12)</f>
        <v>Pourquoi est-il important d’avoir des soins obstétriques de qualité ? Quelles peuvent être les conséquences si une femme de reçoit pas de soins de bonne qualité ?
Quel est selon vous le rôle que la communauté peut jouer pour éviter les soins obstétriques de mauvaise qualité ?
Pouvez-vous me parler d’une situation dans laquelle votre organisation a travaillé pour l’amélioration de la qualité des soins obstétriques ?</v>
      </c>
      <c r="G12" s="85" t="str">
        <f>IF(ISBLANK(Template!G12),"",Template!G12)</f>
        <v>L’organisation ne sait pas en quoi il est important d’avoir des soins obstétriques de haute qualité.</v>
      </c>
      <c r="H12" s="85" t="str">
        <f>IF(ISBLANK(Template!H12),"",Template!H12)</f>
        <v>L’organisation sait en quoi il est important d’avoir des soins obstétriques de haute qualité.
L’organisation ne peut pas mentionner au moins 3 conséquences de soins obstétriques de mauvaise qualité.</v>
      </c>
      <c r="I12" s="85" t="str">
        <f>IF(ISBLANK(Template!I12),"",Template!I12)</f>
        <v xml:space="preserve">L’organisation sait en quoi il est important d’avoir des soins obstétriques de haute qualité.
L’organisation peut mentionner au moins 3 conséquences de soins obstétriques de mauvaise qualité.
L’organisation n’organise pas d’activités pour améliorer la qualité des soins obstétriques. </v>
      </c>
      <c r="J12" s="85" t="str">
        <f>IF(ISBLANK(Template!J12),"",Template!J12)</f>
        <v xml:space="preserve">L’organisation sait en quoi il est important d’avoir des soins obstétriques de haute qualité.
L’organisation peut mentionner au moins 3 conséquences de soins obstétriques de mauvaise qualité.
L’organisation organise des activités pour améliorer la qualité des soins obstétriques. </v>
      </c>
      <c r="K12" s="86" t="str">
        <f>IF(ISBLANK(Template!K12),"",Template!K12)</f>
        <v>Qualitatif (estimation)
Rapports/archives sur le suivi de l’amélioration des soins.</v>
      </c>
      <c r="L12" s="96" t="s">
        <v>15</v>
      </c>
      <c r="M12" s="96" t="s">
        <v>15</v>
      </c>
      <c r="N12" s="96" t="s">
        <v>15</v>
      </c>
      <c r="O12" s="96" t="s">
        <v>15</v>
      </c>
      <c r="P12" s="96" t="s">
        <v>15</v>
      </c>
      <c r="Q12" s="145" t="str">
        <f t="shared" si="1"/>
        <v/>
      </c>
      <c r="R12" s="145" t="str">
        <f t="shared" si="0"/>
        <v/>
      </c>
      <c r="S12" s="145" t="str">
        <f t="shared" si="0"/>
        <v/>
      </c>
      <c r="T12" s="145" t="str">
        <f t="shared" si="0"/>
        <v/>
      </c>
      <c r="U12" s="145" t="str">
        <f t="shared" si="0"/>
        <v/>
      </c>
      <c r="V12" s="16"/>
      <c r="W12" s="16"/>
      <c r="X12" s="16"/>
      <c r="Y12" s="16"/>
      <c r="Z12" s="16"/>
    </row>
    <row r="13" spans="1:26" ht="153" customHeight="1">
      <c r="A13" s="97" t="str">
        <f>IF(ISBLANK(Template!A13),"",Template!A13)</f>
        <v>SMN</v>
      </c>
      <c r="B13" s="234"/>
      <c r="C13" s="97" t="str">
        <f>IF(ISBLANK(Template!C13),"",Template!C13)</f>
        <v>SMN3</v>
      </c>
      <c r="D13" s="91" t="str">
        <f>IF(ISBLANK(Template!D13),"",Template!D13)</f>
        <v>Mécanismes de redevabilité</v>
      </c>
      <c r="E13" s="85" t="str">
        <f>IF(ISBLANK(Template!E13),"",Template!E13)</f>
        <v>L’organisation s’implique de manière active dans les mécanismes de redevabilité en lien avec la santé maternelle et néonatale (cela pourrait inclure une révision de la performance du secteur, des GTT, ou le partage de données de SMN sur les plates-formes de consultation publique).</v>
      </c>
      <c r="F13" s="85" t="str">
        <f>IF(ISBLANK(Template!F13),"",Template!F13)</f>
        <v>Parlez-moi de la manière dont vous comprenez un mécanisme de redevabilité.
Quels conseils donneriez-vous à une organisation qui veut s’impliquer dans un mécanisme de redevabilité ?
Parlez-moi d’un mécanisme de redevabilité dans lequel vous vous êtes impliqué, est-ce en cours ? Pourquoi voyez-vous ce groupe comme un mécanisme de redevabilité ?</v>
      </c>
      <c r="G13" s="85" t="str">
        <f>IF(ISBLANK(Template!G13),"",Template!G13)</f>
        <v>L’organisation ne connaît pas l’objectif d’un mécanisme de redevabilité.</v>
      </c>
      <c r="H13" s="85" t="str">
        <f>IF(ISBLANK(Template!H13),"",Template!H13)</f>
        <v xml:space="preserve">L’organisation connait l’objectif d’un mécanisme de redevabilité.
L’organisation ne sait pas comment et quand s’impliquer dans un mécanisme de redevabilité. </v>
      </c>
      <c r="I13" s="85" t="str">
        <f>IF(ISBLANK(Template!I13),"",Template!I13)</f>
        <v>L’organisation connait l’objectif d’un mécanisme de redevabilité.
L’organisation sait comment et quand s’impliquer dans un mécanisme de redevabilité. 
L’organisation n’a participé à aucun mécanisme de redevabilité.</v>
      </c>
      <c r="J13" s="85" t="str">
        <f>IF(ISBLANK(Template!J13),"",Template!J13)</f>
        <v>L’organisation connait l’objectif d’un mécanisme de redevabilité.
L’organisation sait comment et quand s’impliquer dans un mécanisme de redevabilité. 
L’organisation a participé à au moins un mécanisme de redevabilité.</v>
      </c>
      <c r="K13" s="86" t="str">
        <f>IF(ISBLANK(Template!K13),"",Template!K13)</f>
        <v>Comptes-rendus de réunions
Feuille d’évaluation
Plan d’action</v>
      </c>
      <c r="L13" s="96" t="s">
        <v>15</v>
      </c>
      <c r="M13" s="96" t="s">
        <v>15</v>
      </c>
      <c r="N13" s="96" t="s">
        <v>15</v>
      </c>
      <c r="O13" s="96" t="s">
        <v>15</v>
      </c>
      <c r="P13" s="96" t="s">
        <v>15</v>
      </c>
      <c r="Q13" s="145" t="str">
        <f t="shared" si="1"/>
        <v/>
      </c>
      <c r="R13" s="145" t="str">
        <f t="shared" si="0"/>
        <v/>
      </c>
      <c r="S13" s="145" t="str">
        <f t="shared" si="0"/>
        <v/>
      </c>
      <c r="T13" s="145" t="str">
        <f t="shared" si="0"/>
        <v/>
      </c>
      <c r="U13" s="145" t="str">
        <f t="shared" si="0"/>
        <v/>
      </c>
      <c r="V13" s="16"/>
      <c r="W13" s="16"/>
      <c r="X13" s="16"/>
      <c r="Y13" s="16"/>
      <c r="Z13" s="16"/>
    </row>
    <row r="14" spans="1:26" ht="121" customHeight="1">
      <c r="A14" s="97" t="str">
        <f>IF(ISBLANK(Template!A14),"",Template!A14)</f>
        <v>AB</v>
      </c>
      <c r="B14" s="238" t="str">
        <f>IF(ISBLANK(Template!B14),"",Template!B14)</f>
        <v>Financement de la santé</v>
      </c>
      <c r="C14" s="97" t="str">
        <f>IF(ISBLANK(Template!C14),"",Template!C14)</f>
        <v>AB1</v>
      </c>
      <c r="D14" s="92" t="str">
        <f>IF(ISBLANK(Template!D14),"",Template!D14)</f>
        <v xml:space="preserve">Cycle budgétaire et processus de création budgétaire </v>
      </c>
      <c r="E14" s="85" t="str">
        <f>IF(ISBLANK(Template!E14),"",Template!E14)</f>
        <v>L’organisation connait différents points d’entrée du cycle budgétaire et du processus de création du budget et s’est impliquée en des points stratégiques. Elle a présenté des notes budgétaires sur les calendriers liés à la santé.
L’organisation sait QUAND, COMMENT, OÙ et POURQUOI avoir accès aux informations budgétaires et à quelles informations elle a besoin d’avoir accès..</v>
      </c>
      <c r="F14" s="85" t="str">
        <f>IF(ISBLANK(Template!F14),"",Template!F14)</f>
        <v>Expliquez-moi le cycle budgétaire. Comment vous impliquez-vous ? 
Parlez-moi d'une situation dans laquelle vous avez pris part à un processus de consultation publique. Que s’est-il passé ?
Comment feriez-vous pour avoir accès à des documents budgétaires ?</v>
      </c>
      <c r="G14" s="85" t="str">
        <f>IF(ISBLANK(Template!G14),"",Template!G14)</f>
        <v>L’organisation ne connait pas le cycle budgétaire ni le processus de création du budget.</v>
      </c>
      <c r="H14" s="85" t="str">
        <f>IF(ISBLANK(Template!H14),"",Template!H14)</f>
        <v xml:space="preserve">L’organisation connait le cycle budgétaire et le processus de création du budget.
L’organisation ne peut pas avoir accès à des informations budgétaires.
</v>
      </c>
      <c r="I14" s="85" t="str">
        <f>IF(ISBLANK(Template!I14),"",Template!I14)</f>
        <v xml:space="preserve">L’organisation connait le cycle budgétaire et le processus de création du budget.
L’organisation peut avoir accès à des informations budgétaires.
L’organisation ne s’est pas impliquée dans des processus de création du budget comme la consultation publique, les rassemblements publics dans les assemblées du comté, les GTT, etc.
</v>
      </c>
      <c r="J14" s="85" t="str">
        <f>IF(ISBLANK(Template!J14),"",Template!J14)</f>
        <v xml:space="preserve">L’organisation connait le cycle budgétaire et le processus de création du budget.
L’organisation peut avoir accès à des informations budgétaires.
L’organisation s’est impliquée dans des processus de création du budget comme la consultation publique, les rassemblements publics dans les assemblées du comté, les GTT, etc.
</v>
      </c>
      <c r="K14" s="86" t="str">
        <f>IF(ISBLANK(Template!K14),"",Template!K14)</f>
        <v>Notes budgétaires
Copie du programme de consultation publique
Copies des budgets du comté publiés (brouillons ou versions finales)
Copies du rapport du groupe de travail du secteur</v>
      </c>
      <c r="L14" s="96" t="s">
        <v>15</v>
      </c>
      <c r="M14" s="96" t="s">
        <v>15</v>
      </c>
      <c r="N14" s="96" t="s">
        <v>15</v>
      </c>
      <c r="O14" s="96" t="s">
        <v>15</v>
      </c>
      <c r="P14" s="96" t="s">
        <v>15</v>
      </c>
      <c r="Q14" s="145" t="str">
        <f t="shared" si="1"/>
        <v/>
      </c>
      <c r="R14" s="145" t="str">
        <f t="shared" si="0"/>
        <v/>
      </c>
      <c r="S14" s="145" t="str">
        <f t="shared" si="0"/>
        <v/>
      </c>
      <c r="T14" s="145" t="str">
        <f t="shared" si="0"/>
        <v/>
      </c>
      <c r="U14" s="145" t="str">
        <f t="shared" si="0"/>
        <v/>
      </c>
      <c r="V14" s="17"/>
      <c r="W14" s="17"/>
      <c r="X14" s="17"/>
      <c r="Y14" s="17"/>
      <c r="Z14" s="17"/>
    </row>
    <row r="15" spans="1:26" ht="170.25" customHeight="1">
      <c r="A15" s="97" t="str">
        <f>IF(ISBLANK(Template!A15),"",Template!A15)</f>
        <v>AB</v>
      </c>
      <c r="B15" s="238" t="str">
        <f>IF(ISBLANK(Template!B15),"",Template!B15)</f>
        <v/>
      </c>
      <c r="C15" s="97" t="str">
        <f>IF(ISBLANK(Template!C15),"",Template!C15)</f>
        <v>AB2</v>
      </c>
      <c r="D15" s="92" t="str">
        <f>IF(ISBLANK(Template!D15),"",Template!D15)</f>
        <v>Comprendre les budgets</v>
      </c>
      <c r="E15" s="85" t="str">
        <f>IF(ISBLANK(Template!E15),"",Template!E15)</f>
        <v>L’OSC sait comment mener une analyse budgétaire dans le secteur sanitaire (elle sait comparer les allocations sanitaires du comté au budget total, et les dépenses sanitaires à d’autres allocations dans le temps), elle peut en faire le suivi et la partager.
L’OSC sait à qui et quand présenter les données.</v>
      </c>
      <c r="F15" s="85" t="str">
        <f>IF(ISBLANK(Template!F15),"",Template!F15)</f>
        <v>D’après vous, qu’est-ce qu’une analyse ? Est-il important de faire des analyses ? Pourquoi ?
Comment analysez-vous un budget sanitaire ?
Si vous avez déjà analysé un budget, quelles ont été vos conclusions ?</v>
      </c>
      <c r="G15" s="85" t="str">
        <f>IF(ISBLANK(Template!G15),"",Template!G15)</f>
        <v xml:space="preserve">L’organisation ne sait pas pourquoi il est important d’analyser le budget et les dépenses. </v>
      </c>
      <c r="H15" s="85" t="str">
        <f>IF(ISBLANK(Template!H15),"",Template!H15)</f>
        <v xml:space="preserve">L’organisation sait pourquoi il est important d’analyser le budget et les dépenses.
L’organisation ne sait pas comment calculer la proportion du budget du comté allouée à la santé et ses programmes.
</v>
      </c>
      <c r="I15" s="85" t="str">
        <f>IF(ISBLANK(Template!I15),"",Template!I15)</f>
        <v xml:space="preserve">L’organisation sait pourquoi il est important d’analyser le budget et les dépenses.
L’organisation sait comment calculer la proportion du budget du comté allouée à la santé et ses programmes.
L’organisation n’a pas analysé le budget sanitaire ou les dépenses sanitaires du comté (par exemple, en comparant l’année en cours à l’année précédente, ou en comparant le budget du secteur sanitaire à celui du secteur éducatif).
</v>
      </c>
      <c r="J15" s="85" t="str">
        <f>IF(ISBLANK(Template!J15),"",Template!J15)</f>
        <v xml:space="preserve">L’organisation sait pourquoi il est important d’analyser le budget et les dépenses.
L’organisation sait comment calculer la proportion du budget du comté allouée à la santé et ses programmes.
L’organisation a analysé le budget sanitaire ou les dépenses sanitaires du comté (par exemple, en comparant l’année en cours à l’année précédente, ou en comparant le budget du secteur sanitaire à celui du secteur éducatif).
</v>
      </c>
      <c r="K15" s="85" t="str">
        <f>IF(ISBLANK(Template!K15),"",Template!K15)</f>
        <v>Rapport sur l’analyse budgétaire et notes qualitatives
Création de synthèses à partir des données dans le but de mener des actions de plaidoyer</v>
      </c>
      <c r="L15" s="96" t="s">
        <v>15</v>
      </c>
      <c r="M15" s="96" t="s">
        <v>15</v>
      </c>
      <c r="N15" s="96" t="s">
        <v>15</v>
      </c>
      <c r="O15" s="96" t="s">
        <v>15</v>
      </c>
      <c r="P15" s="96" t="s">
        <v>15</v>
      </c>
      <c r="Q15" s="145" t="str">
        <f t="shared" si="1"/>
        <v/>
      </c>
      <c r="R15" s="145" t="str">
        <f t="shared" si="0"/>
        <v/>
      </c>
      <c r="S15" s="145" t="str">
        <f t="shared" si="0"/>
        <v/>
      </c>
      <c r="T15" s="145" t="str">
        <f t="shared" si="0"/>
        <v/>
      </c>
      <c r="U15" s="145" t="str">
        <f t="shared" si="0"/>
        <v/>
      </c>
      <c r="V15" s="17"/>
      <c r="W15" s="17"/>
      <c r="X15" s="17"/>
      <c r="Y15" s="17"/>
      <c r="Z15" s="17"/>
    </row>
    <row r="16" spans="1:26" ht="153.75" customHeight="1">
      <c r="A16" s="97" t="str">
        <f>IF(ISBLANK(Template!A16),"",Template!A16)</f>
        <v>AB</v>
      </c>
      <c r="B16" s="238" t="str">
        <f>IF(ISBLANK(Template!B16),"",Template!B16)</f>
        <v/>
      </c>
      <c r="C16" s="97" t="str">
        <f>IF(ISBLANK(Template!C16),"",Template!C16)</f>
        <v>AB3</v>
      </c>
      <c r="D16" s="92" t="str">
        <f>IF(ISBLANK(Template!D16),"",Template!D16)</f>
        <v>Identifier les freins</v>
      </c>
      <c r="E16" s="85" t="str">
        <f>IF(ISBLANK(Template!E16),"",Template!E16)</f>
        <v>L’organisation est capable d’identifier les freins financiers qui ont un impact sur la santé maternelle et sait comment communiquer ces informations aux décisionnaires concernés pour qu'ils agissent.</v>
      </c>
      <c r="F16" s="85" t="str">
        <f>IF(ISBLANK(Template!F16),"",Template!F16)</f>
        <v>Est-ce important ? Pourquoi ?
Comment avez-vous identifié un frein ?
Parlez-moi d’une situation dans laquelle vous avez identifié un frein et en avez parlé. Comment savez-vous que ces décisionnaires étaient ceux auxquels s’adresser ?</v>
      </c>
      <c r="G16" s="85" t="str">
        <f>IF(ISBLANK(Template!G16),"",Template!G16)</f>
        <v xml:space="preserve">L’organisation ne sait pas en quoi les freins financiers dans le domaine de la santé ont un impact sur la santé maternelle. </v>
      </c>
      <c r="H16" s="85" t="str">
        <f>IF(ISBLANK(Template!H16),"",Template!H16)</f>
        <v xml:space="preserve">L’organisation sait en quoi les freins financiers dans le domaine de la santé ont un impact sur la santé maternelle.
L’organisation n’a identifié aucun frein financier dans le domaine de la santé qui a un impact sur la santé maternelle.
</v>
      </c>
      <c r="I16" s="85" t="str">
        <f>IF(ISBLANK(Template!I16),"",Template!I16)</f>
        <v xml:space="preserve">L’organisation sait en quoi les freins financiers dans le domaine de la santé ont un impact sur la santé maternelle.
L’organisation a identifié un ou plusieurs frein(s) financier(s) dans le domaine de la santé qui a/ont un impact sur la santé maternelle.
Une fois les freins identifiés, l’organisation ne sait pas quoi faire de ces informations. </v>
      </c>
      <c r="J16" s="85" t="str">
        <f>IF(ISBLANK(Template!J16),"",Template!J16)</f>
        <v>L’organisation sait en quoi les freins financiers dans le domaine de la santé ont un impact sur la santé maternelle.
L’organisation a identifié un ou plusieurs frein(s) financier(s) dans le domaine de la santé qui a/ont un impact sur la santé maternelle.
L’organisation a identifié un ou des frein(s) financier(s) dans le domaine de la santé qui ont un impact sur la santé maternelle et a communiqué ces informations aux décisionnaires appropriés pour qu’ils agissent.</v>
      </c>
      <c r="K16" s="87" t="str">
        <f>IF(ISBLANK(Template!K16),"",Template!K16)</f>
        <v xml:space="preserve">Notes budgétaires appropriées
Copie du programme de la consultation publique
Report/List of challenges around health financing.
Quotes 
</v>
      </c>
      <c r="L16" s="96" t="s">
        <v>15</v>
      </c>
      <c r="M16" s="96" t="s">
        <v>15</v>
      </c>
      <c r="N16" s="96" t="s">
        <v>15</v>
      </c>
      <c r="O16" s="96" t="s">
        <v>15</v>
      </c>
      <c r="P16" s="96" t="s">
        <v>15</v>
      </c>
      <c r="Q16" s="145" t="str">
        <f t="shared" si="1"/>
        <v/>
      </c>
      <c r="R16" s="145" t="str">
        <f t="shared" si="0"/>
        <v/>
      </c>
      <c r="S16" s="145" t="str">
        <f t="shared" si="0"/>
        <v/>
      </c>
      <c r="T16" s="145" t="str">
        <f t="shared" si="0"/>
        <v/>
      </c>
      <c r="U16" s="145" t="str">
        <f t="shared" si="0"/>
        <v/>
      </c>
      <c r="V16" s="18"/>
      <c r="W16" s="18"/>
      <c r="X16" s="18"/>
      <c r="Y16" s="18"/>
      <c r="Z16" s="18"/>
    </row>
    <row r="17" spans="1:26" ht="172.5" customHeight="1">
      <c r="A17" s="97" t="str">
        <f>IF(ISBLANK(Template!A17),"",Template!A17)</f>
        <v>GDL</v>
      </c>
      <c r="B17" s="230" t="str">
        <f>IF(ISBLANK(Template!B17),"",Template!B17)</f>
        <v>Gouvernance et planification</v>
      </c>
      <c r="C17" s="97" t="str">
        <f>IF(ISBLANK(Template!C17),"",Template!C17)</f>
        <v>GDL1</v>
      </c>
      <c r="D17" s="94" t="str">
        <f>IF(ISBLANK(Template!D17),"",Template!D17)</f>
        <v>Structures de gouvernance et politiques</v>
      </c>
      <c r="E17" s="85" t="str">
        <f>IF(ISBLANK(Template!E17),"",Template!E17)</f>
        <v>L’organisation dispose d’un organe directeur avec une constitution qui encadre son travail, ses avis juridiques, ses statuts et ses factures.
Cet organe encadre les politiques et les procédures au sein des comités, ainsi que tous les aspects de la gestion financière. Les politiques et les procédures sont disponibles, connues par tous les membres du personnel, et correspondent aux principes de comptabilité généralement admis (GAAP).
L’organisation dispose d'un ensemble de documents qui présentent l’objectif de l’organisation (mission, vision, objectifs, etc.) et d'un organigramme clair.</v>
      </c>
      <c r="F17" s="85" t="str">
        <f>IF(ISBLANK(Template!F17),"",Template!F17)</f>
        <v>Pouvez-vous décrire les structures de gouvernance de l’organisation ?
Pourriez-vous décrire le plan stratégique de l’organisation ? Qu’inclut-il ?
Quels sont les types de politiques, procédures et systèmes qui sont mis en place ? Pensez-vous que quelque chose manque ?</v>
      </c>
      <c r="G17" s="85" t="str">
        <f>IF(ISBLANK(Template!G17),"",Template!G17)</f>
        <v>L’organisation ne dispose pas de structures de gouvernance.</v>
      </c>
      <c r="H17" s="85" t="str">
        <f>IF(ISBLANK(Template!H17),"",Template!H17)</f>
        <v>L’organisation dispose de structures de gouvernance.
L’organisation ne dispose pas de politiques et de procédures établies.</v>
      </c>
      <c r="I17" s="85" t="str">
        <f>IF(ISBLANK(Template!I17),"",Template!I17)</f>
        <v>L’organisation dispose de structures de gouvernance.
L’organisation dispose de politiques et de procédures établies.
L’organisation ne dispose pas d’un plan stratégique.</v>
      </c>
      <c r="J17" s="86" t="str">
        <f>IF(ISBLANK(Template!J17),"",Template!J17)</f>
        <v>L’organisation dispose de structures de gouvernance.
L’organisation dispose de politiques et de procédures établies.
L’organisation dispose d’un plan stratégique.</v>
      </c>
      <c r="K17" s="88" t="str">
        <f>IF(ISBLANK(Template!K17),"",Template!K17)</f>
        <v xml:space="preserve">Constitution ; lettres d’engagement des membres des comités ; comptes-rendus des comités.
Organigramme
Plan stratégique </v>
      </c>
      <c r="L17" s="96" t="s">
        <v>15</v>
      </c>
      <c r="M17" s="96" t="s">
        <v>15</v>
      </c>
      <c r="N17" s="96" t="s">
        <v>15</v>
      </c>
      <c r="O17" s="96" t="s">
        <v>15</v>
      </c>
      <c r="P17" s="96" t="s">
        <v>15</v>
      </c>
      <c r="Q17" s="145" t="str">
        <f t="shared" si="1"/>
        <v/>
      </c>
      <c r="R17" s="145" t="str">
        <f t="shared" si="0"/>
        <v/>
      </c>
      <c r="S17" s="145" t="str">
        <f t="shared" si="0"/>
        <v/>
      </c>
      <c r="T17" s="145" t="str">
        <f t="shared" si="0"/>
        <v/>
      </c>
      <c r="U17" s="145" t="str">
        <f t="shared" si="0"/>
        <v/>
      </c>
      <c r="V17" s="18"/>
      <c r="W17" s="18"/>
      <c r="X17" s="18"/>
      <c r="Y17" s="18"/>
      <c r="Z17" s="18"/>
    </row>
    <row r="18" spans="1:26" s="45" customFormat="1" ht="140.5" customHeight="1">
      <c r="A18" s="97" t="str">
        <f>IF(ISBLANK(Template!A18),"",Template!A18)</f>
        <v>GDL</v>
      </c>
      <c r="B18" s="230" t="str">
        <f>IF(ISBLANK(Template!B18),"",Template!B18)</f>
        <v/>
      </c>
      <c r="C18" s="97" t="str">
        <f>IF(ISBLANK(Template!C18),"",Template!C18)</f>
        <v>GDL2</v>
      </c>
      <c r="D18" s="147" t="str">
        <f>IF(ISBLANK(Template!D18),"",Template!D18)</f>
        <v>Financer et planifier les activités organisationnelles</v>
      </c>
      <c r="E18" s="89" t="str">
        <f>IF(ISBLANK(Template!E18),"",Template!E18)</f>
        <v>L’organisation dispose d’un plan de travail annuel chiffré qui est révisé de manière régulière.
L’organisation dispose d’un plan de mobilisation des ressources.</v>
      </c>
      <c r="F18" s="88" t="str">
        <f>IF(ISBLANK(Template!F18),"",Template!F18)</f>
        <v>Quelles sont les activités présentes dans votre plan de travail ?
Quel est le processus d’estimation des coûts de ces activités ?
Pouvez-vous me parler des plans dont l’organisation dispose pour mobiliser ses propres ressources ?</v>
      </c>
      <c r="G18" s="88" t="str">
        <f>IF(ISBLANK(Template!G18),"",Template!G18)</f>
        <v>L’organisation ne dispose pas d’un plan d’activités annuel.</v>
      </c>
      <c r="H18" s="88" t="str">
        <f>IF(ISBLANK(Template!H18),"",Template!H18)</f>
        <v xml:space="preserve">L’organisation pas d’un plan d’activités annuel.
Le plan d’activités annuel n’est pas accompagné d’un budget. </v>
      </c>
      <c r="I18" s="88" t="str">
        <f>IF(ISBLANK(Template!I18),"",Template!I18)</f>
        <v xml:space="preserve">L’organisation pas d’un plan d’activités annuel.
Le plan d’activités annuel est accompagné d’un budget. 
L’organisation ne dispose pas d’un plan de mobilisation des ressources pour financer son plan d’activités annuel. </v>
      </c>
      <c r="J18" s="88" t="str">
        <f>IF(ISBLANK(Template!J18),"",Template!J18)</f>
        <v xml:space="preserve">L’organisation pas d’un plan d’activités annuel.
Le plan d’activités annuel est accompagné d’un budget. 
L’organisation dispose d’un plan de mobilisation des ressources pour financer son plan d’activités annuel. </v>
      </c>
      <c r="K18" s="86" t="str">
        <f>IF(ISBLANK(Template!K18),"",Template!K18)</f>
        <v>Plan de travail annuel chiffré
Plan de mobilisation de ressources
Rapports/comptes-rendus des réunions de l’équipe de mobilisation des ressources</v>
      </c>
      <c r="L18" s="96" t="s">
        <v>15</v>
      </c>
      <c r="M18" s="96" t="s">
        <v>15</v>
      </c>
      <c r="N18" s="96" t="s">
        <v>15</v>
      </c>
      <c r="O18" s="96" t="s">
        <v>15</v>
      </c>
      <c r="P18" s="96" t="s">
        <v>15</v>
      </c>
      <c r="Q18" s="145" t="str">
        <f t="shared" si="1"/>
        <v/>
      </c>
      <c r="R18" s="145" t="str">
        <f t="shared" si="0"/>
        <v/>
      </c>
      <c r="S18" s="145" t="str">
        <f t="shared" si="0"/>
        <v/>
      </c>
      <c r="T18" s="145" t="str">
        <f t="shared" si="0"/>
        <v/>
      </c>
      <c r="U18" s="145" t="str">
        <f t="shared" si="0"/>
        <v/>
      </c>
      <c r="V18" s="19"/>
      <c r="W18" s="19"/>
      <c r="X18" s="19"/>
      <c r="Y18" s="19"/>
      <c r="Z18" s="19"/>
    </row>
    <row r="19" spans="1:26" ht="153" customHeight="1">
      <c r="A19" s="97" t="str">
        <f>IF(ISBLANK(Template!A19),"",Template!A19)</f>
        <v>RCD</v>
      </c>
      <c r="B19" s="231" t="str">
        <f>IF(ISBLANK(Template!B19),"",Template!B19)</f>
        <v>Coordination et durabilité</v>
      </c>
      <c r="C19" s="97" t="str">
        <f>IF(ISBLANK(Template!C19),"",Template!C19)</f>
        <v>RCD1</v>
      </c>
      <c r="D19" s="95" t="str">
        <f>IF(ISBLANK(Template!D19),"",Template!D19)</f>
        <v>S’engager dans des coalitions</v>
      </c>
      <c r="E19" s="88" t="str">
        <f>IF(ISBLANK(Template!E19),"",Template!E19)</f>
        <v xml:space="preserve">L’organisation est un membre actif d’une coalition avec d’autres organisations de la société civile au sein de laquelle elles travaillent sur une problématique commune.
L’organisation est régulièrement contactée en tant que source d’informations par des décisionnaires, des leaders de la société civile ou des médias.
</v>
      </c>
      <c r="F19" s="88" t="str">
        <f>IF(ISBLANK(Template!F19),"",Template!F19)</f>
        <v>Récolter des données pour élaborer des plans de durabilité
Pouvez-vous me parler d’une situation dans laquelle vous avez participé à une coalition ? Qui d’autre participait à la coalition ? Qu’a fait la coalition ?
Pouvez-vous décrire vos relations avec d’autres organisations de la société civile, les médias et le gouvernement ?</v>
      </c>
      <c r="G19" s="88" t="str">
        <f>IF(ISBLANK(Template!G19),"",Template!G19)</f>
        <v>L’organisation ne s’est jamais engagée dans une coalition avec d’autres organisations de la société civile.</v>
      </c>
      <c r="H19" s="88" t="str">
        <f>IF(ISBLANK(Template!H19),"",Template!H19)</f>
        <v xml:space="preserve">L’organisation s’est déjà engagée dans une coalition avec d’autres organisations de la société civile.
L’organisation n’a jamais participé de manière active aux activités d’une coalition. </v>
      </c>
      <c r="I19" s="88" t="str">
        <f>IF(ISBLANK(Template!I19),"",Template!I19)</f>
        <v xml:space="preserve">L’organisation s’est déjà engagée dans une coalition avec d’autres organisations de la société civile.
L’organisation a déjà participé de manière active aux activités d’une coalition.
L’organisation ne fournit pas de manière régulière (au moins une fois par trimestre) des informations à d’autres OSC, décisionnaires et/ou médias sur les budgets sanitaires et/ou la SMN.  </v>
      </c>
      <c r="J19" s="88" t="str">
        <f>IF(ISBLANK(Template!J19),"",Template!J19)</f>
        <v xml:space="preserve">L’organisation s’est déjà engagée dans une coalition avec d’autres organisations de la société civile.
L’organisation a déjà participé de manière active aux activités d’une coalition.
L’organisation fournit de manière régulière (au moins une fois par trimestre) des informations à d’autres OSC, décisionnaires et/ou médias sur les budgets sanitaires et/ou la SMN.  </v>
      </c>
      <c r="K19" s="86" t="str">
        <f>IF(ISBLANK(Template!K19),"",Template!K19)</f>
        <v>Rapports sur des réunions avec des parties prenantes variées.
Preuves des informations fournies.
Plan d’action commun d’une coalition.</v>
      </c>
      <c r="L19" s="96" t="s">
        <v>15</v>
      </c>
      <c r="M19" s="96" t="s">
        <v>15</v>
      </c>
      <c r="N19" s="96" t="s">
        <v>15</v>
      </c>
      <c r="O19" s="96" t="s">
        <v>15</v>
      </c>
      <c r="P19" s="96" t="s">
        <v>15</v>
      </c>
      <c r="Q19" s="145" t="str">
        <f t="shared" si="1"/>
        <v/>
      </c>
      <c r="R19" s="145" t="str">
        <f t="shared" si="0"/>
        <v/>
      </c>
      <c r="S19" s="145" t="str">
        <f t="shared" si="0"/>
        <v/>
      </c>
      <c r="T19" s="145" t="str">
        <f t="shared" si="0"/>
        <v/>
      </c>
      <c r="U19" s="145" t="str">
        <f t="shared" si="0"/>
        <v/>
      </c>
      <c r="V19" s="17"/>
      <c r="W19" s="17"/>
      <c r="X19" s="17"/>
      <c r="Y19" s="17"/>
      <c r="Z19" s="17"/>
    </row>
    <row r="20" spans="1:26" ht="153" customHeight="1">
      <c r="A20" s="97" t="str">
        <f>IF(ISBLANK(Template!A20),"",Template!A20)</f>
        <v>RCD</v>
      </c>
      <c r="B20" s="231" t="str">
        <f>IF(ISBLANK(Template!B20),"",Template!B20)</f>
        <v/>
      </c>
      <c r="C20" s="97" t="str">
        <f>IF(ISBLANK(Template!C20),"",Template!C20)</f>
        <v>RCD2</v>
      </c>
      <c r="D20" s="95" t="str">
        <f>IF(ISBLANK(Template!D20),"",Template!D20)</f>
        <v xml:space="preserve">Collaborer avec le gouvernement </v>
      </c>
      <c r="E20" s="88" t="str">
        <f>IF(ISBLANK(Template!E20),"",Template!E20)</f>
        <v>L’organisation est vue par le gouvernement comme une partie prenante dans les processus gouvernementaux et met en place des actions de plaidoyer diplomatique.</v>
      </c>
      <c r="F20" s="88" t="str">
        <f>IF(ISBLANK(Template!F20),"",Template!F20)</f>
        <v>Comment décririez-vous la relation de l’organisation avec le gouvernement ? D’après vous, quelle est l’opinion du gouvernement sur l’organisation ? 
Collaboreriez-vous avec le gouvernement ? Pourquoi ? Avez-vous des objectifs communs ?
Parlez-moi d’une situation dans laquelle vous avez collaboré avec le gouvernement pour atteindre un objectif commun.</v>
      </c>
      <c r="G20" s="88" t="str">
        <f>IF(ISBLANK(Template!G20),"",Template!G20)</f>
        <v>L’organisation n’a jamais travaillé avec le service sanitaire du gouvernement/comté.</v>
      </c>
      <c r="H20" s="88" t="str">
        <f>IF(ISBLANK(Template!H20),"",Template!H20)</f>
        <v xml:space="preserve">L’organisation a déjà travaillé avec le service sanitaire du gouvernement/comté.
L'organisation n’est pas vue par le gouvernement comme une partie prenante clé dans les processus gouvernementaux.
</v>
      </c>
      <c r="I20" s="88" t="str">
        <f>IF(ISBLANK(Template!I20),"",Template!I20)</f>
        <v xml:space="preserve">L’organisation a déjà travaillé avec le service sanitaire du gouvernement/comté.
L'organisation est vue par le gouvernement comme une partie prenante clé dans les processus gouvernementaux.
L’organisation n’a pas réussi à collaborer avec le gouvernement pour atteindre un objectif commun.  </v>
      </c>
      <c r="J20" s="88" t="str">
        <f>IF(ISBLANK(Template!J20),"",Template!J20)</f>
        <v xml:space="preserve">L’organisation a déjà travaillé avec le service sanitaire du gouvernement/comté.
L'organisation est vue par le gouvernement comme une partie prenante clé dans les processus gouvernementaux.
L’organisation n’a pas réussi à collaborer avec le gouvernement pour atteindre un objectif commun.  </v>
      </c>
      <c r="K20" s="86" t="str">
        <f>IF(ISBLANK(Template!K20),"",Template!K20)</f>
        <v>Rapports de réunions liées à la santé auxquelles plusieurs fonctionnaires du comté et l’OSC ont participé.</v>
      </c>
      <c r="L20" s="96" t="s">
        <v>15</v>
      </c>
      <c r="M20" s="96" t="s">
        <v>15</v>
      </c>
      <c r="N20" s="96" t="s">
        <v>15</v>
      </c>
      <c r="O20" s="96" t="s">
        <v>15</v>
      </c>
      <c r="P20" s="96" t="s">
        <v>15</v>
      </c>
      <c r="Q20" s="145" t="str">
        <f t="shared" si="1"/>
        <v/>
      </c>
      <c r="R20" s="145" t="str">
        <f t="shared" si="0"/>
        <v/>
      </c>
      <c r="S20" s="145" t="str">
        <f t="shared" si="0"/>
        <v/>
      </c>
      <c r="T20" s="145" t="str">
        <f t="shared" si="0"/>
        <v/>
      </c>
      <c r="U20" s="145" t="str">
        <f t="shared" si="0"/>
        <v/>
      </c>
      <c r="V20" s="16"/>
      <c r="W20" s="16"/>
      <c r="X20" s="16"/>
      <c r="Y20" s="16"/>
      <c r="Z20" s="16"/>
    </row>
    <row r="21" spans="1:26" ht="167.15" customHeight="1">
      <c r="A21" s="97" t="str">
        <f>IF(ISBLANK(Template!A21),"",Template!A21)</f>
        <v>RCD</v>
      </c>
      <c r="B21" s="231" t="str">
        <f>IF(ISBLANK(Template!B21),"",Template!B21)</f>
        <v/>
      </c>
      <c r="C21" s="97" t="str">
        <f>IF(ISBLANK(Template!C21),"",Template!C21)</f>
        <v>RCD3</v>
      </c>
      <c r="D21" s="95" t="str">
        <f>IF(ISBLANK(Template!D21),"",Template!D21)</f>
        <v>Récolter des données pour élaborer des plans de durabilité</v>
      </c>
      <c r="E21" s="86" t="str">
        <f>IF(ISBLANK(Template!E21),"",Template!E21)</f>
        <v>L’organisation comprend l’importance de la collecte de données pour élaborer ses plans dans le but de devenir durable, au-delà du financement par les donateurs, et pour rendre pérennes ses interventions de plaidoyer.
L’organisation dispose d’un plan de durabilité clair pour développer ses sources de financement.</v>
      </c>
      <c r="F21" s="86" t="str">
        <f>IF(ISBLANK(Template!F21),"",Template!F21)</f>
        <v>Qu’est-ce que la durabilité pour votre organisation ?
Pouvez-vous m’expliquer comment votre organisation a planifié sa durabilité ?
Pouvez-vous décrire en quoi vos plans de durabilité sont reflétés dans votre travail ?
Si votre source actuelle de financement venait à se tarir, comment maintiendriez-vous vos activités ? Quelles sont vos activités qui ne nécessitent pas l’obtention de ressources de la part d’un tiers ?</v>
      </c>
      <c r="G21" s="86" t="str">
        <f>IF(ISBLANK(Template!G21),"",Template!G21)</f>
        <v>L’organisation ne sait pas pourquoi elle a besoin d’élaborer des plans pour être durable et pouvoir se passer des financements en provenance de donateurs.</v>
      </c>
      <c r="H21" s="86" t="str">
        <f>IF(ISBLANK(Template!H21),"",Template!H21)</f>
        <v xml:space="preserve">L’organisation sait pourquoi elle a besoin d’élaborer des plans pour être durable et pouvoir se passer des financements en provenance de donateurs.
L’organisation n’a pas créé de plan de durabilité organisationnelle. </v>
      </c>
      <c r="I21" s="86" t="str">
        <f>IF(ISBLANK(Template!I21),"",Template!I21)</f>
        <v xml:space="preserve">L’organisation sait pourquoi elle a besoin d’élaborer des plans pour être durable et pouvoir se passer des financements en provenance de donateurs.
L’organisation a créé de plan de durabilité organisationnelle. 
Les activités de l’organisation ne reflètent pas les plans de durabilité organisationnelle. </v>
      </c>
      <c r="J21" s="86" t="str">
        <f>IF(ISBLANK(Template!J21),"",Template!J21)</f>
        <v xml:space="preserve">L’organisation sait pourquoi elle a besoin d’élaborer des plans pour être durable et pouvoir se passer des financements en provenance de donateurs.
L’organisation a créé de plan de durabilité organisationnelle. 
Les activités de l’organisation reflètent les plans de durabilité organisationnelle. </v>
      </c>
      <c r="K21" s="86" t="str">
        <f>IF(ISBLANK(Template!K21),"",Template!K21)</f>
        <v>Plan de durabilité, stratégie de sortie</v>
      </c>
      <c r="L21" s="96" t="s">
        <v>15</v>
      </c>
      <c r="M21" s="96" t="s">
        <v>15</v>
      </c>
      <c r="N21" s="96" t="s">
        <v>15</v>
      </c>
      <c r="O21" s="96" t="s">
        <v>15</v>
      </c>
      <c r="P21" s="96" t="s">
        <v>15</v>
      </c>
      <c r="Q21" s="145" t="str">
        <f t="shared" si="1"/>
        <v/>
      </c>
      <c r="R21" s="145" t="str">
        <f t="shared" si="0"/>
        <v/>
      </c>
      <c r="S21" s="145" t="str">
        <f t="shared" si="0"/>
        <v/>
      </c>
      <c r="T21" s="145" t="str">
        <f t="shared" si="0"/>
        <v/>
      </c>
      <c r="U21" s="145" t="str">
        <f t="shared" si="0"/>
        <v/>
      </c>
      <c r="V21" s="16"/>
      <c r="W21" s="16"/>
      <c r="X21" s="16"/>
      <c r="Y21" s="16"/>
      <c r="Z21" s="16"/>
    </row>
    <row r="22" spans="1:26" ht="164.5" customHeight="1">
      <c r="A22" s="97" t="str">
        <f>IF(ISBLANK(Template!A22),"",Template!A22)</f>
        <v>CEA</v>
      </c>
      <c r="B22" s="232" t="str">
        <f>IF(ISBLANK(Template!B22),"",Template!B22)</f>
        <v>Suivi et apprentissage</v>
      </c>
      <c r="C22" s="97" t="str">
        <f>IF(ISBLANK(Template!C22),"",Template!C22)</f>
        <v>CEA1</v>
      </c>
      <c r="D22" s="93" t="str">
        <f>IF(ISBLANK(Template!D22),"",Template!D22)</f>
        <v>Faire le suivi des efforts de plaidoyer</v>
      </c>
      <c r="E22" s="88" t="str">
        <f>IF(ISBLANK(Template!E22),"",Template!E22)</f>
        <v>L’organisation dispose d’un plan de S&amp;E pour ses efforts de plaidoyer.</v>
      </c>
      <c r="F22" s="88" t="str">
        <f>IF(ISBLANK(Template!F22),"",Template!F22)</f>
        <v>Pensez-vous qu’il est important de faire le suivi des efforts de plaidoyer ? Pourquoi ?
Comment faites-vous le suivi des résultats de vos activités de plaidoyer ?  
Pouvez-vous me donner un exemple d’une situation dans laquelle vous avez fait le suivi des résultats de vos activités de plaidoyer ? Avez-vous un autre exemple ? À quelle fréquence faites-vous le suivi des résultats ?</v>
      </c>
      <c r="G22" s="88" t="str">
        <f>IF(ISBLANK(Template!G22),"",Template!G22)</f>
        <v xml:space="preserve">L’organisation ne pense pas qu’il est important de faire le suivi des changements qui résultent de ses activités de plaidoyer.   </v>
      </c>
      <c r="H22" s="88" t="str">
        <f>IF(ISBLANK(Template!H22),"",Template!H22)</f>
        <v xml:space="preserve">L’organisation pense qu’il est important de faire le suivi des changements qui résultent de ses activités de plaidoyer.      
L’organisation ne fait pas le suivi des résultats de ses activités de plaidoyer.  </v>
      </c>
      <c r="I22" s="88" t="str">
        <f>IF(ISBLANK(Template!I22),"",Template!I22)</f>
        <v>L’organisation pense qu’il est important de faire le suivi des changements qui résultent de ses activités de plaidoyer.      
L’organisation fait le suivi des résultats de ses activités de plaidoyer.  
L’organisation ne base pas son travail de plaidoyer futur sur ce suivi.</v>
      </c>
      <c r="J22" s="88" t="str">
        <f>IF(ISBLANK(Template!J22),"",Template!J22)</f>
        <v>L’organisation pense qu’il est important de faire le suivi des changements qui résultent de ses activités de plaidoyer.      
L’organisation fait le suivi des résultats de ses activités de plaidoyer.  
L’organisation ne base pas son travail de plaidoyer futur sur ce suivi.</v>
      </c>
      <c r="K22" s="88" t="str">
        <f>IF(ISBLANK(Template!K22),"",Template!K22)</f>
        <v>Plan S&amp;E pour les efforts de plaidoyer.
Stratégie d’adaptation créée sur-mesure pour les efforts de plaidoyer.</v>
      </c>
      <c r="L22" s="96" t="s">
        <v>15</v>
      </c>
      <c r="M22" s="96" t="s">
        <v>15</v>
      </c>
      <c r="N22" s="96" t="s">
        <v>15</v>
      </c>
      <c r="O22" s="96" t="s">
        <v>15</v>
      </c>
      <c r="P22" s="96" t="s">
        <v>15</v>
      </c>
      <c r="Q22" s="145" t="str">
        <f t="shared" si="1"/>
        <v/>
      </c>
      <c r="R22" s="145" t="str">
        <f t="shared" si="0"/>
        <v/>
      </c>
      <c r="S22" s="145" t="str">
        <f t="shared" si="0"/>
        <v/>
      </c>
      <c r="T22" s="145" t="str">
        <f t="shared" si="0"/>
        <v/>
      </c>
      <c r="U22" s="145" t="str">
        <f t="shared" si="0"/>
        <v/>
      </c>
      <c r="V22" s="71"/>
      <c r="W22" s="71"/>
      <c r="X22" s="71"/>
      <c r="Y22" s="71"/>
      <c r="Z22" s="71"/>
    </row>
    <row r="23" spans="1:26" ht="151.5" customHeight="1">
      <c r="A23" s="97" t="str">
        <f>IF(ISBLANK(Template!A23),"",Template!A23)</f>
        <v>CEA</v>
      </c>
      <c r="B23" s="232" t="e">
        <f>IF(ISBLANK(Template!#REF!),"",Template!#REF!)</f>
        <v>#REF!</v>
      </c>
      <c r="C23" s="97" t="str">
        <f>IF(ISBLANK(Template!C23),"",Template!C23)</f>
        <v>CEA2</v>
      </c>
      <c r="D23" s="93" t="str">
        <f>IF(ISBLANK(Template!D23),"",Template!D23)</f>
        <v>Participer à un apprentissage basé sur la réflexion</v>
      </c>
      <c r="E23" s="88" t="str">
        <f>IF(ISBLANK(Template!E23),"",Template!E23)</f>
        <v>L’organisation organise des réunions de réflexion régulières et structurées basées sur le programme stratégique/le plan de travail annuel pour discuter des apprentissages, des réussites, des échecs, et adapter ses plans. Le suivi des résultats des activités de plaidoyer de l’organisation est pris en compte dans les plans d’activités.</v>
      </c>
      <c r="F23" s="88" t="str">
        <f>IF(ISBLANK(Template!F23),"",Template!F23)</f>
        <v>Qu’est-ce que l’apprentissage basé sur la réflexion pour votre organisation ?
Pensez-vous que l’apprentissage basé sur la réflexion est important ? Pourquoi ?
Quel est le processus de valorisation de l’apprentissage basé sur la réflexion de votre organisation ?
Pouvez-vous me donner un exemple de situation dans laquelle vous avez modifié vos activités dans le but de tirer des apprentissages de vos réussites et des défis auxquels vous avez fait face ?</v>
      </c>
      <c r="G23" s="88" t="str">
        <f>IF(ISBLANK(Template!G23),"",Template!G23)</f>
        <v xml:space="preserve">Pour l’organisation, il n’est pas important de réfléchir à ses réussites et ses échecs. </v>
      </c>
      <c r="H23" s="88" t="str">
        <f>IF(ISBLANK(Template!H23),"",Template!H23)</f>
        <v>Pour l’organisation, il est important de réfléchir à ses réussites et ses échecs.
L’organisation n’a pas organisé de réunion de réflexion pour discuter des apprentissages, des réussites et des échecs dans les 6 derniers mois.</v>
      </c>
      <c r="I23" s="88" t="str">
        <f>IF(ISBLANK(Template!I23),"",Template!I23)</f>
        <v xml:space="preserve">Pour l’organisation, il est important de réfléchir à ses réussites et ses échecs.
L’organisation a organisé de réunion de réflexion pour discuter des apprentissages, des réussites et des échecs dans les 6 derniers mois.
L’organisation n’a pas adapté ses plans aux discussions de la réunion de réflexion dans les 6 derniers mois. </v>
      </c>
      <c r="J23" s="88" t="str">
        <f>IF(ISBLANK(Template!J23),"",Template!J23)</f>
        <v xml:space="preserve">Pour l’organisation, il est important de réfléchir à ses réussites et ses échecs.
L’organisation a organisé de réunion de réflexion pour discuter des apprentissages, des réussites et des échecs dans les 6 derniers mois.
L’organisation a adapté ses plans aux discussions de la réunion de réflexion dans les 6 derniers mois. </v>
      </c>
      <c r="K23" s="88" t="str">
        <f>IF(ISBLANK(Template!K23),"",Template!K23)</f>
        <v>Plans d’activités, agenda de réunions de réflexion, comptes-rendus de réunions (si disponibles)
Plan de suivi des actions.</v>
      </c>
      <c r="L23" s="96" t="s">
        <v>15</v>
      </c>
      <c r="M23" s="96" t="s">
        <v>15</v>
      </c>
      <c r="N23" s="96" t="s">
        <v>15</v>
      </c>
      <c r="O23" s="96" t="s">
        <v>15</v>
      </c>
      <c r="P23" s="96" t="s">
        <v>15</v>
      </c>
      <c r="Q23" s="145" t="str">
        <f t="shared" si="1"/>
        <v/>
      </c>
      <c r="R23" s="145" t="str">
        <f t="shared" si="1"/>
        <v/>
      </c>
      <c r="S23" s="145" t="str">
        <f t="shared" si="1"/>
        <v/>
      </c>
      <c r="T23" s="145" t="str">
        <f t="shared" si="1"/>
        <v/>
      </c>
      <c r="U23" s="145" t="str">
        <f t="shared" si="1"/>
        <v/>
      </c>
      <c r="V23" s="15"/>
      <c r="W23" s="15"/>
      <c r="X23" s="15"/>
      <c r="Y23" s="15"/>
      <c r="Z23" s="15"/>
    </row>
    <row r="24" spans="1:26" ht="14.5">
      <c r="D24" s="64"/>
      <c r="E24" s="176"/>
      <c r="F24" s="48"/>
      <c r="G24" s="59"/>
      <c r="H24" s="59"/>
      <c r="I24" s="59"/>
      <c r="J24" s="59"/>
      <c r="K24" s="59"/>
      <c r="L24" s="60"/>
      <c r="M24" s="60"/>
      <c r="N24" s="60"/>
      <c r="O24" s="60"/>
      <c r="P24" s="60"/>
      <c r="V24" s="55"/>
      <c r="W24" s="55"/>
      <c r="X24" s="55"/>
      <c r="Y24" s="55"/>
      <c r="Z24" s="55"/>
    </row>
    <row r="25" spans="1:26" ht="14.5">
      <c r="D25" s="174"/>
      <c r="E25" s="179"/>
      <c r="F25" s="55"/>
      <c r="G25" s="55"/>
      <c r="H25" s="55"/>
      <c r="I25" s="55"/>
      <c r="J25" s="55"/>
      <c r="K25" s="55"/>
      <c r="L25" s="60"/>
      <c r="M25" s="60"/>
      <c r="N25" s="60"/>
      <c r="O25" s="60"/>
      <c r="P25" s="60"/>
      <c r="V25" s="55"/>
      <c r="W25" s="55"/>
      <c r="X25" s="55"/>
      <c r="Y25" s="55"/>
      <c r="Z25" s="55"/>
    </row>
    <row r="26" spans="1:26" ht="14.5">
      <c r="D26" s="240"/>
      <c r="E26" s="65"/>
      <c r="F26" s="55"/>
      <c r="G26" s="55"/>
      <c r="H26" s="55"/>
      <c r="I26" s="55"/>
      <c r="J26" s="55"/>
      <c r="K26" s="55"/>
      <c r="L26" s="62"/>
      <c r="M26" s="62"/>
      <c r="N26" s="62"/>
      <c r="O26" s="62"/>
      <c r="P26" s="62"/>
      <c r="V26" s="55"/>
      <c r="W26" s="55"/>
      <c r="X26" s="55"/>
      <c r="Y26" s="55"/>
      <c r="Z26" s="55"/>
    </row>
    <row r="27" spans="1:26" ht="14.5">
      <c r="D27" s="240"/>
      <c r="E27" s="66"/>
      <c r="F27" s="55"/>
      <c r="G27" s="55"/>
      <c r="H27" s="55"/>
      <c r="I27" s="55"/>
      <c r="J27" s="55"/>
      <c r="K27" s="55"/>
      <c r="L27" s="62"/>
      <c r="M27" s="62"/>
      <c r="N27" s="62"/>
      <c r="O27" s="62"/>
      <c r="P27" s="62"/>
      <c r="V27" s="55"/>
      <c r="W27" s="55"/>
      <c r="X27" s="55"/>
      <c r="Y27" s="55"/>
      <c r="Z27" s="55"/>
    </row>
    <row r="28" spans="1:26" ht="14.5">
      <c r="D28" s="178"/>
      <c r="E28" s="179"/>
      <c r="F28" s="55"/>
      <c r="G28" s="55"/>
      <c r="H28" s="55"/>
      <c r="I28" s="55"/>
      <c r="J28" s="55"/>
      <c r="K28" s="55"/>
      <c r="L28" s="62"/>
      <c r="M28" s="62"/>
      <c r="N28" s="62"/>
      <c r="O28" s="62"/>
      <c r="P28" s="62"/>
      <c r="V28" s="55"/>
      <c r="W28" s="55"/>
      <c r="X28" s="55"/>
      <c r="Y28" s="55"/>
      <c r="Z28" s="55"/>
    </row>
    <row r="29" spans="1:26" ht="14.5">
      <c r="D29" s="178"/>
      <c r="E29" s="179"/>
      <c r="F29" s="55"/>
      <c r="G29" s="55"/>
      <c r="H29" s="55"/>
      <c r="I29" s="55"/>
      <c r="J29" s="55"/>
      <c r="K29" s="55"/>
      <c r="L29" s="62"/>
      <c r="M29" s="62"/>
      <c r="N29" s="62"/>
      <c r="O29" s="62"/>
      <c r="P29" s="62"/>
      <c r="V29" s="55"/>
      <c r="W29" s="55"/>
      <c r="X29" s="55"/>
      <c r="Y29" s="55"/>
      <c r="Z29" s="55"/>
    </row>
    <row r="30" spans="1:26" ht="14.5">
      <c r="D30" s="178"/>
      <c r="E30" s="179"/>
      <c r="F30" s="55"/>
      <c r="G30" s="55"/>
      <c r="H30" s="55"/>
      <c r="I30" s="55"/>
      <c r="J30" s="55"/>
      <c r="K30" s="55"/>
      <c r="L30" s="62"/>
      <c r="M30" s="62"/>
      <c r="N30" s="62"/>
      <c r="O30" s="62"/>
      <c r="P30" s="62"/>
      <c r="V30" s="55"/>
      <c r="W30" s="55"/>
      <c r="X30" s="55"/>
      <c r="Y30" s="55"/>
      <c r="Z30" s="55"/>
    </row>
    <row r="31" spans="1:26" ht="14.5">
      <c r="D31" s="178"/>
      <c r="E31" s="179"/>
      <c r="F31" s="55"/>
      <c r="G31" s="55"/>
      <c r="H31" s="55"/>
      <c r="I31" s="55"/>
      <c r="J31" s="55"/>
      <c r="K31" s="55"/>
      <c r="L31" s="62"/>
      <c r="M31" s="62"/>
      <c r="N31" s="62"/>
      <c r="O31" s="62"/>
      <c r="P31" s="62"/>
      <c r="V31" s="55"/>
      <c r="W31" s="55"/>
      <c r="X31" s="55"/>
      <c r="Y31" s="55"/>
      <c r="Z31" s="55"/>
    </row>
    <row r="32" spans="1:26" ht="14.5">
      <c r="D32" s="178"/>
      <c r="E32" s="179"/>
      <c r="F32" s="55"/>
      <c r="G32" s="55"/>
      <c r="H32" s="55"/>
      <c r="I32" s="55"/>
      <c r="J32" s="55"/>
      <c r="K32" s="55"/>
      <c r="L32" s="62"/>
      <c r="M32" s="62"/>
      <c r="N32" s="62"/>
      <c r="O32" s="62"/>
      <c r="P32" s="62"/>
      <c r="V32" s="55"/>
      <c r="W32" s="55"/>
      <c r="X32" s="55"/>
      <c r="Y32" s="55"/>
      <c r="Z32" s="55"/>
    </row>
    <row r="33" spans="4:26" ht="14.5">
      <c r="D33" s="178"/>
      <c r="E33" s="179"/>
      <c r="F33" s="55"/>
      <c r="G33" s="55"/>
      <c r="H33" s="55"/>
      <c r="I33" s="55"/>
      <c r="J33" s="55"/>
      <c r="K33" s="55"/>
      <c r="L33" s="62"/>
      <c r="M33" s="62"/>
      <c r="N33" s="62"/>
      <c r="O33" s="62"/>
      <c r="P33" s="62"/>
      <c r="V33" s="55"/>
      <c r="W33" s="55"/>
      <c r="X33" s="55"/>
      <c r="Y33" s="55"/>
      <c r="Z33" s="55"/>
    </row>
    <row r="34" spans="4:26" ht="14.5">
      <c r="D34" s="178"/>
      <c r="E34" s="179"/>
      <c r="F34" s="55"/>
      <c r="G34" s="55"/>
      <c r="H34" s="55"/>
      <c r="I34" s="55"/>
      <c r="J34" s="55"/>
      <c r="K34" s="55"/>
      <c r="L34" s="62"/>
      <c r="M34" s="62"/>
      <c r="N34" s="62"/>
      <c r="O34" s="62"/>
      <c r="P34" s="62"/>
      <c r="V34" s="67"/>
      <c r="W34" s="67"/>
      <c r="X34" s="67"/>
      <c r="Y34" s="67"/>
      <c r="Z34" s="67"/>
    </row>
    <row r="35" spans="4:26" ht="14.5">
      <c r="D35" s="178"/>
      <c r="E35" s="179"/>
      <c r="F35" s="55"/>
      <c r="G35" s="55"/>
      <c r="H35" s="55"/>
      <c r="I35" s="55"/>
      <c r="J35" s="55"/>
      <c r="K35" s="55"/>
      <c r="L35" s="62"/>
      <c r="M35" s="62"/>
      <c r="N35" s="62"/>
      <c r="O35" s="62"/>
      <c r="P35" s="62"/>
      <c r="V35" s="55"/>
      <c r="W35" s="55"/>
      <c r="X35" s="55"/>
      <c r="Y35" s="55"/>
      <c r="Z35" s="55"/>
    </row>
    <row r="36" spans="4:26" ht="14.5">
      <c r="D36" s="245"/>
      <c r="E36" s="246"/>
      <c r="F36" s="55"/>
      <c r="G36" s="55"/>
      <c r="H36" s="55"/>
      <c r="I36" s="55"/>
      <c r="J36" s="55"/>
      <c r="K36" s="67"/>
      <c r="L36" s="62"/>
      <c r="M36" s="62"/>
      <c r="N36" s="62"/>
      <c r="O36" s="62"/>
      <c r="P36" s="62"/>
      <c r="V36" s="55"/>
      <c r="W36" s="55"/>
      <c r="X36" s="55"/>
      <c r="Y36" s="55"/>
      <c r="Z36" s="55"/>
    </row>
    <row r="37" spans="4:26" ht="14.5">
      <c r="D37" s="245"/>
      <c r="E37" s="246"/>
      <c r="F37" s="55"/>
      <c r="G37" s="55"/>
      <c r="H37" s="55"/>
      <c r="I37" s="55"/>
      <c r="J37" s="55"/>
      <c r="K37" s="55"/>
      <c r="L37" s="62"/>
      <c r="M37" s="62"/>
      <c r="N37" s="62"/>
      <c r="O37" s="62"/>
      <c r="P37" s="62"/>
      <c r="V37" s="55"/>
      <c r="W37" s="55"/>
      <c r="X37" s="55"/>
      <c r="Y37" s="55"/>
      <c r="Z37" s="55"/>
    </row>
    <row r="38" spans="4:26" ht="14.5">
      <c r="D38" s="240"/>
      <c r="E38" s="179"/>
      <c r="F38" s="55"/>
      <c r="G38" s="55"/>
      <c r="H38" s="55"/>
      <c r="I38" s="55"/>
      <c r="J38" s="55"/>
      <c r="K38" s="55"/>
      <c r="L38" s="62"/>
      <c r="M38" s="62"/>
      <c r="N38" s="62"/>
      <c r="O38" s="62"/>
      <c r="P38" s="62"/>
      <c r="V38" s="53"/>
      <c r="W38" s="53"/>
      <c r="X38" s="53"/>
      <c r="Y38" s="53"/>
      <c r="Z38" s="53"/>
    </row>
    <row r="39" spans="4:26" ht="14.5">
      <c r="D39" s="240"/>
      <c r="E39" s="179"/>
      <c r="F39" s="55"/>
      <c r="G39" s="55"/>
      <c r="H39" s="55"/>
      <c r="I39" s="55"/>
      <c r="J39" s="55"/>
      <c r="K39" s="55"/>
      <c r="L39" s="62"/>
      <c r="M39" s="62"/>
      <c r="N39" s="62"/>
      <c r="O39" s="62"/>
      <c r="P39" s="62"/>
      <c r="V39" s="53"/>
      <c r="W39" s="53"/>
      <c r="X39" s="53"/>
      <c r="Y39" s="53"/>
      <c r="Z39" s="53"/>
    </row>
    <row r="40" spans="4:26" ht="14.5">
      <c r="D40" s="173"/>
      <c r="E40" s="177"/>
      <c r="F40" s="53"/>
      <c r="G40" s="53"/>
      <c r="H40" s="53"/>
      <c r="I40" s="53"/>
      <c r="J40" s="53"/>
      <c r="K40" s="53"/>
      <c r="L40" s="49"/>
      <c r="M40" s="49"/>
      <c r="N40" s="68"/>
      <c r="O40" s="68"/>
      <c r="P40" s="68"/>
      <c r="V40" s="53"/>
      <c r="W40" s="53"/>
      <c r="X40" s="53"/>
      <c r="Y40" s="53"/>
      <c r="Z40" s="53"/>
    </row>
    <row r="41" spans="4:26" ht="14.5">
      <c r="D41" s="239"/>
      <c r="E41" s="177"/>
      <c r="F41" s="53"/>
      <c r="G41" s="53"/>
      <c r="H41" s="53"/>
      <c r="I41" s="53"/>
      <c r="J41" s="53"/>
      <c r="K41" s="53"/>
      <c r="L41" s="49"/>
      <c r="M41" s="49"/>
      <c r="N41" s="68"/>
      <c r="O41" s="68"/>
      <c r="P41" s="68"/>
      <c r="V41" s="48"/>
      <c r="W41" s="48"/>
      <c r="X41" s="48"/>
      <c r="Y41" s="48"/>
      <c r="Z41" s="48"/>
    </row>
    <row r="42" spans="4:26" ht="14.5">
      <c r="D42" s="239"/>
      <c r="E42" s="177"/>
      <c r="F42" s="53"/>
      <c r="G42" s="53"/>
      <c r="H42" s="53"/>
      <c r="I42" s="53"/>
      <c r="J42" s="53"/>
      <c r="K42" s="53"/>
      <c r="L42" s="49"/>
      <c r="M42" s="49"/>
      <c r="N42" s="68"/>
      <c r="O42" s="68"/>
      <c r="P42" s="68"/>
      <c r="V42" s="48"/>
      <c r="W42" s="48"/>
      <c r="X42" s="48"/>
      <c r="Y42" s="48"/>
      <c r="Z42" s="48"/>
    </row>
    <row r="43" spans="4:26" ht="14.5">
      <c r="D43" s="239"/>
      <c r="E43" s="243"/>
      <c r="F43" s="63"/>
      <c r="G43" s="63"/>
      <c r="H43" s="63"/>
      <c r="I43" s="63"/>
      <c r="J43" s="63"/>
      <c r="K43" s="48"/>
      <c r="L43" s="49"/>
      <c r="M43" s="49"/>
      <c r="N43" s="68"/>
      <c r="O43" s="68"/>
      <c r="P43" s="68"/>
      <c r="V43" s="69"/>
      <c r="W43" s="69"/>
      <c r="X43" s="69"/>
      <c r="Y43" s="69"/>
      <c r="Z43" s="69"/>
    </row>
    <row r="44" spans="4:26" ht="14.5">
      <c r="D44" s="239"/>
      <c r="E44" s="243"/>
      <c r="F44" s="48"/>
      <c r="G44" s="48"/>
      <c r="H44" s="48"/>
      <c r="I44" s="48"/>
      <c r="J44" s="48"/>
      <c r="K44" s="48"/>
      <c r="L44" s="49"/>
      <c r="M44" s="49"/>
      <c r="N44" s="68"/>
      <c r="O44" s="68"/>
      <c r="P44" s="68"/>
      <c r="V44" s="53"/>
      <c r="W44" s="53"/>
      <c r="X44" s="53"/>
      <c r="Y44" s="53"/>
      <c r="Z44" s="53"/>
    </row>
    <row r="45" spans="4:26" ht="14.5">
      <c r="D45" s="239"/>
      <c r="E45" s="176"/>
      <c r="F45" s="70"/>
      <c r="G45" s="61"/>
      <c r="H45" s="61"/>
      <c r="I45" s="61"/>
      <c r="J45" s="61"/>
      <c r="K45" s="69"/>
      <c r="L45" s="49"/>
      <c r="M45" s="49"/>
      <c r="N45" s="68"/>
      <c r="O45" s="68"/>
      <c r="P45" s="68"/>
      <c r="V45" s="53"/>
      <c r="W45" s="53"/>
      <c r="X45" s="53"/>
      <c r="Y45" s="53"/>
      <c r="Z45" s="53"/>
    </row>
    <row r="46" spans="4:26" ht="14.5">
      <c r="D46" s="173"/>
      <c r="E46" s="177"/>
      <c r="F46" s="53"/>
      <c r="G46" s="53"/>
      <c r="H46" s="53"/>
      <c r="I46" s="53"/>
      <c r="J46" s="53"/>
      <c r="K46" s="53"/>
      <c r="L46" s="49"/>
      <c r="M46" s="49"/>
      <c r="N46" s="68"/>
      <c r="O46" s="68"/>
      <c r="P46" s="68"/>
      <c r="V46" s="53"/>
      <c r="W46" s="53"/>
      <c r="X46" s="53"/>
      <c r="Y46" s="53"/>
      <c r="Z46" s="53"/>
    </row>
    <row r="47" spans="4:26" ht="14.5">
      <c r="D47" s="173"/>
      <c r="E47" s="177"/>
      <c r="F47" s="53"/>
      <c r="G47" s="53"/>
      <c r="H47" s="53"/>
      <c r="I47" s="53"/>
      <c r="J47" s="53"/>
      <c r="K47" s="53"/>
      <c r="L47" s="49"/>
      <c r="M47" s="49"/>
      <c r="N47" s="68"/>
      <c r="O47" s="68"/>
      <c r="P47" s="68"/>
      <c r="V47" s="53"/>
      <c r="W47" s="53"/>
      <c r="X47" s="53"/>
      <c r="Y47" s="53"/>
      <c r="Z47" s="53"/>
    </row>
    <row r="48" spans="4:26" ht="14.5">
      <c r="D48" s="173"/>
      <c r="E48" s="177"/>
      <c r="F48" s="53"/>
      <c r="G48" s="53"/>
      <c r="H48" s="53"/>
      <c r="I48" s="53"/>
      <c r="J48" s="53"/>
      <c r="K48" s="53"/>
      <c r="L48" s="49"/>
      <c r="M48" s="49"/>
      <c r="N48" s="68"/>
      <c r="O48" s="68"/>
      <c r="P48" s="68"/>
      <c r="V48" s="48"/>
      <c r="W48" s="48"/>
      <c r="X48" s="48"/>
      <c r="Y48" s="48"/>
      <c r="Z48" s="48"/>
    </row>
    <row r="49" spans="4:26" ht="14.5">
      <c r="D49" s="173"/>
      <c r="E49" s="177"/>
      <c r="F49" s="53"/>
      <c r="G49" s="53"/>
      <c r="H49" s="53"/>
      <c r="I49" s="53"/>
      <c r="J49" s="53"/>
      <c r="K49" s="53"/>
      <c r="L49" s="49"/>
      <c r="M49" s="49"/>
      <c r="N49" s="49"/>
      <c r="O49" s="49"/>
      <c r="P49" s="50"/>
      <c r="V49" s="48"/>
      <c r="W49" s="48"/>
      <c r="X49" s="48"/>
      <c r="Y49" s="48"/>
      <c r="Z49" s="48"/>
    </row>
    <row r="50" spans="4:26" ht="14.5">
      <c r="D50" s="239"/>
      <c r="E50" s="243"/>
      <c r="F50" s="48"/>
      <c r="G50" s="48"/>
      <c r="H50" s="48"/>
      <c r="I50" s="48"/>
      <c r="J50" s="48"/>
      <c r="K50" s="48"/>
      <c r="L50" s="49"/>
      <c r="M50" s="49"/>
      <c r="N50" s="49"/>
      <c r="O50" s="49"/>
      <c r="P50" s="50"/>
      <c r="V50" s="48"/>
      <c r="W50" s="48"/>
      <c r="X50" s="48"/>
      <c r="Y50" s="48"/>
      <c r="Z50" s="48"/>
    </row>
    <row r="51" spans="4:26" ht="14.5">
      <c r="D51" s="239"/>
      <c r="E51" s="243"/>
      <c r="F51" s="48"/>
      <c r="G51" s="48"/>
      <c r="H51" s="48"/>
      <c r="I51" s="48"/>
      <c r="J51" s="48"/>
      <c r="K51" s="48"/>
      <c r="L51" s="49"/>
      <c r="M51" s="49"/>
      <c r="N51" s="49"/>
      <c r="O51" s="49"/>
      <c r="P51" s="50"/>
      <c r="V51" s="48"/>
      <c r="W51" s="48"/>
      <c r="X51" s="48"/>
      <c r="Y51" s="48"/>
      <c r="Z51" s="48"/>
    </row>
    <row r="52" spans="4:26" ht="14.5">
      <c r="D52" s="239"/>
      <c r="E52" s="243"/>
      <c r="F52" s="48"/>
      <c r="G52" s="48"/>
      <c r="H52" s="48"/>
      <c r="I52" s="48"/>
      <c r="J52" s="48"/>
      <c r="K52" s="48"/>
      <c r="L52" s="49"/>
      <c r="M52" s="49"/>
      <c r="N52" s="49"/>
      <c r="O52" s="49"/>
      <c r="P52" s="50"/>
      <c r="V52" s="48"/>
      <c r="W52" s="48"/>
      <c r="X52" s="48"/>
      <c r="Y52" s="48"/>
      <c r="Z52" s="48"/>
    </row>
    <row r="53" spans="4:26" ht="14.5">
      <c r="D53" s="239"/>
      <c r="E53" s="176"/>
      <c r="F53" s="48"/>
      <c r="G53" s="48"/>
      <c r="H53" s="48"/>
      <c r="I53" s="48"/>
      <c r="J53" s="48"/>
      <c r="K53" s="48"/>
      <c r="L53" s="49"/>
      <c r="M53" s="49"/>
      <c r="N53" s="49"/>
      <c r="O53" s="49"/>
      <c r="P53" s="50"/>
      <c r="V53" s="48"/>
      <c r="W53" s="48"/>
      <c r="X53" s="48"/>
      <c r="Y53" s="48"/>
      <c r="Z53" s="48"/>
    </row>
    <row r="54" spans="4:26" ht="14.5">
      <c r="D54" s="239"/>
      <c r="E54" s="176"/>
      <c r="F54" s="48"/>
      <c r="G54" s="48"/>
      <c r="H54" s="48"/>
      <c r="I54" s="48"/>
      <c r="J54" s="48"/>
      <c r="K54" s="48"/>
      <c r="L54" s="49"/>
      <c r="M54" s="49"/>
      <c r="N54" s="49"/>
      <c r="O54" s="49"/>
      <c r="P54" s="50"/>
      <c r="V54" s="48"/>
      <c r="W54" s="48"/>
      <c r="X54" s="48"/>
      <c r="Y54" s="48"/>
      <c r="Z54" s="48"/>
    </row>
    <row r="55" spans="4:26" ht="15.5">
      <c r="D55" s="241"/>
      <c r="E55" s="242"/>
      <c r="F55" s="48"/>
      <c r="G55" s="48"/>
      <c r="H55" s="48"/>
      <c r="I55" s="48"/>
      <c r="J55" s="48"/>
      <c r="K55" s="48"/>
      <c r="L55" s="51"/>
      <c r="M55" s="51"/>
      <c r="N55" s="51"/>
      <c r="O55" s="52"/>
      <c r="P55" s="52"/>
      <c r="V55" s="48"/>
      <c r="W55" s="48"/>
      <c r="X55" s="48"/>
      <c r="Y55" s="48"/>
      <c r="Z55" s="48"/>
    </row>
    <row r="56" spans="4:26" ht="15.5">
      <c r="D56" s="241"/>
      <c r="E56" s="242"/>
      <c r="F56" s="48"/>
      <c r="G56" s="48"/>
      <c r="H56" s="48"/>
      <c r="I56" s="48"/>
      <c r="J56" s="48"/>
      <c r="K56" s="48"/>
      <c r="L56" s="51"/>
      <c r="M56" s="51"/>
      <c r="N56" s="51"/>
      <c r="O56" s="52"/>
      <c r="P56" s="52"/>
      <c r="V56" s="48"/>
      <c r="W56" s="48"/>
      <c r="X56" s="48"/>
      <c r="Y56" s="48"/>
      <c r="Z56" s="48"/>
    </row>
    <row r="57" spans="4:26" ht="15.5">
      <c r="D57" s="239"/>
      <c r="E57" s="176"/>
      <c r="F57" s="48"/>
      <c r="G57" s="48"/>
      <c r="H57" s="48"/>
      <c r="I57" s="48"/>
      <c r="J57" s="48"/>
      <c r="K57" s="48"/>
      <c r="L57" s="51"/>
      <c r="M57" s="51"/>
      <c r="N57" s="51"/>
      <c r="O57" s="52"/>
      <c r="P57" s="52"/>
      <c r="V57" s="48"/>
      <c r="W57" s="48"/>
      <c r="X57" s="48"/>
      <c r="Y57" s="48"/>
      <c r="Z57" s="48"/>
    </row>
    <row r="58" spans="4:26" ht="15.5">
      <c r="D58" s="239"/>
      <c r="E58" s="176"/>
      <c r="F58" s="48"/>
      <c r="G58" s="48"/>
      <c r="H58" s="48"/>
      <c r="I58" s="48"/>
      <c r="J58" s="48"/>
      <c r="K58" s="48"/>
      <c r="L58" s="51"/>
      <c r="M58" s="51"/>
      <c r="N58" s="51"/>
      <c r="O58" s="52"/>
      <c r="P58" s="52"/>
      <c r="V58" s="48"/>
      <c r="W58" s="48"/>
      <c r="X58" s="48"/>
      <c r="Y58" s="48"/>
      <c r="Z58" s="48"/>
    </row>
    <row r="59" spans="4:26" ht="15.5">
      <c r="D59" s="239"/>
      <c r="E59" s="176"/>
      <c r="F59" s="48"/>
      <c r="G59" s="48"/>
      <c r="H59" s="53"/>
      <c r="I59" s="53"/>
      <c r="J59" s="53"/>
      <c r="K59" s="48"/>
      <c r="L59" s="51"/>
      <c r="M59" s="51"/>
      <c r="N59" s="51"/>
      <c r="O59" s="52"/>
      <c r="P59" s="52"/>
      <c r="V59" s="48"/>
      <c r="W59" s="48"/>
      <c r="X59" s="48"/>
      <c r="Y59" s="48"/>
      <c r="Z59" s="48"/>
    </row>
    <row r="60" spans="4:26" ht="15.5">
      <c r="D60" s="175"/>
      <c r="E60" s="176"/>
      <c r="F60" s="48"/>
      <c r="G60" s="48"/>
      <c r="H60" s="48"/>
      <c r="I60" s="48"/>
      <c r="J60" s="48"/>
      <c r="K60" s="48"/>
      <c r="L60" s="54"/>
      <c r="M60" s="54"/>
      <c r="N60" s="54"/>
      <c r="O60" s="52"/>
      <c r="P60" s="52"/>
      <c r="V60" s="48"/>
      <c r="W60" s="48"/>
      <c r="X60" s="48"/>
      <c r="Y60" s="48"/>
      <c r="Z60" s="48"/>
    </row>
    <row r="61" spans="4:26" ht="15.5">
      <c r="D61" s="175"/>
      <c r="E61" s="176"/>
      <c r="F61" s="48"/>
      <c r="G61" s="48"/>
      <c r="H61" s="48"/>
      <c r="I61" s="48"/>
      <c r="J61" s="48"/>
      <c r="K61" s="48"/>
      <c r="L61" s="51"/>
      <c r="M61" s="51"/>
      <c r="N61" s="51"/>
      <c r="O61" s="52"/>
      <c r="P61" s="52"/>
      <c r="V61" s="55"/>
      <c r="W61" s="55"/>
      <c r="X61" s="55"/>
      <c r="Y61" s="55"/>
      <c r="Z61" s="55"/>
    </row>
    <row r="62" spans="4:26" ht="15.5">
      <c r="D62" s="56"/>
      <c r="E62" s="176"/>
      <c r="F62" s="48"/>
      <c r="G62" s="48"/>
      <c r="H62" s="48"/>
      <c r="I62" s="48"/>
      <c r="J62" s="48"/>
      <c r="K62" s="48"/>
      <c r="L62" s="51"/>
      <c r="M62" s="51"/>
      <c r="N62" s="51"/>
      <c r="O62" s="52"/>
      <c r="P62" s="52"/>
      <c r="V62" s="48"/>
      <c r="W62" s="48"/>
      <c r="X62" s="48"/>
      <c r="Y62" s="48"/>
      <c r="Z62" s="48"/>
    </row>
    <row r="63" spans="4:26" ht="15.5">
      <c r="D63" s="239"/>
      <c r="E63" s="176"/>
      <c r="F63" s="55"/>
      <c r="G63" s="55"/>
      <c r="H63" s="55"/>
      <c r="I63" s="55"/>
      <c r="J63" s="55"/>
      <c r="K63" s="55"/>
      <c r="L63" s="49"/>
      <c r="M63" s="51"/>
      <c r="N63" s="51"/>
      <c r="O63" s="52"/>
      <c r="P63" s="52"/>
      <c r="V63" s="53"/>
      <c r="W63" s="53"/>
      <c r="X63" s="53"/>
      <c r="Y63" s="53"/>
      <c r="Z63" s="53"/>
    </row>
    <row r="64" spans="4:26" ht="15.5">
      <c r="D64" s="239"/>
      <c r="E64" s="176"/>
      <c r="F64" s="48"/>
      <c r="G64" s="55"/>
      <c r="H64" s="48"/>
      <c r="I64" s="48"/>
      <c r="J64" s="48"/>
      <c r="K64" s="48"/>
      <c r="L64" s="57"/>
      <c r="M64" s="51"/>
      <c r="N64" s="51"/>
      <c r="O64" s="52"/>
      <c r="P64" s="52"/>
      <c r="V64" s="55"/>
      <c r="W64" s="55"/>
      <c r="X64" s="55"/>
      <c r="Y64" s="55"/>
      <c r="Z64" s="55"/>
    </row>
    <row r="65" spans="4:26" ht="15.5">
      <c r="D65" s="173"/>
      <c r="E65" s="177"/>
      <c r="F65" s="53"/>
      <c r="G65" s="53"/>
      <c r="H65" s="53"/>
      <c r="I65" s="53"/>
      <c r="J65" s="53"/>
      <c r="K65" s="53"/>
      <c r="L65" s="51"/>
      <c r="M65" s="49"/>
      <c r="N65" s="49"/>
      <c r="O65" s="49"/>
      <c r="P65" s="58"/>
      <c r="V65" s="48"/>
      <c r="W65" s="48"/>
      <c r="X65" s="48"/>
      <c r="Y65" s="48"/>
      <c r="Z65" s="48"/>
    </row>
  </sheetData>
  <sheetProtection autoFilter="0"/>
  <protectedRanges>
    <protectedRange sqref="L24:P65" name="Data_entry"/>
    <protectedRange sqref="L7:P23" name="Sheet 2 edits_1"/>
    <protectedRange sqref="L7:P23" name="Data_entry_1_2"/>
  </protectedRanges>
  <mergeCells count="50">
    <mergeCell ref="L3:L4"/>
    <mergeCell ref="M3:M4"/>
    <mergeCell ref="B11:B13"/>
    <mergeCell ref="B14:B16"/>
    <mergeCell ref="G2:K2"/>
    <mergeCell ref="A7:K7"/>
    <mergeCell ref="B8:B10"/>
    <mergeCell ref="B17:B18"/>
    <mergeCell ref="Q3:U4"/>
    <mergeCell ref="B5:B6"/>
    <mergeCell ref="F5:F6"/>
    <mergeCell ref="G5:J5"/>
    <mergeCell ref="Q5:Q6"/>
    <mergeCell ref="R5:R6"/>
    <mergeCell ref="S5:S6"/>
    <mergeCell ref="T5:T6"/>
    <mergeCell ref="U5:U6"/>
    <mergeCell ref="P3:P4"/>
    <mergeCell ref="E5:E6"/>
    <mergeCell ref="K5:K6"/>
    <mergeCell ref="L5:L6"/>
    <mergeCell ref="N3:N4"/>
    <mergeCell ref="O3:O4"/>
    <mergeCell ref="Z5:Z6"/>
    <mergeCell ref="V5:V6"/>
    <mergeCell ref="W5:W6"/>
    <mergeCell ref="D5:D6"/>
    <mergeCell ref="K8:K9"/>
    <mergeCell ref="X5:X6"/>
    <mergeCell ref="Y5:Y6"/>
    <mergeCell ref="N5:N6"/>
    <mergeCell ref="O5:O6"/>
    <mergeCell ref="P5:P6"/>
    <mergeCell ref="M5:M6"/>
    <mergeCell ref="B19:B21"/>
    <mergeCell ref="B22:B23"/>
    <mergeCell ref="D26:D27"/>
    <mergeCell ref="D36:D37"/>
    <mergeCell ref="E36:E37"/>
    <mergeCell ref="D38:D39"/>
    <mergeCell ref="D41:D42"/>
    <mergeCell ref="D43:D45"/>
    <mergeCell ref="E43:E44"/>
    <mergeCell ref="D50:D52"/>
    <mergeCell ref="E50:E52"/>
    <mergeCell ref="D53:D54"/>
    <mergeCell ref="D55:D56"/>
    <mergeCell ref="E55:E56"/>
    <mergeCell ref="D57:D59"/>
    <mergeCell ref="D63:D64"/>
  </mergeCells>
  <dataValidations count="6">
    <dataValidation type="list" allowBlank="1" showInputMessage="1" showErrorMessage="1" sqref="P65" xr:uid="{00000000-0002-0000-0B00-000000000000}">
      <formula1>$AG$4:$AG$6</formula1>
    </dataValidation>
    <dataValidation type="list" allowBlank="1" showInputMessage="1" showErrorMessage="1" sqref="O55:P64" xr:uid="{00000000-0002-0000-0B00-000001000000}">
      <formula1>$AK$4:$AK$9</formula1>
    </dataValidation>
    <dataValidation type="list" allowBlank="1" showInputMessage="1" showErrorMessage="1" sqref="O49:O54" xr:uid="{00000000-0002-0000-0B00-000002000000}">
      <formula1>$AO$3:$AO$7</formula1>
    </dataValidation>
    <dataValidation type="list" allowBlank="1" showInputMessage="1" showErrorMessage="1" sqref="N40:P48" xr:uid="{00000000-0002-0000-0B00-000003000000}">
      <formula1>$AO$4:$AO$9</formula1>
    </dataValidation>
    <dataValidation type="list" allowBlank="1" showInputMessage="1" showErrorMessage="1" sqref="L24:P25" xr:uid="{00000000-0002-0000-0B00-000004000000}">
      <formula1>$AH$5:$AH$10</formula1>
    </dataValidation>
    <dataValidation type="list" allowBlank="1" showInputMessage="1" showErrorMessage="1" sqref="L26:P39" xr:uid="{00000000-0002-0000-0B00-000005000000}">
      <formula1>$AQ$10:$AQ$14</formula1>
    </dataValidation>
  </dataValidations>
  <pageMargins left="0.7" right="0.7" top="0.75" bottom="0.75" header="0.3" footer="0.3"/>
  <drawing r:id="rId1"/>
  <extLst>
    <ext xmlns:x14="http://schemas.microsoft.com/office/spreadsheetml/2009/9/main" uri="{CCE6A557-97BC-4b89-ADB6-D9C93CAAB3DF}">
      <x14:dataValidations xmlns:xm="http://schemas.microsoft.com/office/excel/2006/main" count="3">
        <x14:dataValidation type="list" allowBlank="1" showInputMessage="1" showErrorMessage="1" promptTitle="Domain" prompt="Select Domain" xr:uid="{00000000-0002-0000-0B00-000006000000}">
          <x14:formula1>
            <xm:f>'Feuille de données'!$A$15:$A$17</xm:f>
          </x14:formula1>
          <xm:sqref>H3:K3</xm:sqref>
        </x14:dataValidation>
        <x14:dataValidation type="list" allowBlank="1" showInputMessage="1" showErrorMessage="1" xr:uid="{00000000-0002-0000-0B00-000007000000}">
          <x14:formula1>
            <xm:f>'Feuille de données'!$A$49:$A$55</xm:f>
          </x14:formula1>
          <xm:sqref>P49:P54 L7:P23</xm:sqref>
        </x14:dataValidation>
        <x14:dataValidation type="list" allowBlank="1" showInputMessage="1" showErrorMessage="1" promptTitle="Domain" prompt="Select Domain" xr:uid="{00000000-0002-0000-0B00-000008000000}">
          <x14:formula1>
            <xm:f>'C:\Users\Judith\AppData\Local\Microsoft\Windows\INetCache\Content.Outlook\BE26XD14\[Copy of CSO OCAT_171119.xlsx]Data sheet'!#REF!</xm:f>
          </x14:formula1>
          <xm:sqref>V3:Z3</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2">
    <tabColor rgb="FF00B0F0"/>
  </sheetPr>
  <dimension ref="A1:Z65"/>
  <sheetViews>
    <sheetView showGridLines="0" zoomScaleNormal="100" workbookViewId="0">
      <pane xSplit="5" ySplit="7" topLeftCell="F8" activePane="bottomRight" state="frozen"/>
      <selection pane="topRight" activeCell="F1" sqref="F1"/>
      <selection pane="bottomLeft" activeCell="A8" sqref="A8"/>
      <selection pane="bottomRight" activeCell="E1" sqref="E1:E3"/>
    </sheetView>
  </sheetViews>
  <sheetFormatPr defaultColWidth="9.1796875" defaultRowHeight="10.5"/>
  <cols>
    <col min="1" max="1" width="4.54296875" style="43" hidden="1" customWidth="1"/>
    <col min="2" max="2" width="7.1796875" style="1" customWidth="1"/>
    <col min="3" max="3" width="6.1796875" style="43" hidden="1" customWidth="1"/>
    <col min="4" max="4" width="31.54296875" style="43" customWidth="1"/>
    <col min="5" max="5" width="40" style="1" bestFit="1" customWidth="1"/>
    <col min="6" max="6" width="54.54296875" style="1" bestFit="1" customWidth="1"/>
    <col min="7" max="8" width="25.54296875" style="1" customWidth="1"/>
    <col min="9" max="9" width="34.7265625" style="1" customWidth="1"/>
    <col min="10" max="10" width="29.54296875" style="1" customWidth="1"/>
    <col min="11" max="11" width="25.54296875" style="1" customWidth="1"/>
    <col min="12" max="16" width="9.1796875" style="36" customWidth="1"/>
    <col min="17" max="21" width="9.1796875" style="1" hidden="1" customWidth="1"/>
    <col min="22" max="26" width="34.453125" style="1" customWidth="1"/>
    <col min="27" max="16384" width="9.1796875" style="1"/>
  </cols>
  <sheetData>
    <row r="1" spans="1:26" ht="15.5">
      <c r="A1" s="43" t="str">
        <f>IF(ISBLANK(Template!A1),"",Template!A1)</f>
        <v/>
      </c>
      <c r="B1" s="1" t="str">
        <f>IF(ISBLANK(Template!B1),"",Template!B1)</f>
        <v/>
      </c>
      <c r="C1" s="43" t="str">
        <f>IF(ISBLANK(Template!C1),"",Template!C1)</f>
        <v/>
      </c>
      <c r="D1" s="84" t="str">
        <f>IF(ISBLANK(Template!D1),"",Template!D1)</f>
        <v>LOCALISATION</v>
      </c>
      <c r="E1" s="181" t="s">
        <v>103</v>
      </c>
      <c r="F1" s="1" t="str">
        <f>IF(ISBLANK(Template!F1),"",Template!F1)</f>
        <v/>
      </c>
      <c r="G1" s="1" t="str">
        <f>IF(ISBLANK(Template!G1),"",Template!G1)</f>
        <v/>
      </c>
      <c r="H1" s="1" t="str">
        <f>IF(ISBLANK(Template!H1),"",Template!H1)</f>
        <v/>
      </c>
      <c r="I1" s="1" t="str">
        <f>IF(ISBLANK(Template!I1),"",Template!I1)</f>
        <v/>
      </c>
      <c r="J1" s="1" t="str">
        <f>IF(ISBLANK(Template!J1),"",Template!J1)</f>
        <v/>
      </c>
      <c r="K1" s="1" t="str">
        <f>IF(ISBLANK(Template!K1),"",Template!K1)</f>
        <v/>
      </c>
      <c r="L1" s="36" t="str">
        <f>IF(ISBLANK(Template!L1),"",Template!L1)</f>
        <v/>
      </c>
      <c r="M1" s="36" t="str">
        <f>IF(ISBLANK(Template!M1),"",Template!M1)</f>
        <v/>
      </c>
      <c r="N1" s="36" t="str">
        <f>IF(ISBLANK(Template!N1),"",Template!N1)</f>
        <v/>
      </c>
      <c r="O1" s="36" t="str">
        <f>IF(ISBLANK(Template!O1),"",Template!O1)</f>
        <v/>
      </c>
      <c r="P1" s="36" t="str">
        <f>IF(ISBLANK(Template!P1),"",Template!P1)</f>
        <v/>
      </c>
      <c r="Q1" s="1" t="str">
        <f>IF(ISBLANK(Template!Q1),"",Template!Q1)</f>
        <v/>
      </c>
      <c r="R1" s="1" t="str">
        <f>IF(ISBLANK(Template!R1),"",Template!R1)</f>
        <v/>
      </c>
      <c r="S1" s="1" t="str">
        <f>IF(ISBLANK(Template!S1),"",Template!S1)</f>
        <v/>
      </c>
      <c r="T1" s="1" t="str">
        <f>IF(ISBLANK(Template!T1),"",Template!T1)</f>
        <v/>
      </c>
      <c r="U1" s="1" t="str">
        <f>IF(ISBLANK(Template!U1),"",Template!U1)</f>
        <v/>
      </c>
      <c r="V1" s="1" t="str">
        <f ca="1">IF(ISBLANK(Template!V1),"",Template!V1)</f>
        <v/>
      </c>
      <c r="W1" s="1" t="str">
        <f ca="1">IF(ISBLANK(Template!W1),"",Template!W1)</f>
        <v/>
      </c>
      <c r="X1" s="1" t="str">
        <f ca="1">IF(ISBLANK(Template!X1),"",Template!X1)</f>
        <v/>
      </c>
      <c r="Y1" s="1" t="str">
        <f ca="1">IF(ISBLANK(Template!Y1),"",Template!Y1)</f>
        <v/>
      </c>
      <c r="Z1" s="1" t="str">
        <f ca="1">IF(ISBLANK(Template!Z1),"",Template!Z1)</f>
        <v/>
      </c>
    </row>
    <row r="2" spans="1:26" ht="26.25" customHeight="1">
      <c r="A2" s="43" t="str">
        <f>IF(ISBLANK(Template!A2),"",Template!A2)</f>
        <v/>
      </c>
      <c r="B2" s="20" t="str">
        <f>IF(ISBLANK(Template!B2),"",Template!B2)</f>
        <v/>
      </c>
      <c r="C2" s="98" t="str">
        <f>IF(ISBLANK(Template!C2),"",Template!C2)</f>
        <v/>
      </c>
      <c r="D2" s="84" t="str">
        <f>IF(ISBLANK(Template!D2),"",Template!D2)</f>
        <v>DATE</v>
      </c>
      <c r="E2" s="181" t="s">
        <v>103</v>
      </c>
      <c r="F2" s="41" t="str">
        <f>IF(ISBLANK(Template!F2),"",Template!F2)</f>
        <v/>
      </c>
      <c r="G2" s="251" t="str">
        <f>'Feuille de données'!A42</f>
        <v>OSC 7</v>
      </c>
      <c r="H2" s="252"/>
      <c r="I2" s="252"/>
      <c r="J2" s="252"/>
      <c r="K2" s="252"/>
      <c r="L2" s="36" t="str">
        <f>IF(ISBLANK(Template!L2),"",Template!L2)</f>
        <v/>
      </c>
      <c r="M2" s="36" t="str">
        <f>IF(ISBLANK(Template!M2),"",Template!M2)</f>
        <v/>
      </c>
      <c r="N2" s="36" t="str">
        <f>IF(ISBLANK(Template!N2),"",Template!N2)</f>
        <v/>
      </c>
      <c r="O2" s="36" t="str">
        <f>IF(ISBLANK(Template!O2),"",Template!O2)</f>
        <v/>
      </c>
      <c r="P2" s="36" t="str">
        <f>IF(ISBLANK(Template!P2),"",Template!P2)</f>
        <v/>
      </c>
      <c r="Q2" s="1" t="str">
        <f>IF(ISBLANK(Template!Q2),"",Template!Q2)</f>
        <v/>
      </c>
      <c r="R2" s="1" t="str">
        <f>IF(ISBLANK(Template!R2),"",Template!R2)</f>
        <v/>
      </c>
      <c r="S2" s="1" t="str">
        <f>IF(ISBLANK(Template!S2),"",Template!S2)</f>
        <v/>
      </c>
      <c r="T2" s="1" t="str">
        <f>IF(ISBLANK(Template!T2),"",Template!T2)</f>
        <v/>
      </c>
      <c r="U2" s="1" t="str">
        <f>IF(ISBLANK(Template!U2),"",Template!U2)</f>
        <v/>
      </c>
      <c r="V2" s="180" t="str">
        <f ca="1">IF(ISBLANK(Template!V2),"",Template!V2)</f>
        <v/>
      </c>
      <c r="W2" s="180" t="str">
        <f ca="1">IF(ISBLANK(Template!W2),"",Template!W2)</f>
        <v/>
      </c>
      <c r="X2" s="180" t="str">
        <f ca="1">IF(ISBLANK(Template!X2),"",Template!X2)</f>
        <v/>
      </c>
      <c r="Y2" s="180" t="str">
        <f ca="1">IF(ISBLANK(Template!Y2),"",Template!Y2)</f>
        <v/>
      </c>
      <c r="Z2" s="180" t="str">
        <f ca="1">IF(ISBLANK(Template!Z2),"",Template!Z2)</f>
        <v/>
      </c>
    </row>
    <row r="3" spans="1:26" ht="15" customHeight="1">
      <c r="A3" s="43" t="str">
        <f>IF(ISBLANK(Template!A3),"",Template!A3)</f>
        <v/>
      </c>
      <c r="B3" s="20" t="str">
        <f>IF(ISBLANK(Template!B3),"",Template!B3)</f>
        <v/>
      </c>
      <c r="C3" s="98" t="str">
        <f>IF(ISBLANK(Template!C3),"",Template!C3)</f>
        <v/>
      </c>
      <c r="D3" s="84" t="str">
        <f>IF(ISBLANK(Template!D3),"",Template!D3)</f>
        <v>PÉRIODE</v>
      </c>
      <c r="E3" s="181" t="s">
        <v>103</v>
      </c>
      <c r="F3" s="38" t="str">
        <f>IF(ISBLANK(Template!F3),"",Template!F3)</f>
        <v/>
      </c>
      <c r="G3" s="38" t="str">
        <f>IF(ISBLANK(Template!G3),"",Template!G3)</f>
        <v/>
      </c>
      <c r="H3" s="3" t="str">
        <f>IF(ISBLANK(Template!H3),"",Template!H3)</f>
        <v/>
      </c>
      <c r="I3" s="3" t="str">
        <f>IF(ISBLANK(Template!I3),"",Template!I3)</f>
        <v/>
      </c>
      <c r="J3" s="3" t="str">
        <f>IF(ISBLANK(Template!J3),"",Template!J3)</f>
        <v/>
      </c>
      <c r="K3" s="3" t="str">
        <f>IF(ISBLANK(Template!K3),"",Template!K3)</f>
        <v/>
      </c>
      <c r="L3" s="244" t="str">
        <f>IF(ISBLANK(Template!L3),"",Template!L3)</f>
        <v>Score</v>
      </c>
      <c r="M3" s="244" t="str">
        <f>IF(ISBLANK(Template!M3),"",Template!M3)</f>
        <v>Score</v>
      </c>
      <c r="N3" s="244" t="str">
        <f>IF(ISBLANK(Template!N3),"",Template!N3)</f>
        <v>Score</v>
      </c>
      <c r="O3" s="244" t="str">
        <f>IF(ISBLANK(Template!O3),"",Template!O3)</f>
        <v>Score</v>
      </c>
      <c r="P3" s="244" t="str">
        <f>IF(ISBLANK(Template!P3),"",Template!P3)</f>
        <v>Score</v>
      </c>
      <c r="Q3" s="247" t="str">
        <f>IF(ISBLANK(Template!Q3),"",Template!Q3)</f>
        <v>Percent Score</v>
      </c>
      <c r="R3" s="248" t="str">
        <f>IF(ISBLANK(Template!R3),"",Template!R3)</f>
        <v/>
      </c>
      <c r="S3" s="248" t="str">
        <f>IF(ISBLANK(Template!S3),"",Template!S3)</f>
        <v/>
      </c>
      <c r="T3" s="248" t="str">
        <f>IF(ISBLANK(Template!T3),"",Template!T3)</f>
        <v/>
      </c>
      <c r="U3" s="248" t="str">
        <f>IF(ISBLANK(Template!U3),"",Template!U3)</f>
        <v/>
      </c>
      <c r="V3" s="3" t="str">
        <f ca="1">IF(ISBLANK(Template!V3),"",Template!V3)</f>
        <v/>
      </c>
      <c r="W3" s="3" t="str">
        <f ca="1">IF(ISBLANK(Template!W3),"",Template!W3)</f>
        <v/>
      </c>
      <c r="X3" s="3" t="str">
        <f ca="1">IF(ISBLANK(Template!X3),"",Template!X3)</f>
        <v/>
      </c>
      <c r="Y3" s="3" t="str">
        <f ca="1">IF(ISBLANK(Template!Y3),"",Template!Y3)</f>
        <v/>
      </c>
      <c r="Z3" s="3" t="str">
        <f ca="1">IF(ISBLANK(Template!Z3),"",Template!Z3)</f>
        <v/>
      </c>
    </row>
    <row r="4" spans="1:26" ht="11.25" customHeight="1">
      <c r="A4" s="43" t="str">
        <f>IF(ISBLANK(Template!A4),"",Template!A4)</f>
        <v/>
      </c>
      <c r="B4" s="1" t="str">
        <f>IF(ISBLANK(Template!B4),"",Template!B4)</f>
        <v/>
      </c>
      <c r="C4" s="43" t="str">
        <f>IF(ISBLANK(Template!C4),"",Template!C4)</f>
        <v/>
      </c>
      <c r="D4" s="43" t="str">
        <f>IF(ISBLANK(Template!D4),"",Template!D4)</f>
        <v/>
      </c>
      <c r="E4" s="1" t="str">
        <f>IF(ISBLANK(Template!E4),"",Template!E4)</f>
        <v/>
      </c>
      <c r="F4" s="38" t="str">
        <f>IF(ISBLANK(Template!F4),"",Template!F4)</f>
        <v/>
      </c>
      <c r="G4" s="38" t="str">
        <f>IF(ISBLANK(Template!G4),"",Template!G4)</f>
        <v/>
      </c>
      <c r="H4" s="1" t="str">
        <f>IF(ISBLANK(Template!H4),"",Template!H4)</f>
        <v/>
      </c>
      <c r="I4" s="1" t="str">
        <f>IF(ISBLANK(Template!I4),"",Template!I4)</f>
        <v/>
      </c>
      <c r="J4" s="1" t="str">
        <f>IF(ISBLANK(Template!J4),"",Template!J4)</f>
        <v/>
      </c>
      <c r="K4" s="1" t="str">
        <f>IF(ISBLANK(Template!K4),"",Template!K4)</f>
        <v/>
      </c>
      <c r="L4" s="226" t="str">
        <f>IF(ISBLANK(Template!L4),"",Template!L4)</f>
        <v/>
      </c>
      <c r="M4" s="226" t="str">
        <f>IF(ISBLANK(Template!M4),"",Template!M4)</f>
        <v/>
      </c>
      <c r="N4" s="226" t="str">
        <f>IF(ISBLANK(Template!N4),"",Template!N4)</f>
        <v/>
      </c>
      <c r="O4" s="226" t="str">
        <f>IF(ISBLANK(Template!O4),"",Template!O4)</f>
        <v/>
      </c>
      <c r="P4" s="226" t="str">
        <f>IF(ISBLANK(Template!P4),"",Template!P4)</f>
        <v/>
      </c>
      <c r="Q4" s="247" t="str">
        <f>IF(ISBLANK(Template!Q4),"",Template!Q4)</f>
        <v/>
      </c>
      <c r="R4" s="248" t="str">
        <f>IF(ISBLANK(Template!R4),"",Template!R4)</f>
        <v/>
      </c>
      <c r="S4" s="248" t="str">
        <f>IF(ISBLANK(Template!S4),"",Template!S4)</f>
        <v/>
      </c>
      <c r="T4" s="248" t="str">
        <f>IF(ISBLANK(Template!T4),"",Template!T4)</f>
        <v/>
      </c>
      <c r="U4" s="248" t="str">
        <f>IF(ISBLANK(Template!U4),"",Template!U4)</f>
        <v/>
      </c>
      <c r="V4" s="1" t="str">
        <f ca="1">IF(ISBLANK(Template!V4),"",Template!V4)</f>
        <v/>
      </c>
      <c r="W4" s="1" t="str">
        <f ca="1">IF(ISBLANK(Template!W4),"",Template!W4)</f>
        <v/>
      </c>
      <c r="X4" s="1" t="str">
        <f ca="1">IF(ISBLANK(Template!X4),"",Template!X4)</f>
        <v/>
      </c>
      <c r="Y4" s="1" t="str">
        <f ca="1">IF(ISBLANK(Template!Y4),"",Template!Y4)</f>
        <v/>
      </c>
      <c r="Z4" s="1" t="str">
        <f ca="1">IF(ISBLANK(Template!Z4),"",Template!Z4)</f>
        <v/>
      </c>
    </row>
    <row r="5" spans="1:26" ht="11.25" customHeight="1">
      <c r="A5" s="97"/>
      <c r="B5" s="218" t="str">
        <f>IF(ISBLANK(Template!B5),"",Template!B5)</f>
        <v/>
      </c>
      <c r="C5" s="97" t="str">
        <f>IF(ISBLANK(Template!C5),"",Template!C5)</f>
        <v/>
      </c>
      <c r="D5" s="218" t="str">
        <f>IF(ISBLANK(Template!D5),"",Template!D5)</f>
        <v>Sous-domaine</v>
      </c>
      <c r="E5" s="218" t="str">
        <f>IF(ISBLANK(Template!E5),"",Template!E5)</f>
        <v>Pratique idéale</v>
      </c>
      <c r="F5" s="218" t="str">
        <f>IF(ISBLANK(Template!F5),"",Template!F5)</f>
        <v>Points de discussion</v>
      </c>
      <c r="G5" s="218" t="str">
        <f>IF(ISBLANK(Template!G5),"",Template!G5)</f>
        <v>SCORES</v>
      </c>
      <c r="H5" s="218" t="str">
        <f>IF(ISBLANK(Template!H5),"",Template!H5)</f>
        <v/>
      </c>
      <c r="I5" s="218" t="str">
        <f>IF(ISBLANK(Template!I5),"",Template!I5)</f>
        <v/>
      </c>
      <c r="J5" s="218" t="str">
        <f>IF(ISBLANK(Template!J5),"",Template!J5)</f>
        <v/>
      </c>
      <c r="K5" s="218" t="str">
        <f>IF(ISBLANK(Template!K5),"",Template!K5)</f>
        <v>Moyens de vérification</v>
      </c>
      <c r="L5" s="244" t="str">
        <f>IF(ISBLANK(Template!L5),"",Template!L5)</f>
        <v>Référence</v>
      </c>
      <c r="M5" s="244" t="str">
        <f>IF(ISBLANK(Template!M5),"",Template!M5)</f>
        <v>Période 1</v>
      </c>
      <c r="N5" s="244" t="str">
        <f>IF(ISBLANK(Template!N5),"",Template!N5)</f>
        <v>Période 2</v>
      </c>
      <c r="O5" s="244" t="str">
        <f>IF(ISBLANK(Template!O5),"",Template!O5)</f>
        <v>Période 3</v>
      </c>
      <c r="P5" s="244" t="str">
        <f>IF(ISBLANK(Template!P5),"",Template!P5)</f>
        <v>Période 4</v>
      </c>
      <c r="Q5" s="233" t="s">
        <v>88</v>
      </c>
      <c r="R5" s="233" t="s">
        <v>89</v>
      </c>
      <c r="S5" s="233" t="s">
        <v>90</v>
      </c>
      <c r="T5" s="233" t="s">
        <v>91</v>
      </c>
      <c r="U5" s="233" t="s">
        <v>92</v>
      </c>
      <c r="V5" s="218" t="str">
        <f>IF(ISBLANK(Template!V5),"",Template!V5)</f>
        <v xml:space="preserve">Raison du score pour chaque étape pour RÉFÉRENCE (peut inclure des informations qui prouvent l’existence de certains documents)	</v>
      </c>
      <c r="W5" s="218" t="str">
        <f>IF(ISBLANK(Template!W5),"",Template!W5)</f>
        <v xml:space="preserve">Raison du score pour chaque étape pour PÉRIODE 1 (peut inclure des informations qui prouvent l’existence de certains documents)	</v>
      </c>
      <c r="X5" s="218" t="str">
        <f>IF(ISBLANK(Template!X5),"",Template!X5)</f>
        <v xml:space="preserve">Raison du score pour chaque étape pour PÉRIODE 2 (peut inclure des informations qui prouvent l’existence de certains documents)	</v>
      </c>
      <c r="Y5" s="218" t="str">
        <f>IF(ISBLANK(Template!Y5),"",Template!Y5)</f>
        <v xml:space="preserve">Raison du score pour chaque étape pour PÉRIODE 3 (peut inclure des informations qui prouvent l’existence de certains documents)	</v>
      </c>
      <c r="Z5" s="218" t="str">
        <f>IF(ISBLANK(Template!Z5),"",Template!Z5)</f>
        <v xml:space="preserve">Raison du score pour chaque étape pour PÉRIODE 4 (peut inclure des informations qui prouvent l’existence de certains documents)	</v>
      </c>
    </row>
    <row r="6" spans="1:26" ht="29.5" customHeight="1">
      <c r="A6" s="97"/>
      <c r="B6" s="218" t="str">
        <f>IF(ISBLANK(Template!B6),"",Template!B6)</f>
        <v>Domains</v>
      </c>
      <c r="C6" s="97" t="str">
        <f>IF(ISBLANK(Template!C6),"",Template!C6)</f>
        <v/>
      </c>
      <c r="D6" s="218" t="str">
        <f>IF(ISBLANK(Template!D6),"",Template!D6)</f>
        <v/>
      </c>
      <c r="E6" s="218" t="str">
        <f>IF(ISBLANK(Template!E6),"",Template!E6)</f>
        <v/>
      </c>
      <c r="F6" s="218" t="str">
        <f>IF(ISBLANK(Template!F6),"",Template!F6)</f>
        <v/>
      </c>
      <c r="G6" s="167" t="str">
        <f>IF(ISBLANK(Template!G6),"",Template!G6)</f>
        <v>Score: 1</v>
      </c>
      <c r="H6" s="167" t="str">
        <f>IF(ISBLANK(Template!H6),"",Template!H6)</f>
        <v>Score: 2</v>
      </c>
      <c r="I6" s="167" t="str">
        <f>IF(ISBLANK(Template!I6),"",Template!I6)</f>
        <v>Score: 3</v>
      </c>
      <c r="J6" s="167" t="str">
        <f>IF(ISBLANK(Template!J6),"",Template!J6)</f>
        <v>Score: 4</v>
      </c>
      <c r="K6" s="218" t="str">
        <f>IF(ISBLANK(Template!K6),"",Template!K6)</f>
        <v/>
      </c>
      <c r="L6" s="244" t="str">
        <f>IF(ISBLANK(Template!L6),"",Template!L6)</f>
        <v/>
      </c>
      <c r="M6" s="244" t="str">
        <f>IF(ISBLANK(Template!M6),"",Template!M6)</f>
        <v/>
      </c>
      <c r="N6" s="244" t="str">
        <f>IF(ISBLANK(Template!N6),"",Template!N6)</f>
        <v/>
      </c>
      <c r="O6" s="244" t="str">
        <f>IF(ISBLANK(Template!O6),"",Template!O6)</f>
        <v/>
      </c>
      <c r="P6" s="244" t="str">
        <f>IF(ISBLANK(Template!P6),"",Template!P6)</f>
        <v/>
      </c>
      <c r="Q6" s="233"/>
      <c r="R6" s="233"/>
      <c r="S6" s="233"/>
      <c r="T6" s="233"/>
      <c r="U6" s="233"/>
      <c r="V6" s="218" t="str">
        <f>IF(ISBLANK(Template!V6),"",Template!V6)</f>
        <v/>
      </c>
      <c r="W6" s="218" t="str">
        <f>IF(ISBLANK(Template!W6),"",Template!W6)</f>
        <v/>
      </c>
      <c r="X6" s="218" t="str">
        <f>IF(ISBLANK(Template!X6),"",Template!X6)</f>
        <v/>
      </c>
      <c r="Y6" s="218" t="str">
        <f>IF(ISBLANK(Template!Y6),"",Template!Y6)</f>
        <v/>
      </c>
      <c r="Z6" s="218" t="str">
        <f>IF(ISBLANK(Template!Z6),"",Template!Z6)</f>
        <v/>
      </c>
    </row>
    <row r="7" spans="1:26" ht="92.15" hidden="1" customHeight="1">
      <c r="A7" s="235" t="str">
        <f>IF(ISBLANK(Template!A7),"",Template!A7)</f>
        <v>Définitions
Plaidoyer : acte ou processus de soutien à une cause, une campagne ou une proposition.
Cycle budgétaire : Un cycle budgétaire est la durée de vie d'un budget, de la création ou de la préparation à l'évaluation.
Capacité : La capacité des individus ou de l'organisation à exécuter des fonctions et à fixer et faire avancer des buts ou des objectifs.
Communication : Une approche stratégique pour concevoir et délivrer des messages à ceux qui peuvent influencer positivement une cause, une campagne ou une proposition.
Stratégie : un plan d'action conçu pour atteindre un objectif à court ou à long terme ou global.</v>
      </c>
      <c r="B7" s="235" t="str">
        <f>IF(ISBLANK(Template!B7),"",Template!B7)</f>
        <v/>
      </c>
      <c r="C7" s="235" t="str">
        <f>IF(ISBLANK(Template!C7),"",Template!C7)</f>
        <v/>
      </c>
      <c r="D7" s="235" t="str">
        <f>IF(ISBLANK(Template!D7),"",Template!D7)</f>
        <v/>
      </c>
      <c r="E7" s="235" t="str">
        <f>IF(ISBLANK(Template!E7),"",Template!E7)</f>
        <v/>
      </c>
      <c r="F7" s="235" t="str">
        <f>IF(ISBLANK(Template!F7),"",Template!F7)</f>
        <v/>
      </c>
      <c r="G7" s="235" t="str">
        <f>IF(ISBLANK(Template!G7),"",Template!G7)</f>
        <v/>
      </c>
      <c r="H7" s="235" t="str">
        <f>IF(ISBLANK(Template!H7),"",Template!H7)</f>
        <v/>
      </c>
      <c r="I7" s="235" t="str">
        <f>IF(ISBLANK(Template!I7),"",Template!I7)</f>
        <v/>
      </c>
      <c r="J7" s="235" t="str">
        <f>IF(ISBLANK(Template!J7),"",Template!J7)</f>
        <v/>
      </c>
      <c r="K7" s="235" t="str">
        <f>IF(ISBLANK(Template!K7),"",Template!K7)</f>
        <v/>
      </c>
      <c r="L7" s="96"/>
      <c r="M7" s="96"/>
      <c r="N7" s="96"/>
      <c r="O7" s="96"/>
      <c r="P7" s="96"/>
      <c r="Q7" s="145" t="str">
        <f>IF(OR(ISBLANK(L7),(L7="NA")),"",IF(L7=1,25,IF(L7=2,50,IF(L7=3,75,IF(L7=4,100,"")))))</f>
        <v/>
      </c>
      <c r="R7" s="145" t="str">
        <f t="shared" ref="R7:U22" si="0">IF(OR(ISBLANK(M7),(M7="NA")),"",IF(M7=1,25,IF(M7=2,50,IF(M7=3,75,IF(M7=4,100,"")))))</f>
        <v/>
      </c>
      <c r="S7" s="145" t="str">
        <f t="shared" si="0"/>
        <v/>
      </c>
      <c r="T7" s="145" t="str">
        <f t="shared" si="0"/>
        <v/>
      </c>
      <c r="U7" s="145" t="str">
        <f t="shared" si="0"/>
        <v/>
      </c>
      <c r="V7" s="16"/>
      <c r="W7" s="16"/>
      <c r="X7" s="16"/>
      <c r="Y7" s="16"/>
      <c r="Z7" s="16"/>
    </row>
    <row r="8" spans="1:26" ht="151.5" customHeight="1">
      <c r="A8" s="97" t="str">
        <f>IF(ISBLANK(Template!A8),"",Template!A8)</f>
        <v>AC</v>
      </c>
      <c r="B8" s="236" t="str">
        <f>IF(ISBLANK(Template!B8),"",Template!B8)</f>
        <v>Plaidoyer et communication</v>
      </c>
      <c r="C8" s="97" t="str">
        <f>IF(ISBLANK(Template!C8),"",Template!C8)</f>
        <v>AC1</v>
      </c>
      <c r="D8" s="90" t="str">
        <f>IF(ISBLANK(Template!D8),"",Template!D8)</f>
        <v>Stratégie de plaidoyer et de communication</v>
      </c>
      <c r="E8" s="85" t="str">
        <f>IF(ISBLANK(Template!E8),"",Template!E8)</f>
        <v>The CSO has an advocacy and communication strategy that is linked to organizational, advocacy &amp; comms priorities. 
Adjusts advocacy and communication resources as opportunities and circumstances change.
CSO understands the role in which effective communication supports advocacy.</v>
      </c>
      <c r="F8" s="85" t="str">
        <f>IF(ISBLANK(Template!F8),"",Template!F8)</f>
        <v>Pouvez-vous m’en dire plus sur vos priorités ?
Décrivez vos plans de plaidoyer et de communication.
Pouvez-vous me parler d'une situation dans laquelle vous avez adapté vos plans ? Pourquoi ?</v>
      </c>
      <c r="G8" s="85" t="str">
        <f>IF(ISBLANK(Template!G8),"",Template!G8)</f>
        <v>L’organisation ne connait pas ses priorités.</v>
      </c>
      <c r="H8" s="85" t="str">
        <f>IF(ISBLANK(Template!H8),"",Template!H8)</f>
        <v xml:space="preserve">L’organisation ne connait pas ses priorités. 
Les plans de plaidoyer et de communication ne correspondent pas aux priorités de l’organisation. 
</v>
      </c>
      <c r="I8" s="85" t="str">
        <f>IF(ISBLANK(Template!I8),"",Template!I8)</f>
        <v>L’organisation connait ses priorités.
Les plans de plaidoyer et de communication correspondent aux priorités de l’organisation.
L’organisation n'adapte pas ses activités de plaidoyer et sa communication aux changements de contexte.</v>
      </c>
      <c r="J8" s="85" t="str">
        <f>IF(ISBLANK(Template!J8),"",Template!J8)</f>
        <v xml:space="preserve">L’organisation connait ses priorités.
Les plans de plaidoyer et de communication correspondent aux priorités de l’organisation.
L’organisation adapte ses activités de plaidoyer et sa communication aux changements de contexte.
</v>
      </c>
      <c r="K8" s="237" t="str">
        <f>IF(ISBLANK(Template!K8),"",Template!K8)</f>
        <v xml:space="preserve">Plan de plaidoyer et de communication (stratégies, actions et tactiques).
Stratégie de plaidoyer et de communication dans un document unique.
Stratégie de plaidoyer.
</v>
      </c>
      <c r="L8" s="96" t="s">
        <v>15</v>
      </c>
      <c r="M8" s="96" t="s">
        <v>15</v>
      </c>
      <c r="N8" s="96" t="s">
        <v>15</v>
      </c>
      <c r="O8" s="96" t="s">
        <v>15</v>
      </c>
      <c r="P8" s="96" t="s">
        <v>15</v>
      </c>
      <c r="Q8" s="145" t="str">
        <f t="shared" ref="Q8:U23" si="1">IF(OR(ISBLANK(L8),(L8="NA")),"",IF(L8=1,25,IF(L8=2,50,IF(L8=3,75,IF(L8=4,100,"")))))</f>
        <v/>
      </c>
      <c r="R8" s="145" t="str">
        <f t="shared" si="0"/>
        <v/>
      </c>
      <c r="S8" s="145" t="str">
        <f t="shared" si="0"/>
        <v/>
      </c>
      <c r="T8" s="145" t="str">
        <f t="shared" si="0"/>
        <v/>
      </c>
      <c r="U8" s="145" t="str">
        <f t="shared" si="0"/>
        <v/>
      </c>
      <c r="V8" s="16"/>
      <c r="W8" s="16"/>
      <c r="X8" s="16"/>
      <c r="Y8" s="16"/>
      <c r="Z8" s="16"/>
    </row>
    <row r="9" spans="1:26" ht="129.75" customHeight="1">
      <c r="A9" s="97" t="str">
        <f>IF(ISBLANK(Template!A9),"",Template!A9)</f>
        <v>AC</v>
      </c>
      <c r="B9" s="236" t="str">
        <f>IF(ISBLANK(Template!B9),"",Template!B9)</f>
        <v/>
      </c>
      <c r="C9" s="97" t="str">
        <f>IF(ISBLANK(Template!C9),"",Template!C9)</f>
        <v>AC2</v>
      </c>
      <c r="D9" s="90" t="str">
        <f>IF(ISBLANK(Template!D9),"",Template!D9)</f>
        <v>Influencer les décisionnaires</v>
      </c>
      <c r="E9" s="85" t="str">
        <f>IF(ISBLANK(Template!E9),"",Template!E9)</f>
        <v>L’OSC sait comment utiliser l’approche de l’économie politique dans ses actions de plaidoyer, i.e. en réfléchissant à l’identité des décisionnaires, des influenceurs, et comment elle peut travailler en prenant en compte le système et ses contraintes, et saisir les opportunités. 
Elle met en place un système pour faire le suivi des politiques ou de l’environnement politique et identifier les opportunités.</v>
      </c>
      <c r="F9" s="85" t="str">
        <f>IF(ISBLANK(Template!F9),"",Template!F9)</f>
        <v>L’organisation sait-elle auprès de qui et quand mener des actions de plaidoyer en ce qui concerne le respect des allocations budgétaires dans le domaine de la santé ? 
Comment cible-t-elle les décisionnaires dans l’espace sanitaire avec ses actions de plaidoyer ? Ses actions de plaidoyer correspondent-elles au cycle budgétaire ?</v>
      </c>
      <c r="G9" s="85" t="str">
        <f>IF(ISBLANK(Template!G9),"",Template!G9)</f>
        <v xml:space="preserve">L’organisation ne sait pas qui prend les décisions dans le domaine de la santé maternelle et néonatale dans lequel elle veut changer les choses. </v>
      </c>
      <c r="H9" s="85" t="str">
        <f>IF(ISBLANK(Template!H9),"",Template!H9)</f>
        <v>L’organisation sait qui prend les décisions dans le domaine de la santé maternelle et néonatale dans lequel elle veut changer les choses.
L’organisation ne cible pas ces décisionnaires avec ses actions de plaidoyer.</v>
      </c>
      <c r="I9" s="85" t="str">
        <f>IF(ISBLANK(Template!I9),"",Template!I9)</f>
        <v>L’organisation sait qui prend les décisions dans le domaine de la santé maternelle et néonatale dans lequel elle veut changer les choses.
L’organisation cible ces décisionnaires avec ses actions de plaidoyer. 
L’organisation ne sait pas quand cibler ces décisionnaires avec ses actions de plaidoyer.</v>
      </c>
      <c r="J9" s="85" t="str">
        <f>IF(ISBLANK(Template!J9),"",Template!J9)</f>
        <v>L’organisation sait qui prend les décisions dans le domaine de la santé maternelle et néonatale dans lequel elle veut changer les choses.
L’organisation cible ces décisionnaires avec ses actions de plaidoyer. 
L’organisation sait quand cibler ces décisionnaires avec ses actions de plaidoyer.</v>
      </c>
      <c r="K9" s="237" t="str">
        <f>IF(ISBLANK(Template!K9),"",Template!K9)</f>
        <v/>
      </c>
      <c r="L9" s="96" t="s">
        <v>15</v>
      </c>
      <c r="M9" s="96" t="s">
        <v>15</v>
      </c>
      <c r="N9" s="96" t="s">
        <v>15</v>
      </c>
      <c r="O9" s="96" t="s">
        <v>15</v>
      </c>
      <c r="P9" s="96" t="s">
        <v>15</v>
      </c>
      <c r="Q9" s="145" t="str">
        <f t="shared" si="1"/>
        <v/>
      </c>
      <c r="R9" s="145" t="str">
        <f t="shared" si="0"/>
        <v/>
      </c>
      <c r="S9" s="145" t="str">
        <f t="shared" si="0"/>
        <v/>
      </c>
      <c r="T9" s="145" t="str">
        <f t="shared" si="0"/>
        <v/>
      </c>
      <c r="U9" s="145" t="str">
        <f t="shared" si="0"/>
        <v/>
      </c>
      <c r="V9" s="16"/>
      <c r="W9" s="16"/>
      <c r="X9" s="16"/>
      <c r="Y9" s="16"/>
      <c r="Z9" s="16"/>
    </row>
    <row r="10" spans="1:26" ht="179.25" customHeight="1">
      <c r="A10" s="97" t="str">
        <f>IF(ISBLANK(Template!A10),"",Template!A10)</f>
        <v>AC</v>
      </c>
      <c r="B10" s="236" t="str">
        <f>IF(ISBLANK(Template!B10),"",Template!B10)</f>
        <v/>
      </c>
      <c r="C10" s="97" t="str">
        <f>IF(ISBLANK(Template!C10),"",Template!C10)</f>
        <v>AC3</v>
      </c>
      <c r="D10" s="90" t="str">
        <f>IF(ISBLANK(Template!D10),"",Template!D10)</f>
        <v>Comprendre et communiquer les données</v>
      </c>
      <c r="E10" s="85" t="str">
        <f>IF(ISBLANK(Template!E10),"",Template!E10)</f>
        <v>L’organisation prend très au sérieux l’importance des données pour ses objectifs de plaidoyer, comprend et sait comment collecter différents types de données et communiquer ces données à des publics différents.
Elle dispose d’un plan de plaidoyer et de communication clair pour faire avancer les politiques, les priorités et les objectifs.</v>
      </c>
      <c r="F10" s="85" t="str">
        <f>IF(ISBLANK(Template!F10),"",Template!F10)</f>
        <v>Pouvez-vous me donner un exemple d’une situation dans laquelle vous avez utilisé les données dans vos actions de plaidoyer ? Comment, quand et auprès de qui ?
En quoi les données sont-elles importantes pour vos actions de plaidoyer ?</v>
      </c>
      <c r="G10" s="85" t="str">
        <f>IF(ISBLANK(Template!G10),"",Template!G10)</f>
        <v>L’organisation ne comprend pas en quoi les données sont importantes pour atteindre ses objectifs de plaidoyer.</v>
      </c>
      <c r="H10" s="85" t="str">
        <f>IF(ISBLANK(Template!H10),"",Template!H10)</f>
        <v>L’organisation comprend en quoi les données sont importantes pour atteindre ses objectifs de plaidoyer. 
L’organisation comprend et peut identifier où collecter un type de données (par ex. les données de financement, les données de résultats sanitaires).</v>
      </c>
      <c r="I10" s="85" t="str">
        <f>IF(ISBLANK(Template!I10),"",Template!I10)</f>
        <v xml:space="preserve">L’organisation comprend en quoi les données sont importantes pour atteindre ses objectifs de plaidoyer. 
L’organisation comprend et sait où collecter plus d’un type de données (par ex. les données de financement et les données de résultats sanitaires).
L’organisation n’arrive pas à partager les données avec différents publics. </v>
      </c>
      <c r="J10" s="85" t="str">
        <f>IF(ISBLANK(Template!J10),"",Template!J10)</f>
        <v xml:space="preserve">L’organisation comprend en quoi les données sont importantes pour atteindre ses objectifs de plaidoyer. 
L’organisation comprend et sait où collecter plus d’un type de données (par ex. les données de financement et les données de résultats sanitaires).
L’organisation arrive à partager les données avec différents publics. </v>
      </c>
      <c r="K10" s="86" t="str">
        <f>IF(ISBLANK(Template!K10),"",Template!K10)</f>
        <v xml:space="preserve">Plan de plaidoyer et de communication (stratégies, actions et tactiques). 
Notes et autres exemples sur la manière dont elle a synthétisé et communiqué les données.
Système de gestion des données (inclut les besoins et les sources des données, leur analyse, etc)
</v>
      </c>
      <c r="L10" s="96" t="s">
        <v>15</v>
      </c>
      <c r="M10" s="96" t="s">
        <v>15</v>
      </c>
      <c r="N10" s="96" t="s">
        <v>15</v>
      </c>
      <c r="O10" s="96" t="s">
        <v>15</v>
      </c>
      <c r="P10" s="96" t="s">
        <v>15</v>
      </c>
      <c r="Q10" s="145" t="str">
        <f t="shared" si="1"/>
        <v/>
      </c>
      <c r="R10" s="145" t="str">
        <f t="shared" si="0"/>
        <v/>
      </c>
      <c r="S10" s="145" t="str">
        <f t="shared" si="0"/>
        <v/>
      </c>
      <c r="T10" s="145" t="str">
        <f t="shared" si="0"/>
        <v/>
      </c>
      <c r="U10" s="145" t="str">
        <f t="shared" si="0"/>
        <v/>
      </c>
      <c r="V10" s="16"/>
      <c r="W10" s="16"/>
      <c r="X10" s="16"/>
      <c r="Y10" s="16"/>
      <c r="Z10" s="16"/>
    </row>
    <row r="11" spans="1:26" ht="131.25" customHeight="1">
      <c r="A11" s="97" t="str">
        <f>IF(ISBLANK(Template!A11),"",Template!A11)</f>
        <v>SMN</v>
      </c>
      <c r="B11" s="234" t="s">
        <v>104</v>
      </c>
      <c r="C11" s="97" t="str">
        <f>IF(ISBLANK(Template!C11),"",Template!C11)</f>
        <v>SMN1</v>
      </c>
      <c r="D11" s="91" t="str">
        <f>IF(ISBLANK(Template!D11),"",Template!D11)</f>
        <v>Barrières à l'amélioration des soins obstétriques</v>
      </c>
      <c r="E11" s="85" t="str">
        <f>IF(ISBLANK(Template!E11),"",Template!E11)</f>
        <v>L’organisation connait les trois barrières principales à l’accès des femmes à des soins obstétriques de qualité, sait comment lever ces barrières et peut faire le suivi des améliorations des soins obstétriques.</v>
      </c>
      <c r="F11" s="85" t="str">
        <f>IF(ISBLANK(Template!F11),"",Template!F11)</f>
        <v xml:space="preserve">Quelles sont les barrières auxquelles vous pouvez penser qui empêchent les femmes d'accéder à des soins obstétriques de qualité ? 
Comment feriez-vous le suivi de la qualité des services obstétriques ?
Que pensez-vous que la société civile peut faire pour lever les barrières afin que les femmes aient accès aux soins obstétriques ?
</v>
      </c>
      <c r="G11" s="85" t="str">
        <f>IF(ISBLANK(Template!G11),"",Template!G11)</f>
        <v xml:space="preserve">L’organisation ne connait pas les barrières qui empêchent les femmes d'avoir accès à des soins obstétriques de qualité.  </v>
      </c>
      <c r="H11" s="85" t="str">
        <f>IF(ISBLANK(Template!H11),"",Template!H11)</f>
        <v xml:space="preserve">L’organisation peut citer au moins trois barrières à l’accès des femmes à des soins obstétriques de qualité.  
L’organisation ne peut pas mentionner au moins 3 conséquences de soins obstétriques de mauvaise qualité.
</v>
      </c>
      <c r="I11" s="85" t="str">
        <f>IF(ISBLANK(Template!I11),"",Template!I11)</f>
        <v>L’organisation peut citer au moins trois barrières à l’accès des femmes à des soins obstétriques de qualité.  
L’organisation peut mentionner au moins 3 conséquences de soins obstétriques de mauvaise qualité.
L’organisation n’organise pas d’activités pour améliorer la qualité des soins obstétriques.</v>
      </c>
      <c r="J11" s="85" t="str">
        <f>IF(ISBLANK(Template!J11),"",Template!J11)</f>
        <v>L’organisation peut citer au moins trois barrières à l’accès des femmes à des soins obstétriques de qualité.  
L’organisation peut mentionner au moins 3 conséquences de soins obstétriques de mauvaise qualité.
L’organisation organise des activités pour améliorer la qualité des soins obstétriques.</v>
      </c>
      <c r="K11" s="86" t="str">
        <f>IF(ISBLANK(Template!K11),"",Template!K11)</f>
        <v xml:space="preserve">Qualitatif (estimation)
Rapports/archives sur le suivi de l’amélioration des soins obstétriques.
</v>
      </c>
      <c r="L11" s="96" t="s">
        <v>15</v>
      </c>
      <c r="M11" s="96" t="s">
        <v>15</v>
      </c>
      <c r="N11" s="96" t="s">
        <v>15</v>
      </c>
      <c r="O11" s="96" t="s">
        <v>15</v>
      </c>
      <c r="P11" s="96" t="s">
        <v>15</v>
      </c>
      <c r="Q11" s="145" t="str">
        <f t="shared" si="1"/>
        <v/>
      </c>
      <c r="R11" s="145" t="str">
        <f t="shared" si="0"/>
        <v/>
      </c>
      <c r="S11" s="145" t="str">
        <f t="shared" si="0"/>
        <v/>
      </c>
      <c r="T11" s="145" t="str">
        <f t="shared" si="0"/>
        <v/>
      </c>
      <c r="U11" s="145" t="str">
        <f t="shared" si="0"/>
        <v/>
      </c>
      <c r="V11" s="16"/>
      <c r="W11" s="16"/>
      <c r="X11" s="16"/>
      <c r="Y11" s="16"/>
      <c r="Z11" s="16"/>
    </row>
    <row r="12" spans="1:26" ht="153" customHeight="1">
      <c r="A12" s="97" t="str">
        <f>IF(ISBLANK(Template!A12),"",Template!A12)</f>
        <v>SMN</v>
      </c>
      <c r="B12" s="234"/>
      <c r="C12" s="97" t="str">
        <f>IF(ISBLANK(Template!C12),"",Template!C12)</f>
        <v>SMN2</v>
      </c>
      <c r="D12" s="91" t="str">
        <f>IF(ISBLANK(Template!D12),"",Template!D12)</f>
        <v>Soins obstétriques de haute qualité</v>
      </c>
      <c r="E12" s="85" t="str">
        <f>IF(ISBLANK(Template!E12),"",Template!E12)</f>
        <v>L’organisation sait pourquoi la qualité est importante, connait les conséquences de soins obstétriques de mauvaise qualité, et soutient la mise en place de soins obstétriques de qualité.</v>
      </c>
      <c r="F12" s="85" t="str">
        <f>IF(ISBLANK(Template!F12),"",Template!F12)</f>
        <v>Pourquoi est-il important d’avoir des soins obstétriques de qualité ? Quelles peuvent être les conséquences si une femme de reçoit pas de soins de bonne qualité ?
Quel est selon vous le rôle que la communauté peut jouer pour éviter les soins obstétriques de mauvaise qualité ?
Pouvez-vous me parler d’une situation dans laquelle votre organisation a travaillé pour l’amélioration de la qualité des soins obstétriques ?</v>
      </c>
      <c r="G12" s="85" t="str">
        <f>IF(ISBLANK(Template!G12),"",Template!G12)</f>
        <v>L’organisation ne sait pas en quoi il est important d’avoir des soins obstétriques de haute qualité.</v>
      </c>
      <c r="H12" s="85" t="str">
        <f>IF(ISBLANK(Template!H12),"",Template!H12)</f>
        <v>L’organisation sait en quoi il est important d’avoir des soins obstétriques de haute qualité.
L’organisation ne peut pas mentionner au moins 3 conséquences de soins obstétriques de mauvaise qualité.</v>
      </c>
      <c r="I12" s="85" t="str">
        <f>IF(ISBLANK(Template!I12),"",Template!I12)</f>
        <v xml:space="preserve">L’organisation sait en quoi il est important d’avoir des soins obstétriques de haute qualité.
L’organisation peut mentionner au moins 3 conséquences de soins obstétriques de mauvaise qualité.
L’organisation n’organise pas d’activités pour améliorer la qualité des soins obstétriques. </v>
      </c>
      <c r="J12" s="85" t="str">
        <f>IF(ISBLANK(Template!J12),"",Template!J12)</f>
        <v xml:space="preserve">L’organisation sait en quoi il est important d’avoir des soins obstétriques de haute qualité.
L’organisation peut mentionner au moins 3 conséquences de soins obstétriques de mauvaise qualité.
L’organisation organise des activités pour améliorer la qualité des soins obstétriques. </v>
      </c>
      <c r="K12" s="86" t="str">
        <f>IF(ISBLANK(Template!K12),"",Template!K12)</f>
        <v>Qualitatif (estimation)
Rapports/archives sur le suivi de l’amélioration des soins.</v>
      </c>
      <c r="L12" s="96" t="s">
        <v>15</v>
      </c>
      <c r="M12" s="96" t="s">
        <v>15</v>
      </c>
      <c r="N12" s="96" t="s">
        <v>15</v>
      </c>
      <c r="O12" s="96" t="s">
        <v>15</v>
      </c>
      <c r="P12" s="96" t="s">
        <v>15</v>
      </c>
      <c r="Q12" s="145" t="str">
        <f t="shared" si="1"/>
        <v/>
      </c>
      <c r="R12" s="145" t="str">
        <f t="shared" si="0"/>
        <v/>
      </c>
      <c r="S12" s="145" t="str">
        <f t="shared" si="0"/>
        <v/>
      </c>
      <c r="T12" s="145" t="str">
        <f t="shared" si="0"/>
        <v/>
      </c>
      <c r="U12" s="145" t="str">
        <f t="shared" si="0"/>
        <v/>
      </c>
      <c r="V12" s="16"/>
      <c r="W12" s="16"/>
      <c r="X12" s="16"/>
      <c r="Y12" s="16"/>
      <c r="Z12" s="16"/>
    </row>
    <row r="13" spans="1:26" ht="153" customHeight="1">
      <c r="A13" s="97" t="str">
        <f>IF(ISBLANK(Template!A13),"",Template!A13)</f>
        <v>SMN</v>
      </c>
      <c r="B13" s="234"/>
      <c r="C13" s="97" t="str">
        <f>IF(ISBLANK(Template!C13),"",Template!C13)</f>
        <v>SMN3</v>
      </c>
      <c r="D13" s="91" t="str">
        <f>IF(ISBLANK(Template!D13),"",Template!D13)</f>
        <v>Mécanismes de redevabilité</v>
      </c>
      <c r="E13" s="85" t="str">
        <f>IF(ISBLANK(Template!E13),"",Template!E13)</f>
        <v>L’organisation s’implique de manière active dans les mécanismes de redevabilité en lien avec la santé maternelle et néonatale (cela pourrait inclure une révision de la performance du secteur, des GTT, ou le partage de données de SMN sur les plates-formes de consultation publique).</v>
      </c>
      <c r="F13" s="85" t="str">
        <f>IF(ISBLANK(Template!F13),"",Template!F13)</f>
        <v>Parlez-moi de la manière dont vous comprenez un mécanisme de redevabilité.
Quels conseils donneriez-vous à une organisation qui veut s’impliquer dans un mécanisme de redevabilité ?
Parlez-moi d’un mécanisme de redevabilité dans lequel vous vous êtes impliqué, est-ce en cours ? Pourquoi voyez-vous ce groupe comme un mécanisme de redevabilité ?</v>
      </c>
      <c r="G13" s="85" t="str">
        <f>IF(ISBLANK(Template!G13),"",Template!G13)</f>
        <v>L’organisation ne connaît pas l’objectif d’un mécanisme de redevabilité.</v>
      </c>
      <c r="H13" s="85" t="str">
        <f>IF(ISBLANK(Template!H13),"",Template!H13)</f>
        <v xml:space="preserve">L’organisation connait l’objectif d’un mécanisme de redevabilité.
L’organisation ne sait pas comment et quand s’impliquer dans un mécanisme de redevabilité. </v>
      </c>
      <c r="I13" s="85" t="str">
        <f>IF(ISBLANK(Template!I13),"",Template!I13)</f>
        <v>L’organisation connait l’objectif d’un mécanisme de redevabilité.
L’organisation sait comment et quand s’impliquer dans un mécanisme de redevabilité. 
L’organisation n’a participé à aucun mécanisme de redevabilité.</v>
      </c>
      <c r="J13" s="85" t="str">
        <f>IF(ISBLANK(Template!J13),"",Template!J13)</f>
        <v>L’organisation connait l’objectif d’un mécanisme de redevabilité.
L’organisation sait comment et quand s’impliquer dans un mécanisme de redevabilité. 
L’organisation a participé à au moins un mécanisme de redevabilité.</v>
      </c>
      <c r="K13" s="86" t="str">
        <f>IF(ISBLANK(Template!K13),"",Template!K13)</f>
        <v>Comptes-rendus de réunions
Feuille d’évaluation
Plan d’action</v>
      </c>
      <c r="L13" s="96" t="s">
        <v>15</v>
      </c>
      <c r="M13" s="96" t="s">
        <v>15</v>
      </c>
      <c r="N13" s="96" t="s">
        <v>15</v>
      </c>
      <c r="O13" s="96" t="s">
        <v>15</v>
      </c>
      <c r="P13" s="96" t="s">
        <v>15</v>
      </c>
      <c r="Q13" s="145" t="str">
        <f t="shared" si="1"/>
        <v/>
      </c>
      <c r="R13" s="145" t="str">
        <f t="shared" si="0"/>
        <v/>
      </c>
      <c r="S13" s="145" t="str">
        <f t="shared" si="0"/>
        <v/>
      </c>
      <c r="T13" s="145" t="str">
        <f t="shared" si="0"/>
        <v/>
      </c>
      <c r="U13" s="145" t="str">
        <f t="shared" si="0"/>
        <v/>
      </c>
      <c r="V13" s="16"/>
      <c r="W13" s="16"/>
      <c r="X13" s="16"/>
      <c r="Y13" s="16"/>
      <c r="Z13" s="16"/>
    </row>
    <row r="14" spans="1:26" ht="121" customHeight="1">
      <c r="A14" s="97" t="str">
        <f>IF(ISBLANK(Template!A14),"",Template!A14)</f>
        <v>AB</v>
      </c>
      <c r="B14" s="238" t="str">
        <f>IF(ISBLANK(Template!B14),"",Template!B14)</f>
        <v>Financement de la santé</v>
      </c>
      <c r="C14" s="97" t="str">
        <f>IF(ISBLANK(Template!C14),"",Template!C14)</f>
        <v>AB1</v>
      </c>
      <c r="D14" s="92" t="str">
        <f>IF(ISBLANK(Template!D14),"",Template!D14)</f>
        <v xml:space="preserve">Cycle budgétaire et processus de création budgétaire </v>
      </c>
      <c r="E14" s="85" t="str">
        <f>IF(ISBLANK(Template!E14),"",Template!E14)</f>
        <v>L’organisation connait différents points d’entrée du cycle budgétaire et du processus de création du budget et s’est impliquée en des points stratégiques. Elle a présenté des notes budgétaires sur les calendriers liés à la santé.
L’organisation sait QUAND, COMMENT, OÙ et POURQUOI avoir accès aux informations budgétaires et à quelles informations elle a besoin d’avoir accès..</v>
      </c>
      <c r="F14" s="85" t="str">
        <f>IF(ISBLANK(Template!F14),"",Template!F14)</f>
        <v>Expliquez-moi le cycle budgétaire. Comment vous impliquez-vous ? 
Parlez-moi d'une situation dans laquelle vous avez pris part à un processus de consultation publique. Que s’est-il passé ?
Comment feriez-vous pour avoir accès à des documents budgétaires ?</v>
      </c>
      <c r="G14" s="85" t="str">
        <f>IF(ISBLANK(Template!G14),"",Template!G14)</f>
        <v>L’organisation ne connait pas le cycle budgétaire ni le processus de création du budget.</v>
      </c>
      <c r="H14" s="85" t="str">
        <f>IF(ISBLANK(Template!H14),"",Template!H14)</f>
        <v xml:space="preserve">L’organisation connait le cycle budgétaire et le processus de création du budget.
L’organisation ne peut pas avoir accès à des informations budgétaires.
</v>
      </c>
      <c r="I14" s="85" t="str">
        <f>IF(ISBLANK(Template!I14),"",Template!I14)</f>
        <v xml:space="preserve">L’organisation connait le cycle budgétaire et le processus de création du budget.
L’organisation peut avoir accès à des informations budgétaires.
L’organisation ne s’est pas impliquée dans des processus de création du budget comme la consultation publique, les rassemblements publics dans les assemblées du comté, les GTT, etc.
</v>
      </c>
      <c r="J14" s="85" t="str">
        <f>IF(ISBLANK(Template!J14),"",Template!J14)</f>
        <v xml:space="preserve">L’organisation connait le cycle budgétaire et le processus de création du budget.
L’organisation peut avoir accès à des informations budgétaires.
L’organisation s’est impliquée dans des processus de création du budget comme la consultation publique, les rassemblements publics dans les assemblées du comté, les GTT, etc.
</v>
      </c>
      <c r="K14" s="86" t="str">
        <f>IF(ISBLANK(Template!K14),"",Template!K14)</f>
        <v>Notes budgétaires
Copie du programme de consultation publique
Copies des budgets du comté publiés (brouillons ou versions finales)
Copies du rapport du groupe de travail du secteur</v>
      </c>
      <c r="L14" s="96" t="s">
        <v>15</v>
      </c>
      <c r="M14" s="96" t="s">
        <v>15</v>
      </c>
      <c r="N14" s="96" t="s">
        <v>15</v>
      </c>
      <c r="O14" s="96" t="s">
        <v>15</v>
      </c>
      <c r="P14" s="96" t="s">
        <v>15</v>
      </c>
      <c r="Q14" s="145" t="str">
        <f t="shared" si="1"/>
        <v/>
      </c>
      <c r="R14" s="145" t="str">
        <f t="shared" si="0"/>
        <v/>
      </c>
      <c r="S14" s="145" t="str">
        <f t="shared" si="0"/>
        <v/>
      </c>
      <c r="T14" s="145" t="str">
        <f t="shared" si="0"/>
        <v/>
      </c>
      <c r="U14" s="145" t="str">
        <f t="shared" si="0"/>
        <v/>
      </c>
      <c r="V14" s="17"/>
      <c r="W14" s="17"/>
      <c r="X14" s="17"/>
      <c r="Y14" s="17"/>
      <c r="Z14" s="17"/>
    </row>
    <row r="15" spans="1:26" ht="170.25" customHeight="1">
      <c r="A15" s="97" t="str">
        <f>IF(ISBLANK(Template!A15),"",Template!A15)</f>
        <v>AB</v>
      </c>
      <c r="B15" s="238" t="str">
        <f>IF(ISBLANK(Template!B15),"",Template!B15)</f>
        <v/>
      </c>
      <c r="C15" s="97" t="str">
        <f>IF(ISBLANK(Template!C15),"",Template!C15)</f>
        <v>AB2</v>
      </c>
      <c r="D15" s="92" t="str">
        <f>IF(ISBLANK(Template!D15),"",Template!D15)</f>
        <v>Comprendre les budgets</v>
      </c>
      <c r="E15" s="85" t="str">
        <f>IF(ISBLANK(Template!E15),"",Template!E15)</f>
        <v>L’OSC sait comment mener une analyse budgétaire dans le secteur sanitaire (elle sait comparer les allocations sanitaires du comté au budget total, et les dépenses sanitaires à d’autres allocations dans le temps), elle peut en faire le suivi et la partager.
L’OSC sait à qui et quand présenter les données.</v>
      </c>
      <c r="F15" s="85" t="str">
        <f>IF(ISBLANK(Template!F15),"",Template!F15)</f>
        <v>D’après vous, qu’est-ce qu’une analyse ? Est-il important de faire des analyses ? Pourquoi ?
Comment analysez-vous un budget sanitaire ?
Si vous avez déjà analysé un budget, quelles ont été vos conclusions ?</v>
      </c>
      <c r="G15" s="85" t="str">
        <f>IF(ISBLANK(Template!G15),"",Template!G15)</f>
        <v xml:space="preserve">L’organisation ne sait pas pourquoi il est important d’analyser le budget et les dépenses. </v>
      </c>
      <c r="H15" s="85" t="str">
        <f>IF(ISBLANK(Template!H15),"",Template!H15)</f>
        <v xml:space="preserve">L’organisation sait pourquoi il est important d’analyser le budget et les dépenses.
L’organisation ne sait pas comment calculer la proportion du budget du comté allouée à la santé et ses programmes.
</v>
      </c>
      <c r="I15" s="85" t="str">
        <f>IF(ISBLANK(Template!I15),"",Template!I15)</f>
        <v xml:space="preserve">L’organisation sait pourquoi il est important d’analyser le budget et les dépenses.
L’organisation sait comment calculer la proportion du budget du comté allouée à la santé et ses programmes.
L’organisation n’a pas analysé le budget sanitaire ou les dépenses sanitaires du comté (par exemple, en comparant l’année en cours à l’année précédente, ou en comparant le budget du secteur sanitaire à celui du secteur éducatif).
</v>
      </c>
      <c r="J15" s="85" t="str">
        <f>IF(ISBLANK(Template!J15),"",Template!J15)</f>
        <v xml:space="preserve">L’organisation sait pourquoi il est important d’analyser le budget et les dépenses.
L’organisation sait comment calculer la proportion du budget du comté allouée à la santé et ses programmes.
L’organisation a analysé le budget sanitaire ou les dépenses sanitaires du comté (par exemple, en comparant l’année en cours à l’année précédente, ou en comparant le budget du secteur sanitaire à celui du secteur éducatif).
</v>
      </c>
      <c r="K15" s="85" t="str">
        <f>IF(ISBLANK(Template!K15),"",Template!K15)</f>
        <v>Rapport sur l’analyse budgétaire et notes qualitatives
Création de synthèses à partir des données dans le but de mener des actions de plaidoyer</v>
      </c>
      <c r="L15" s="96" t="s">
        <v>15</v>
      </c>
      <c r="M15" s="96" t="s">
        <v>15</v>
      </c>
      <c r="N15" s="96" t="s">
        <v>15</v>
      </c>
      <c r="O15" s="96" t="s">
        <v>15</v>
      </c>
      <c r="P15" s="96" t="s">
        <v>15</v>
      </c>
      <c r="Q15" s="145" t="str">
        <f t="shared" si="1"/>
        <v/>
      </c>
      <c r="R15" s="145" t="str">
        <f t="shared" si="0"/>
        <v/>
      </c>
      <c r="S15" s="145" t="str">
        <f t="shared" si="0"/>
        <v/>
      </c>
      <c r="T15" s="145" t="str">
        <f t="shared" si="0"/>
        <v/>
      </c>
      <c r="U15" s="145" t="str">
        <f t="shared" si="0"/>
        <v/>
      </c>
      <c r="V15" s="17"/>
      <c r="W15" s="17"/>
      <c r="X15" s="17"/>
      <c r="Y15" s="17"/>
      <c r="Z15" s="17"/>
    </row>
    <row r="16" spans="1:26" ht="153.75" customHeight="1">
      <c r="A16" s="97" t="str">
        <f>IF(ISBLANK(Template!A16),"",Template!A16)</f>
        <v>AB</v>
      </c>
      <c r="B16" s="238" t="str">
        <f>IF(ISBLANK(Template!B16),"",Template!B16)</f>
        <v/>
      </c>
      <c r="C16" s="97" t="str">
        <f>IF(ISBLANK(Template!C16),"",Template!C16)</f>
        <v>AB3</v>
      </c>
      <c r="D16" s="92" t="str">
        <f>IF(ISBLANK(Template!D16),"",Template!D16)</f>
        <v>Identifier les freins</v>
      </c>
      <c r="E16" s="85" t="str">
        <f>IF(ISBLANK(Template!E16),"",Template!E16)</f>
        <v>L’organisation est capable d’identifier les freins financiers qui ont un impact sur la santé maternelle et sait comment communiquer ces informations aux décisionnaires concernés pour qu'ils agissent.</v>
      </c>
      <c r="F16" s="85" t="str">
        <f>IF(ISBLANK(Template!F16),"",Template!F16)</f>
        <v>Est-ce important ? Pourquoi ?
Comment avez-vous identifié un frein ?
Parlez-moi d’une situation dans laquelle vous avez identifié un frein et en avez parlé. Comment savez-vous que ces décisionnaires étaient ceux auxquels s’adresser ?</v>
      </c>
      <c r="G16" s="85" t="str">
        <f>IF(ISBLANK(Template!G16),"",Template!G16)</f>
        <v xml:space="preserve">L’organisation ne sait pas en quoi les freins financiers dans le domaine de la santé ont un impact sur la santé maternelle. </v>
      </c>
      <c r="H16" s="85" t="str">
        <f>IF(ISBLANK(Template!H16),"",Template!H16)</f>
        <v xml:space="preserve">L’organisation sait en quoi les freins financiers dans le domaine de la santé ont un impact sur la santé maternelle.
L’organisation n’a identifié aucun frein financier dans le domaine de la santé qui a un impact sur la santé maternelle.
</v>
      </c>
      <c r="I16" s="85" t="str">
        <f>IF(ISBLANK(Template!I16),"",Template!I16)</f>
        <v xml:space="preserve">L’organisation sait en quoi les freins financiers dans le domaine de la santé ont un impact sur la santé maternelle.
L’organisation a identifié un ou plusieurs frein(s) financier(s) dans le domaine de la santé qui a/ont un impact sur la santé maternelle.
Une fois les freins identifiés, l’organisation ne sait pas quoi faire de ces informations. </v>
      </c>
      <c r="J16" s="85" t="str">
        <f>IF(ISBLANK(Template!J16),"",Template!J16)</f>
        <v>L’organisation sait en quoi les freins financiers dans le domaine de la santé ont un impact sur la santé maternelle.
L’organisation a identifié un ou plusieurs frein(s) financier(s) dans le domaine de la santé qui a/ont un impact sur la santé maternelle.
L’organisation a identifié un ou des frein(s) financier(s) dans le domaine de la santé qui ont un impact sur la santé maternelle et a communiqué ces informations aux décisionnaires appropriés pour qu’ils agissent.</v>
      </c>
      <c r="K16" s="87" t="str">
        <f>IF(ISBLANK(Template!K16),"",Template!K16)</f>
        <v xml:space="preserve">Notes budgétaires appropriées
Copie du programme de la consultation publique
Report/List of challenges around health financing.
Quotes 
</v>
      </c>
      <c r="L16" s="96" t="s">
        <v>15</v>
      </c>
      <c r="M16" s="96" t="s">
        <v>15</v>
      </c>
      <c r="N16" s="96" t="s">
        <v>15</v>
      </c>
      <c r="O16" s="96" t="s">
        <v>15</v>
      </c>
      <c r="P16" s="96" t="s">
        <v>15</v>
      </c>
      <c r="Q16" s="145" t="str">
        <f t="shared" si="1"/>
        <v/>
      </c>
      <c r="R16" s="145" t="str">
        <f t="shared" si="0"/>
        <v/>
      </c>
      <c r="S16" s="145" t="str">
        <f t="shared" si="0"/>
        <v/>
      </c>
      <c r="T16" s="145" t="str">
        <f t="shared" si="0"/>
        <v/>
      </c>
      <c r="U16" s="145" t="str">
        <f t="shared" si="0"/>
        <v/>
      </c>
      <c r="V16" s="18"/>
      <c r="W16" s="18"/>
      <c r="X16" s="18"/>
      <c r="Y16" s="18"/>
      <c r="Z16" s="18"/>
    </row>
    <row r="17" spans="1:26" ht="172.5" customHeight="1">
      <c r="A17" s="97" t="str">
        <f>IF(ISBLANK(Template!A17),"",Template!A17)</f>
        <v>GDL</v>
      </c>
      <c r="B17" s="230" t="str">
        <f>IF(ISBLANK(Template!B17),"",Template!B17)</f>
        <v>Gouvernance et planification</v>
      </c>
      <c r="C17" s="97" t="str">
        <f>IF(ISBLANK(Template!C17),"",Template!C17)</f>
        <v>GDL1</v>
      </c>
      <c r="D17" s="94" t="str">
        <f>IF(ISBLANK(Template!D17),"",Template!D17)</f>
        <v>Structures de gouvernance et politiques</v>
      </c>
      <c r="E17" s="85" t="str">
        <f>IF(ISBLANK(Template!E17),"",Template!E17)</f>
        <v>L’organisation dispose d’un organe directeur avec une constitution qui encadre son travail, ses avis juridiques, ses statuts et ses factures.
Cet organe encadre les politiques et les procédures au sein des comités, ainsi que tous les aspects de la gestion financière. Les politiques et les procédures sont disponibles, connues par tous les membres du personnel, et correspondent aux principes de comptabilité généralement admis (GAAP).
L’organisation dispose d'un ensemble de documents qui présentent l’objectif de l’organisation (mission, vision, objectifs, etc.) et d'un organigramme clair.</v>
      </c>
      <c r="F17" s="85" t="str">
        <f>IF(ISBLANK(Template!F17),"",Template!F17)</f>
        <v>Pouvez-vous décrire les structures de gouvernance de l’organisation ?
Pourriez-vous décrire le plan stratégique de l’organisation ? Qu’inclut-il ?
Quels sont les types de politiques, procédures et systèmes qui sont mis en place ? Pensez-vous que quelque chose manque ?</v>
      </c>
      <c r="G17" s="85" t="str">
        <f>IF(ISBLANK(Template!G17),"",Template!G17)</f>
        <v>L’organisation ne dispose pas de structures de gouvernance.</v>
      </c>
      <c r="H17" s="85" t="str">
        <f>IF(ISBLANK(Template!H17),"",Template!H17)</f>
        <v>L’organisation dispose de structures de gouvernance.
L’organisation ne dispose pas de politiques et de procédures établies.</v>
      </c>
      <c r="I17" s="85" t="str">
        <f>IF(ISBLANK(Template!I17),"",Template!I17)</f>
        <v>L’organisation dispose de structures de gouvernance.
L’organisation dispose de politiques et de procédures établies.
L’organisation ne dispose pas d’un plan stratégique.</v>
      </c>
      <c r="J17" s="86" t="str">
        <f>IF(ISBLANK(Template!J17),"",Template!J17)</f>
        <v>L’organisation dispose de structures de gouvernance.
L’organisation dispose de politiques et de procédures établies.
L’organisation dispose d’un plan stratégique.</v>
      </c>
      <c r="K17" s="88" t="str">
        <f>IF(ISBLANK(Template!K17),"",Template!K17)</f>
        <v xml:space="preserve">Constitution ; lettres d’engagement des membres des comités ; comptes-rendus des comités.
Organigramme
Plan stratégique </v>
      </c>
      <c r="L17" s="96" t="s">
        <v>15</v>
      </c>
      <c r="M17" s="96" t="s">
        <v>15</v>
      </c>
      <c r="N17" s="96" t="s">
        <v>15</v>
      </c>
      <c r="O17" s="96" t="s">
        <v>15</v>
      </c>
      <c r="P17" s="96" t="s">
        <v>15</v>
      </c>
      <c r="Q17" s="145" t="str">
        <f t="shared" si="1"/>
        <v/>
      </c>
      <c r="R17" s="145" t="str">
        <f t="shared" si="0"/>
        <v/>
      </c>
      <c r="S17" s="145" t="str">
        <f t="shared" si="0"/>
        <v/>
      </c>
      <c r="T17" s="145" t="str">
        <f t="shared" si="0"/>
        <v/>
      </c>
      <c r="U17" s="145" t="str">
        <f t="shared" si="0"/>
        <v/>
      </c>
      <c r="V17" s="18"/>
      <c r="W17" s="18"/>
      <c r="X17" s="18"/>
      <c r="Y17" s="18"/>
      <c r="Z17" s="18"/>
    </row>
    <row r="18" spans="1:26" s="45" customFormat="1" ht="140.5" customHeight="1">
      <c r="A18" s="97" t="str">
        <f>IF(ISBLANK(Template!A18),"",Template!A18)</f>
        <v>GDL</v>
      </c>
      <c r="B18" s="230" t="str">
        <f>IF(ISBLANK(Template!B18),"",Template!B18)</f>
        <v/>
      </c>
      <c r="C18" s="97" t="str">
        <f>IF(ISBLANK(Template!C18),"",Template!C18)</f>
        <v>GDL2</v>
      </c>
      <c r="D18" s="147" t="str">
        <f>IF(ISBLANK(Template!D18),"",Template!D18)</f>
        <v>Financer et planifier les activités organisationnelles</v>
      </c>
      <c r="E18" s="89" t="str">
        <f>IF(ISBLANK(Template!E18),"",Template!E18)</f>
        <v>L’organisation dispose d’un plan de travail annuel chiffré qui est révisé de manière régulière.
L’organisation dispose d’un plan de mobilisation des ressources.</v>
      </c>
      <c r="F18" s="88" t="str">
        <f>IF(ISBLANK(Template!F18),"",Template!F18)</f>
        <v>Quelles sont les activités présentes dans votre plan de travail ?
Quel est le processus d’estimation des coûts de ces activités ?
Pouvez-vous me parler des plans dont l’organisation dispose pour mobiliser ses propres ressources ?</v>
      </c>
      <c r="G18" s="88" t="str">
        <f>IF(ISBLANK(Template!G18),"",Template!G18)</f>
        <v>L’organisation ne dispose pas d’un plan d’activités annuel.</v>
      </c>
      <c r="H18" s="88" t="str">
        <f>IF(ISBLANK(Template!H18),"",Template!H18)</f>
        <v xml:space="preserve">L’organisation pas d’un plan d’activités annuel.
Le plan d’activités annuel n’est pas accompagné d’un budget. </v>
      </c>
      <c r="I18" s="88" t="str">
        <f>IF(ISBLANK(Template!I18),"",Template!I18)</f>
        <v xml:space="preserve">L’organisation pas d’un plan d’activités annuel.
Le plan d’activités annuel est accompagné d’un budget. 
L’organisation ne dispose pas d’un plan de mobilisation des ressources pour financer son plan d’activités annuel. </v>
      </c>
      <c r="J18" s="88" t="str">
        <f>IF(ISBLANK(Template!J18),"",Template!J18)</f>
        <v xml:space="preserve">L’organisation pas d’un plan d’activités annuel.
Le plan d’activités annuel est accompagné d’un budget. 
L’organisation dispose d’un plan de mobilisation des ressources pour financer son plan d’activités annuel. </v>
      </c>
      <c r="K18" s="86" t="str">
        <f>IF(ISBLANK(Template!K18),"",Template!K18)</f>
        <v>Plan de travail annuel chiffré
Plan de mobilisation de ressources
Rapports/comptes-rendus des réunions de l’équipe de mobilisation des ressources</v>
      </c>
      <c r="L18" s="96" t="s">
        <v>15</v>
      </c>
      <c r="M18" s="96" t="s">
        <v>15</v>
      </c>
      <c r="N18" s="96" t="s">
        <v>15</v>
      </c>
      <c r="O18" s="96" t="s">
        <v>15</v>
      </c>
      <c r="P18" s="96" t="s">
        <v>15</v>
      </c>
      <c r="Q18" s="145" t="str">
        <f t="shared" si="1"/>
        <v/>
      </c>
      <c r="R18" s="145" t="str">
        <f t="shared" si="0"/>
        <v/>
      </c>
      <c r="S18" s="145" t="str">
        <f t="shared" si="0"/>
        <v/>
      </c>
      <c r="T18" s="145" t="str">
        <f t="shared" si="0"/>
        <v/>
      </c>
      <c r="U18" s="145" t="str">
        <f t="shared" si="0"/>
        <v/>
      </c>
      <c r="V18" s="19"/>
      <c r="W18" s="19"/>
      <c r="X18" s="19"/>
      <c r="Y18" s="19"/>
      <c r="Z18" s="19"/>
    </row>
    <row r="19" spans="1:26" ht="153" customHeight="1">
      <c r="A19" s="97" t="str">
        <f>IF(ISBLANK(Template!A19),"",Template!A19)</f>
        <v>RCD</v>
      </c>
      <c r="B19" s="231" t="str">
        <f>IF(ISBLANK(Template!B19),"",Template!B19)</f>
        <v>Coordination et durabilité</v>
      </c>
      <c r="C19" s="97" t="str">
        <f>IF(ISBLANK(Template!C19),"",Template!C19)</f>
        <v>RCD1</v>
      </c>
      <c r="D19" s="95" t="str">
        <f>IF(ISBLANK(Template!D19),"",Template!D19)</f>
        <v>S’engager dans des coalitions</v>
      </c>
      <c r="E19" s="88" t="str">
        <f>IF(ISBLANK(Template!E19),"",Template!E19)</f>
        <v xml:space="preserve">L’organisation est un membre actif d’une coalition avec d’autres organisations de la société civile au sein de laquelle elles travaillent sur une problématique commune.
L’organisation est régulièrement contactée en tant que source d’informations par des décisionnaires, des leaders de la société civile ou des médias.
</v>
      </c>
      <c r="F19" s="88" t="str">
        <f>IF(ISBLANK(Template!F19),"",Template!F19)</f>
        <v>Récolter des données pour élaborer des plans de durabilité
Pouvez-vous me parler d’une situation dans laquelle vous avez participé à une coalition ? Qui d’autre participait à la coalition ? Qu’a fait la coalition ?
Pouvez-vous décrire vos relations avec d’autres organisations de la société civile, les médias et le gouvernement ?</v>
      </c>
      <c r="G19" s="88" t="str">
        <f>IF(ISBLANK(Template!G19),"",Template!G19)</f>
        <v>L’organisation ne s’est jamais engagée dans une coalition avec d’autres organisations de la société civile.</v>
      </c>
      <c r="H19" s="88" t="str">
        <f>IF(ISBLANK(Template!H19),"",Template!H19)</f>
        <v xml:space="preserve">L’organisation s’est déjà engagée dans une coalition avec d’autres organisations de la société civile.
L’organisation n’a jamais participé de manière active aux activités d’une coalition. </v>
      </c>
      <c r="I19" s="88" t="str">
        <f>IF(ISBLANK(Template!I19),"",Template!I19)</f>
        <v xml:space="preserve">L’organisation s’est déjà engagée dans une coalition avec d’autres organisations de la société civile.
L’organisation a déjà participé de manière active aux activités d’une coalition.
L’organisation ne fournit pas de manière régulière (au moins une fois par trimestre) des informations à d’autres OSC, décisionnaires et/ou médias sur les budgets sanitaires et/ou la SMN.  </v>
      </c>
      <c r="J19" s="88" t="str">
        <f>IF(ISBLANK(Template!J19),"",Template!J19)</f>
        <v xml:space="preserve">L’organisation s’est déjà engagée dans une coalition avec d’autres organisations de la société civile.
L’organisation a déjà participé de manière active aux activités d’une coalition.
L’organisation fournit de manière régulière (au moins une fois par trimestre) des informations à d’autres OSC, décisionnaires et/ou médias sur les budgets sanitaires et/ou la SMN.  </v>
      </c>
      <c r="K19" s="86" t="str">
        <f>IF(ISBLANK(Template!K19),"",Template!K19)</f>
        <v>Rapports sur des réunions avec des parties prenantes variées.
Preuves des informations fournies.
Plan d’action commun d’une coalition.</v>
      </c>
      <c r="L19" s="96" t="s">
        <v>15</v>
      </c>
      <c r="M19" s="96" t="s">
        <v>15</v>
      </c>
      <c r="N19" s="96" t="s">
        <v>15</v>
      </c>
      <c r="O19" s="96" t="s">
        <v>15</v>
      </c>
      <c r="P19" s="96" t="s">
        <v>15</v>
      </c>
      <c r="Q19" s="145" t="str">
        <f t="shared" si="1"/>
        <v/>
      </c>
      <c r="R19" s="145" t="str">
        <f t="shared" si="0"/>
        <v/>
      </c>
      <c r="S19" s="145" t="str">
        <f t="shared" si="0"/>
        <v/>
      </c>
      <c r="T19" s="145" t="str">
        <f t="shared" si="0"/>
        <v/>
      </c>
      <c r="U19" s="145" t="str">
        <f t="shared" si="0"/>
        <v/>
      </c>
      <c r="V19" s="17"/>
      <c r="W19" s="17"/>
      <c r="X19" s="17"/>
      <c r="Y19" s="17"/>
      <c r="Z19" s="17"/>
    </row>
    <row r="20" spans="1:26" ht="153" customHeight="1">
      <c r="A20" s="97" t="str">
        <f>IF(ISBLANK(Template!A20),"",Template!A20)</f>
        <v>RCD</v>
      </c>
      <c r="B20" s="231" t="str">
        <f>IF(ISBLANK(Template!B20),"",Template!B20)</f>
        <v/>
      </c>
      <c r="C20" s="97" t="str">
        <f>IF(ISBLANK(Template!C20),"",Template!C20)</f>
        <v>RCD2</v>
      </c>
      <c r="D20" s="95" t="str">
        <f>IF(ISBLANK(Template!D20),"",Template!D20)</f>
        <v xml:space="preserve">Collaborer avec le gouvernement </v>
      </c>
      <c r="E20" s="88" t="str">
        <f>IF(ISBLANK(Template!E20),"",Template!E20)</f>
        <v>L’organisation est vue par le gouvernement comme une partie prenante dans les processus gouvernementaux et met en place des actions de plaidoyer diplomatique.</v>
      </c>
      <c r="F20" s="88" t="str">
        <f>IF(ISBLANK(Template!F20),"",Template!F20)</f>
        <v>Comment décririez-vous la relation de l’organisation avec le gouvernement ? D’après vous, quelle est l’opinion du gouvernement sur l’organisation ? 
Collaboreriez-vous avec le gouvernement ? Pourquoi ? Avez-vous des objectifs communs ?
Parlez-moi d’une situation dans laquelle vous avez collaboré avec le gouvernement pour atteindre un objectif commun.</v>
      </c>
      <c r="G20" s="88" t="str">
        <f>IF(ISBLANK(Template!G20),"",Template!G20)</f>
        <v>L’organisation n’a jamais travaillé avec le service sanitaire du gouvernement/comté.</v>
      </c>
      <c r="H20" s="88" t="str">
        <f>IF(ISBLANK(Template!H20),"",Template!H20)</f>
        <v xml:space="preserve">L’organisation a déjà travaillé avec le service sanitaire du gouvernement/comté.
L'organisation n’est pas vue par le gouvernement comme une partie prenante clé dans les processus gouvernementaux.
</v>
      </c>
      <c r="I20" s="88" t="str">
        <f>IF(ISBLANK(Template!I20),"",Template!I20)</f>
        <v xml:space="preserve">L’organisation a déjà travaillé avec le service sanitaire du gouvernement/comté.
L'organisation est vue par le gouvernement comme une partie prenante clé dans les processus gouvernementaux.
L’organisation n’a pas réussi à collaborer avec le gouvernement pour atteindre un objectif commun.  </v>
      </c>
      <c r="J20" s="88" t="str">
        <f>IF(ISBLANK(Template!J20),"",Template!J20)</f>
        <v xml:space="preserve">L’organisation a déjà travaillé avec le service sanitaire du gouvernement/comté.
L'organisation est vue par le gouvernement comme une partie prenante clé dans les processus gouvernementaux.
L’organisation n’a pas réussi à collaborer avec le gouvernement pour atteindre un objectif commun.  </v>
      </c>
      <c r="K20" s="86" t="str">
        <f>IF(ISBLANK(Template!K20),"",Template!K20)</f>
        <v>Rapports de réunions liées à la santé auxquelles plusieurs fonctionnaires du comté et l’OSC ont participé.</v>
      </c>
      <c r="L20" s="96" t="s">
        <v>15</v>
      </c>
      <c r="M20" s="96" t="s">
        <v>15</v>
      </c>
      <c r="N20" s="96" t="s">
        <v>15</v>
      </c>
      <c r="O20" s="96" t="s">
        <v>15</v>
      </c>
      <c r="P20" s="96" t="s">
        <v>15</v>
      </c>
      <c r="Q20" s="145" t="str">
        <f t="shared" si="1"/>
        <v/>
      </c>
      <c r="R20" s="145" t="str">
        <f t="shared" si="0"/>
        <v/>
      </c>
      <c r="S20" s="145" t="str">
        <f t="shared" si="0"/>
        <v/>
      </c>
      <c r="T20" s="145" t="str">
        <f t="shared" si="0"/>
        <v/>
      </c>
      <c r="U20" s="145" t="str">
        <f t="shared" si="0"/>
        <v/>
      </c>
      <c r="V20" s="16"/>
      <c r="W20" s="16"/>
      <c r="X20" s="16"/>
      <c r="Y20" s="16"/>
      <c r="Z20" s="16"/>
    </row>
    <row r="21" spans="1:26" ht="167.15" customHeight="1">
      <c r="A21" s="97" t="str">
        <f>IF(ISBLANK(Template!A21),"",Template!A21)</f>
        <v>RCD</v>
      </c>
      <c r="B21" s="231" t="str">
        <f>IF(ISBLANK(Template!B21),"",Template!B21)</f>
        <v/>
      </c>
      <c r="C21" s="97" t="str">
        <f>IF(ISBLANK(Template!C21),"",Template!C21)</f>
        <v>RCD3</v>
      </c>
      <c r="D21" s="95" t="str">
        <f>IF(ISBLANK(Template!D21),"",Template!D21)</f>
        <v>Récolter des données pour élaborer des plans de durabilité</v>
      </c>
      <c r="E21" s="86" t="str">
        <f>IF(ISBLANK(Template!E21),"",Template!E21)</f>
        <v>L’organisation comprend l’importance de la collecte de données pour élaborer ses plans dans le but de devenir durable, au-delà du financement par les donateurs, et pour rendre pérennes ses interventions de plaidoyer.
L’organisation dispose d’un plan de durabilité clair pour développer ses sources de financement.</v>
      </c>
      <c r="F21" s="86" t="str">
        <f>IF(ISBLANK(Template!F21),"",Template!F21)</f>
        <v>Qu’est-ce que la durabilité pour votre organisation ?
Pouvez-vous m’expliquer comment votre organisation a planifié sa durabilité ?
Pouvez-vous décrire en quoi vos plans de durabilité sont reflétés dans votre travail ?
Si votre source actuelle de financement venait à se tarir, comment maintiendriez-vous vos activités ? Quelles sont vos activités qui ne nécessitent pas l’obtention de ressources de la part d’un tiers ?</v>
      </c>
      <c r="G21" s="86" t="str">
        <f>IF(ISBLANK(Template!G21),"",Template!G21)</f>
        <v>L’organisation ne sait pas pourquoi elle a besoin d’élaborer des plans pour être durable et pouvoir se passer des financements en provenance de donateurs.</v>
      </c>
      <c r="H21" s="86" t="str">
        <f>IF(ISBLANK(Template!H21),"",Template!H21)</f>
        <v xml:space="preserve">L’organisation sait pourquoi elle a besoin d’élaborer des plans pour être durable et pouvoir se passer des financements en provenance de donateurs.
L’organisation n’a pas créé de plan de durabilité organisationnelle. </v>
      </c>
      <c r="I21" s="86" t="str">
        <f>IF(ISBLANK(Template!I21),"",Template!I21)</f>
        <v xml:space="preserve">L’organisation sait pourquoi elle a besoin d’élaborer des plans pour être durable et pouvoir se passer des financements en provenance de donateurs.
L’organisation a créé de plan de durabilité organisationnelle. 
Les activités de l’organisation ne reflètent pas les plans de durabilité organisationnelle. </v>
      </c>
      <c r="J21" s="86" t="str">
        <f>IF(ISBLANK(Template!J21),"",Template!J21)</f>
        <v xml:space="preserve">L’organisation sait pourquoi elle a besoin d’élaborer des plans pour être durable et pouvoir se passer des financements en provenance de donateurs.
L’organisation a créé de plan de durabilité organisationnelle. 
Les activités de l’organisation reflètent les plans de durabilité organisationnelle. </v>
      </c>
      <c r="K21" s="86" t="str">
        <f>IF(ISBLANK(Template!K21),"",Template!K21)</f>
        <v>Plan de durabilité, stratégie de sortie</v>
      </c>
      <c r="L21" s="96" t="s">
        <v>15</v>
      </c>
      <c r="M21" s="96" t="s">
        <v>15</v>
      </c>
      <c r="N21" s="96" t="s">
        <v>15</v>
      </c>
      <c r="O21" s="96" t="s">
        <v>15</v>
      </c>
      <c r="P21" s="96" t="s">
        <v>15</v>
      </c>
      <c r="Q21" s="145" t="str">
        <f t="shared" si="1"/>
        <v/>
      </c>
      <c r="R21" s="145" t="str">
        <f t="shared" si="0"/>
        <v/>
      </c>
      <c r="S21" s="145" t="str">
        <f t="shared" si="0"/>
        <v/>
      </c>
      <c r="T21" s="145" t="str">
        <f t="shared" si="0"/>
        <v/>
      </c>
      <c r="U21" s="145" t="str">
        <f t="shared" si="0"/>
        <v/>
      </c>
      <c r="V21" s="16"/>
      <c r="W21" s="16"/>
      <c r="X21" s="16"/>
      <c r="Y21" s="16"/>
      <c r="Z21" s="16"/>
    </row>
    <row r="22" spans="1:26" ht="164.5" customHeight="1">
      <c r="A22" s="97" t="str">
        <f>IF(ISBLANK(Template!A22),"",Template!A22)</f>
        <v>CEA</v>
      </c>
      <c r="B22" s="232" t="str">
        <f>IF(ISBLANK(Template!B22),"",Template!B22)</f>
        <v>Suivi et apprentissage</v>
      </c>
      <c r="C22" s="97" t="str">
        <f>IF(ISBLANK(Template!C22),"",Template!C22)</f>
        <v>CEA1</v>
      </c>
      <c r="D22" s="93" t="str">
        <f>IF(ISBLANK(Template!D22),"",Template!D22)</f>
        <v>Faire le suivi des efforts de plaidoyer</v>
      </c>
      <c r="E22" s="88" t="str">
        <f>IF(ISBLANK(Template!E22),"",Template!E22)</f>
        <v>L’organisation dispose d’un plan de S&amp;E pour ses efforts de plaidoyer.</v>
      </c>
      <c r="F22" s="88" t="str">
        <f>IF(ISBLANK(Template!F22),"",Template!F22)</f>
        <v>Pensez-vous qu’il est important de faire le suivi des efforts de plaidoyer ? Pourquoi ?
Comment faites-vous le suivi des résultats de vos activités de plaidoyer ?  
Pouvez-vous me donner un exemple d’une situation dans laquelle vous avez fait le suivi des résultats de vos activités de plaidoyer ? Avez-vous un autre exemple ? À quelle fréquence faites-vous le suivi des résultats ?</v>
      </c>
      <c r="G22" s="88" t="str">
        <f>IF(ISBLANK(Template!G22),"",Template!G22)</f>
        <v xml:space="preserve">L’organisation ne pense pas qu’il est important de faire le suivi des changements qui résultent de ses activités de plaidoyer.   </v>
      </c>
      <c r="H22" s="88" t="str">
        <f>IF(ISBLANK(Template!H22),"",Template!H22)</f>
        <v xml:space="preserve">L’organisation pense qu’il est important de faire le suivi des changements qui résultent de ses activités de plaidoyer.      
L’organisation ne fait pas le suivi des résultats de ses activités de plaidoyer.  </v>
      </c>
      <c r="I22" s="88" t="str">
        <f>IF(ISBLANK(Template!I22),"",Template!I22)</f>
        <v>L’organisation pense qu’il est important de faire le suivi des changements qui résultent de ses activités de plaidoyer.      
L’organisation fait le suivi des résultats de ses activités de plaidoyer.  
L’organisation ne base pas son travail de plaidoyer futur sur ce suivi.</v>
      </c>
      <c r="J22" s="88" t="str">
        <f>IF(ISBLANK(Template!J22),"",Template!J22)</f>
        <v>L’organisation pense qu’il est important de faire le suivi des changements qui résultent de ses activités de plaidoyer.      
L’organisation fait le suivi des résultats de ses activités de plaidoyer.  
L’organisation ne base pas son travail de plaidoyer futur sur ce suivi.</v>
      </c>
      <c r="K22" s="88" t="str">
        <f>IF(ISBLANK(Template!K22),"",Template!K22)</f>
        <v>Plan S&amp;E pour les efforts de plaidoyer.
Stratégie d’adaptation créée sur-mesure pour les efforts de plaidoyer.</v>
      </c>
      <c r="L22" s="96" t="s">
        <v>15</v>
      </c>
      <c r="M22" s="96" t="s">
        <v>15</v>
      </c>
      <c r="N22" s="96" t="s">
        <v>15</v>
      </c>
      <c r="O22" s="96" t="s">
        <v>15</v>
      </c>
      <c r="P22" s="96" t="s">
        <v>15</v>
      </c>
      <c r="Q22" s="145" t="str">
        <f t="shared" si="1"/>
        <v/>
      </c>
      <c r="R22" s="145" t="str">
        <f t="shared" si="0"/>
        <v/>
      </c>
      <c r="S22" s="145" t="str">
        <f t="shared" si="0"/>
        <v/>
      </c>
      <c r="T22" s="145" t="str">
        <f t="shared" si="0"/>
        <v/>
      </c>
      <c r="U22" s="145" t="str">
        <f t="shared" si="0"/>
        <v/>
      </c>
      <c r="V22" s="71"/>
      <c r="W22" s="71"/>
      <c r="X22" s="71"/>
      <c r="Y22" s="71"/>
      <c r="Z22" s="71"/>
    </row>
    <row r="23" spans="1:26" ht="151.5" customHeight="1">
      <c r="A23" s="97" t="str">
        <f>IF(ISBLANK(Template!A23),"",Template!A23)</f>
        <v>CEA</v>
      </c>
      <c r="B23" s="232" t="e">
        <f>IF(ISBLANK(Template!#REF!),"",Template!#REF!)</f>
        <v>#REF!</v>
      </c>
      <c r="C23" s="97" t="str">
        <f>IF(ISBLANK(Template!C23),"",Template!C23)</f>
        <v>CEA2</v>
      </c>
      <c r="D23" s="93" t="str">
        <f>IF(ISBLANK(Template!D23),"",Template!D23)</f>
        <v>Participer à un apprentissage basé sur la réflexion</v>
      </c>
      <c r="E23" s="88" t="str">
        <f>IF(ISBLANK(Template!E23),"",Template!E23)</f>
        <v>L’organisation organise des réunions de réflexion régulières et structurées basées sur le programme stratégique/le plan de travail annuel pour discuter des apprentissages, des réussites, des échecs, et adapter ses plans. Le suivi des résultats des activités de plaidoyer de l’organisation est pris en compte dans les plans d’activités.</v>
      </c>
      <c r="F23" s="88" t="str">
        <f>IF(ISBLANK(Template!F23),"",Template!F23)</f>
        <v>Qu’est-ce que l’apprentissage basé sur la réflexion pour votre organisation ?
Pensez-vous que l’apprentissage basé sur la réflexion est important ? Pourquoi ?
Quel est le processus de valorisation de l’apprentissage basé sur la réflexion de votre organisation ?
Pouvez-vous me donner un exemple de situation dans laquelle vous avez modifié vos activités dans le but de tirer des apprentissages de vos réussites et des défis auxquels vous avez fait face ?</v>
      </c>
      <c r="G23" s="88" t="str">
        <f>IF(ISBLANK(Template!G23),"",Template!G23)</f>
        <v xml:space="preserve">Pour l’organisation, il n’est pas important de réfléchir à ses réussites et ses échecs. </v>
      </c>
      <c r="H23" s="88" t="str">
        <f>IF(ISBLANK(Template!H23),"",Template!H23)</f>
        <v>Pour l’organisation, il est important de réfléchir à ses réussites et ses échecs.
L’organisation n’a pas organisé de réunion de réflexion pour discuter des apprentissages, des réussites et des échecs dans les 6 derniers mois.</v>
      </c>
      <c r="I23" s="88" t="str">
        <f>IF(ISBLANK(Template!I23),"",Template!I23)</f>
        <v xml:space="preserve">Pour l’organisation, il est important de réfléchir à ses réussites et ses échecs.
L’organisation a organisé de réunion de réflexion pour discuter des apprentissages, des réussites et des échecs dans les 6 derniers mois.
L’organisation n’a pas adapté ses plans aux discussions de la réunion de réflexion dans les 6 derniers mois. </v>
      </c>
      <c r="J23" s="88" t="str">
        <f>IF(ISBLANK(Template!J23),"",Template!J23)</f>
        <v xml:space="preserve">Pour l’organisation, il est important de réfléchir à ses réussites et ses échecs.
L’organisation a organisé de réunion de réflexion pour discuter des apprentissages, des réussites et des échecs dans les 6 derniers mois.
L’organisation a adapté ses plans aux discussions de la réunion de réflexion dans les 6 derniers mois. </v>
      </c>
      <c r="K23" s="88" t="str">
        <f>IF(ISBLANK(Template!K23),"",Template!K23)</f>
        <v>Plans d’activités, agenda de réunions de réflexion, comptes-rendus de réunions (si disponibles)
Plan de suivi des actions.</v>
      </c>
      <c r="L23" s="96" t="s">
        <v>15</v>
      </c>
      <c r="M23" s="96" t="s">
        <v>15</v>
      </c>
      <c r="N23" s="96" t="s">
        <v>15</v>
      </c>
      <c r="O23" s="96" t="s">
        <v>15</v>
      </c>
      <c r="P23" s="96" t="s">
        <v>15</v>
      </c>
      <c r="Q23" s="145" t="str">
        <f t="shared" si="1"/>
        <v/>
      </c>
      <c r="R23" s="145" t="str">
        <f t="shared" si="1"/>
        <v/>
      </c>
      <c r="S23" s="145" t="str">
        <f t="shared" si="1"/>
        <v/>
      </c>
      <c r="T23" s="145" t="str">
        <f t="shared" si="1"/>
        <v/>
      </c>
      <c r="U23" s="145" t="str">
        <f t="shared" si="1"/>
        <v/>
      </c>
      <c r="V23" s="15"/>
      <c r="W23" s="15"/>
      <c r="X23" s="15"/>
      <c r="Y23" s="15"/>
      <c r="Z23" s="15"/>
    </row>
    <row r="24" spans="1:26" ht="14.5">
      <c r="D24" s="64"/>
      <c r="E24" s="176"/>
      <c r="F24" s="48"/>
      <c r="G24" s="59"/>
      <c r="H24" s="59"/>
      <c r="I24" s="59"/>
      <c r="J24" s="59"/>
      <c r="K24" s="59"/>
      <c r="L24" s="60"/>
      <c r="M24" s="60"/>
      <c r="N24" s="60"/>
      <c r="O24" s="60"/>
      <c r="P24" s="60"/>
      <c r="V24" s="55"/>
      <c r="W24" s="55"/>
      <c r="X24" s="55"/>
      <c r="Y24" s="55"/>
      <c r="Z24" s="55"/>
    </row>
    <row r="25" spans="1:26" ht="14.5">
      <c r="D25" s="174"/>
      <c r="E25" s="179"/>
      <c r="F25" s="55"/>
      <c r="G25" s="55"/>
      <c r="H25" s="55"/>
      <c r="I25" s="55"/>
      <c r="J25" s="55"/>
      <c r="K25" s="55"/>
      <c r="L25" s="60"/>
      <c r="M25" s="60"/>
      <c r="N25" s="60"/>
      <c r="O25" s="60"/>
      <c r="P25" s="60"/>
      <c r="V25" s="55"/>
      <c r="W25" s="55"/>
      <c r="X25" s="55"/>
      <c r="Y25" s="55"/>
      <c r="Z25" s="55"/>
    </row>
    <row r="26" spans="1:26" ht="14.5">
      <c r="D26" s="240"/>
      <c r="E26" s="65"/>
      <c r="F26" s="55"/>
      <c r="G26" s="55"/>
      <c r="H26" s="55"/>
      <c r="I26" s="55"/>
      <c r="J26" s="55"/>
      <c r="K26" s="55"/>
      <c r="L26" s="62"/>
      <c r="M26" s="62"/>
      <c r="N26" s="62"/>
      <c r="O26" s="62"/>
      <c r="P26" s="62"/>
      <c r="V26" s="55"/>
      <c r="W26" s="55"/>
      <c r="X26" s="55"/>
      <c r="Y26" s="55"/>
      <c r="Z26" s="55"/>
    </row>
    <row r="27" spans="1:26" ht="14.5">
      <c r="D27" s="240"/>
      <c r="E27" s="66"/>
      <c r="F27" s="55"/>
      <c r="G27" s="55"/>
      <c r="H27" s="55"/>
      <c r="I27" s="55"/>
      <c r="J27" s="55"/>
      <c r="K27" s="55"/>
      <c r="L27" s="62"/>
      <c r="M27" s="62"/>
      <c r="N27" s="62"/>
      <c r="O27" s="62"/>
      <c r="P27" s="62"/>
      <c r="V27" s="55"/>
      <c r="W27" s="55"/>
      <c r="X27" s="55"/>
      <c r="Y27" s="55"/>
      <c r="Z27" s="55"/>
    </row>
    <row r="28" spans="1:26" ht="14.5">
      <c r="D28" s="178"/>
      <c r="E28" s="179"/>
      <c r="F28" s="55"/>
      <c r="G28" s="55"/>
      <c r="H28" s="55"/>
      <c r="I28" s="55"/>
      <c r="J28" s="55"/>
      <c r="K28" s="55"/>
      <c r="L28" s="62"/>
      <c r="M28" s="62"/>
      <c r="N28" s="62"/>
      <c r="O28" s="62"/>
      <c r="P28" s="62"/>
      <c r="V28" s="55"/>
      <c r="W28" s="55"/>
      <c r="X28" s="55"/>
      <c r="Y28" s="55"/>
      <c r="Z28" s="55"/>
    </row>
    <row r="29" spans="1:26" ht="14.5">
      <c r="D29" s="178"/>
      <c r="E29" s="179"/>
      <c r="F29" s="55"/>
      <c r="G29" s="55"/>
      <c r="H29" s="55"/>
      <c r="I29" s="55"/>
      <c r="J29" s="55"/>
      <c r="K29" s="55"/>
      <c r="L29" s="62"/>
      <c r="M29" s="62"/>
      <c r="N29" s="62"/>
      <c r="O29" s="62"/>
      <c r="P29" s="62"/>
      <c r="V29" s="55"/>
      <c r="W29" s="55"/>
      <c r="X29" s="55"/>
      <c r="Y29" s="55"/>
      <c r="Z29" s="55"/>
    </row>
    <row r="30" spans="1:26" ht="14.5">
      <c r="D30" s="178"/>
      <c r="E30" s="179"/>
      <c r="F30" s="55"/>
      <c r="G30" s="55"/>
      <c r="H30" s="55"/>
      <c r="I30" s="55"/>
      <c r="J30" s="55"/>
      <c r="K30" s="55"/>
      <c r="L30" s="62"/>
      <c r="M30" s="62"/>
      <c r="N30" s="62"/>
      <c r="O30" s="62"/>
      <c r="P30" s="62"/>
      <c r="V30" s="55"/>
      <c r="W30" s="55"/>
      <c r="X30" s="55"/>
      <c r="Y30" s="55"/>
      <c r="Z30" s="55"/>
    </row>
    <row r="31" spans="1:26" ht="14.5">
      <c r="D31" s="178"/>
      <c r="E31" s="179"/>
      <c r="F31" s="55"/>
      <c r="G31" s="55"/>
      <c r="H31" s="55"/>
      <c r="I31" s="55"/>
      <c r="J31" s="55"/>
      <c r="K31" s="55"/>
      <c r="L31" s="62"/>
      <c r="M31" s="62"/>
      <c r="N31" s="62"/>
      <c r="O31" s="62"/>
      <c r="P31" s="62"/>
      <c r="V31" s="55"/>
      <c r="W31" s="55"/>
      <c r="X31" s="55"/>
      <c r="Y31" s="55"/>
      <c r="Z31" s="55"/>
    </row>
    <row r="32" spans="1:26" ht="14.5">
      <c r="D32" s="178"/>
      <c r="E32" s="179"/>
      <c r="F32" s="55"/>
      <c r="G32" s="55"/>
      <c r="H32" s="55"/>
      <c r="I32" s="55"/>
      <c r="J32" s="55"/>
      <c r="K32" s="55"/>
      <c r="L32" s="62"/>
      <c r="M32" s="62"/>
      <c r="N32" s="62"/>
      <c r="O32" s="62"/>
      <c r="P32" s="62"/>
      <c r="V32" s="55"/>
      <c r="W32" s="55"/>
      <c r="X32" s="55"/>
      <c r="Y32" s="55"/>
      <c r="Z32" s="55"/>
    </row>
    <row r="33" spans="4:26" ht="14.5">
      <c r="D33" s="178"/>
      <c r="E33" s="179"/>
      <c r="F33" s="55"/>
      <c r="G33" s="55"/>
      <c r="H33" s="55"/>
      <c r="I33" s="55"/>
      <c r="J33" s="55"/>
      <c r="K33" s="55"/>
      <c r="L33" s="62"/>
      <c r="M33" s="62"/>
      <c r="N33" s="62"/>
      <c r="O33" s="62"/>
      <c r="P33" s="62"/>
      <c r="V33" s="55"/>
      <c r="W33" s="55"/>
      <c r="X33" s="55"/>
      <c r="Y33" s="55"/>
      <c r="Z33" s="55"/>
    </row>
    <row r="34" spans="4:26" ht="14.5">
      <c r="D34" s="178"/>
      <c r="E34" s="179"/>
      <c r="F34" s="55"/>
      <c r="G34" s="55"/>
      <c r="H34" s="55"/>
      <c r="I34" s="55"/>
      <c r="J34" s="55"/>
      <c r="K34" s="55"/>
      <c r="L34" s="62"/>
      <c r="M34" s="62"/>
      <c r="N34" s="62"/>
      <c r="O34" s="62"/>
      <c r="P34" s="62"/>
      <c r="V34" s="67"/>
      <c r="W34" s="67"/>
      <c r="X34" s="67"/>
      <c r="Y34" s="67"/>
      <c r="Z34" s="67"/>
    </row>
    <row r="35" spans="4:26" ht="14.5">
      <c r="D35" s="178"/>
      <c r="E35" s="179"/>
      <c r="F35" s="55"/>
      <c r="G35" s="55"/>
      <c r="H35" s="55"/>
      <c r="I35" s="55"/>
      <c r="J35" s="55"/>
      <c r="K35" s="55"/>
      <c r="L35" s="62"/>
      <c r="M35" s="62"/>
      <c r="N35" s="62"/>
      <c r="O35" s="62"/>
      <c r="P35" s="62"/>
      <c r="V35" s="55"/>
      <c r="W35" s="55"/>
      <c r="X35" s="55"/>
      <c r="Y35" s="55"/>
      <c r="Z35" s="55"/>
    </row>
    <row r="36" spans="4:26" ht="14.5">
      <c r="D36" s="245"/>
      <c r="E36" s="246"/>
      <c r="F36" s="55"/>
      <c r="G36" s="55"/>
      <c r="H36" s="55"/>
      <c r="I36" s="55"/>
      <c r="J36" s="55"/>
      <c r="K36" s="67"/>
      <c r="L36" s="62"/>
      <c r="M36" s="62"/>
      <c r="N36" s="62"/>
      <c r="O36" s="62"/>
      <c r="P36" s="62"/>
      <c r="V36" s="55"/>
      <c r="W36" s="55"/>
      <c r="X36" s="55"/>
      <c r="Y36" s="55"/>
      <c r="Z36" s="55"/>
    </row>
    <row r="37" spans="4:26" ht="14.5">
      <c r="D37" s="245"/>
      <c r="E37" s="246"/>
      <c r="F37" s="55"/>
      <c r="G37" s="55"/>
      <c r="H37" s="55"/>
      <c r="I37" s="55"/>
      <c r="J37" s="55"/>
      <c r="K37" s="55"/>
      <c r="L37" s="62"/>
      <c r="M37" s="62"/>
      <c r="N37" s="62"/>
      <c r="O37" s="62"/>
      <c r="P37" s="62"/>
      <c r="V37" s="55"/>
      <c r="W37" s="55"/>
      <c r="X37" s="55"/>
      <c r="Y37" s="55"/>
      <c r="Z37" s="55"/>
    </row>
    <row r="38" spans="4:26" ht="14.5">
      <c r="D38" s="240"/>
      <c r="E38" s="179"/>
      <c r="F38" s="55"/>
      <c r="G38" s="55"/>
      <c r="H38" s="55"/>
      <c r="I38" s="55"/>
      <c r="J38" s="55"/>
      <c r="K38" s="55"/>
      <c r="L38" s="62"/>
      <c r="M38" s="62"/>
      <c r="N38" s="62"/>
      <c r="O38" s="62"/>
      <c r="P38" s="62"/>
      <c r="V38" s="53"/>
      <c r="W38" s="53"/>
      <c r="X38" s="53"/>
      <c r="Y38" s="53"/>
      <c r="Z38" s="53"/>
    </row>
    <row r="39" spans="4:26" ht="14.5">
      <c r="D39" s="240"/>
      <c r="E39" s="179"/>
      <c r="F39" s="55"/>
      <c r="G39" s="55"/>
      <c r="H39" s="55"/>
      <c r="I39" s="55"/>
      <c r="J39" s="55"/>
      <c r="K39" s="55"/>
      <c r="L39" s="62"/>
      <c r="M39" s="62"/>
      <c r="N39" s="62"/>
      <c r="O39" s="62"/>
      <c r="P39" s="62"/>
      <c r="V39" s="53"/>
      <c r="W39" s="53"/>
      <c r="X39" s="53"/>
      <c r="Y39" s="53"/>
      <c r="Z39" s="53"/>
    </row>
    <row r="40" spans="4:26" ht="14.5">
      <c r="D40" s="173"/>
      <c r="E40" s="177"/>
      <c r="F40" s="53"/>
      <c r="G40" s="53"/>
      <c r="H40" s="53"/>
      <c r="I40" s="53"/>
      <c r="J40" s="53"/>
      <c r="K40" s="53"/>
      <c r="L40" s="49"/>
      <c r="M40" s="49"/>
      <c r="N40" s="68"/>
      <c r="O40" s="68"/>
      <c r="P40" s="68"/>
      <c r="V40" s="53"/>
      <c r="W40" s="53"/>
      <c r="X40" s="53"/>
      <c r="Y40" s="53"/>
      <c r="Z40" s="53"/>
    </row>
    <row r="41" spans="4:26" ht="14.5">
      <c r="D41" s="239"/>
      <c r="E41" s="177"/>
      <c r="F41" s="53"/>
      <c r="G41" s="53"/>
      <c r="H41" s="53"/>
      <c r="I41" s="53"/>
      <c r="J41" s="53"/>
      <c r="K41" s="53"/>
      <c r="L41" s="49"/>
      <c r="M41" s="49"/>
      <c r="N41" s="68"/>
      <c r="O41" s="68"/>
      <c r="P41" s="68"/>
      <c r="V41" s="48"/>
      <c r="W41" s="48"/>
      <c r="X41" s="48"/>
      <c r="Y41" s="48"/>
      <c r="Z41" s="48"/>
    </row>
    <row r="42" spans="4:26" ht="14.5">
      <c r="D42" s="239"/>
      <c r="E42" s="177"/>
      <c r="F42" s="53"/>
      <c r="G42" s="53"/>
      <c r="H42" s="53"/>
      <c r="I42" s="53"/>
      <c r="J42" s="53"/>
      <c r="K42" s="53"/>
      <c r="L42" s="49"/>
      <c r="M42" s="49"/>
      <c r="N42" s="68"/>
      <c r="O42" s="68"/>
      <c r="P42" s="68"/>
      <c r="V42" s="48"/>
      <c r="W42" s="48"/>
      <c r="X42" s="48"/>
      <c r="Y42" s="48"/>
      <c r="Z42" s="48"/>
    </row>
    <row r="43" spans="4:26" ht="14.5">
      <c r="D43" s="239"/>
      <c r="E43" s="243"/>
      <c r="F43" s="63"/>
      <c r="G43" s="63"/>
      <c r="H43" s="63"/>
      <c r="I43" s="63"/>
      <c r="J43" s="63"/>
      <c r="K43" s="48"/>
      <c r="L43" s="49"/>
      <c r="M43" s="49"/>
      <c r="N43" s="68"/>
      <c r="O43" s="68"/>
      <c r="P43" s="68"/>
      <c r="V43" s="69"/>
      <c r="W43" s="69"/>
      <c r="X43" s="69"/>
      <c r="Y43" s="69"/>
      <c r="Z43" s="69"/>
    </row>
    <row r="44" spans="4:26" ht="14.5">
      <c r="D44" s="239"/>
      <c r="E44" s="243"/>
      <c r="F44" s="48"/>
      <c r="G44" s="48"/>
      <c r="H44" s="48"/>
      <c r="I44" s="48"/>
      <c r="J44" s="48"/>
      <c r="K44" s="48"/>
      <c r="L44" s="49"/>
      <c r="M44" s="49"/>
      <c r="N44" s="68"/>
      <c r="O44" s="68"/>
      <c r="P44" s="68"/>
      <c r="V44" s="53"/>
      <c r="W44" s="53"/>
      <c r="X44" s="53"/>
      <c r="Y44" s="53"/>
      <c r="Z44" s="53"/>
    </row>
    <row r="45" spans="4:26" ht="14.5">
      <c r="D45" s="239"/>
      <c r="E45" s="176"/>
      <c r="F45" s="70"/>
      <c r="G45" s="61"/>
      <c r="H45" s="61"/>
      <c r="I45" s="61"/>
      <c r="J45" s="61"/>
      <c r="K45" s="69"/>
      <c r="L45" s="49"/>
      <c r="M45" s="49"/>
      <c r="N45" s="68"/>
      <c r="O45" s="68"/>
      <c r="P45" s="68"/>
      <c r="V45" s="53"/>
      <c r="W45" s="53"/>
      <c r="X45" s="53"/>
      <c r="Y45" s="53"/>
      <c r="Z45" s="53"/>
    </row>
    <row r="46" spans="4:26" ht="14.5">
      <c r="D46" s="173"/>
      <c r="E46" s="177"/>
      <c r="F46" s="53"/>
      <c r="G46" s="53"/>
      <c r="H46" s="53"/>
      <c r="I46" s="53"/>
      <c r="J46" s="53"/>
      <c r="K46" s="53"/>
      <c r="L46" s="49"/>
      <c r="M46" s="49"/>
      <c r="N46" s="68"/>
      <c r="O46" s="68"/>
      <c r="P46" s="68"/>
      <c r="V46" s="53"/>
      <c r="W46" s="53"/>
      <c r="X46" s="53"/>
      <c r="Y46" s="53"/>
      <c r="Z46" s="53"/>
    </row>
    <row r="47" spans="4:26" ht="14.5">
      <c r="D47" s="173"/>
      <c r="E47" s="177"/>
      <c r="F47" s="53"/>
      <c r="G47" s="53"/>
      <c r="H47" s="53"/>
      <c r="I47" s="53"/>
      <c r="J47" s="53"/>
      <c r="K47" s="53"/>
      <c r="L47" s="49"/>
      <c r="M47" s="49"/>
      <c r="N47" s="68"/>
      <c r="O47" s="68"/>
      <c r="P47" s="68"/>
      <c r="V47" s="53"/>
      <c r="W47" s="53"/>
      <c r="X47" s="53"/>
      <c r="Y47" s="53"/>
      <c r="Z47" s="53"/>
    </row>
    <row r="48" spans="4:26" ht="14.5">
      <c r="D48" s="173"/>
      <c r="E48" s="177"/>
      <c r="F48" s="53"/>
      <c r="G48" s="53"/>
      <c r="H48" s="53"/>
      <c r="I48" s="53"/>
      <c r="J48" s="53"/>
      <c r="K48" s="53"/>
      <c r="L48" s="49"/>
      <c r="M48" s="49"/>
      <c r="N48" s="68"/>
      <c r="O48" s="68"/>
      <c r="P48" s="68"/>
      <c r="V48" s="48"/>
      <c r="W48" s="48"/>
      <c r="X48" s="48"/>
      <c r="Y48" s="48"/>
      <c r="Z48" s="48"/>
    </row>
    <row r="49" spans="4:26" ht="14.5">
      <c r="D49" s="173"/>
      <c r="E49" s="177"/>
      <c r="F49" s="53"/>
      <c r="G49" s="53"/>
      <c r="H49" s="53"/>
      <c r="I49" s="53"/>
      <c r="J49" s="53"/>
      <c r="K49" s="53"/>
      <c r="L49" s="49"/>
      <c r="M49" s="49"/>
      <c r="N49" s="49"/>
      <c r="O49" s="49"/>
      <c r="P49" s="50"/>
      <c r="V49" s="48"/>
      <c r="W49" s="48"/>
      <c r="X49" s="48"/>
      <c r="Y49" s="48"/>
      <c r="Z49" s="48"/>
    </row>
    <row r="50" spans="4:26" ht="14.5">
      <c r="D50" s="239"/>
      <c r="E50" s="243"/>
      <c r="F50" s="48"/>
      <c r="G50" s="48"/>
      <c r="H50" s="48"/>
      <c r="I50" s="48"/>
      <c r="J50" s="48"/>
      <c r="K50" s="48"/>
      <c r="L50" s="49"/>
      <c r="M50" s="49"/>
      <c r="N50" s="49"/>
      <c r="O50" s="49"/>
      <c r="P50" s="50"/>
      <c r="V50" s="48"/>
      <c r="W50" s="48"/>
      <c r="X50" s="48"/>
      <c r="Y50" s="48"/>
      <c r="Z50" s="48"/>
    </row>
    <row r="51" spans="4:26" ht="14.5">
      <c r="D51" s="239"/>
      <c r="E51" s="243"/>
      <c r="F51" s="48"/>
      <c r="G51" s="48"/>
      <c r="H51" s="48"/>
      <c r="I51" s="48"/>
      <c r="J51" s="48"/>
      <c r="K51" s="48"/>
      <c r="L51" s="49"/>
      <c r="M51" s="49"/>
      <c r="N51" s="49"/>
      <c r="O51" s="49"/>
      <c r="P51" s="50"/>
      <c r="V51" s="48"/>
      <c r="W51" s="48"/>
      <c r="X51" s="48"/>
      <c r="Y51" s="48"/>
      <c r="Z51" s="48"/>
    </row>
    <row r="52" spans="4:26" ht="14.5">
      <c r="D52" s="239"/>
      <c r="E52" s="243"/>
      <c r="F52" s="48"/>
      <c r="G52" s="48"/>
      <c r="H52" s="48"/>
      <c r="I52" s="48"/>
      <c r="J52" s="48"/>
      <c r="K52" s="48"/>
      <c r="L52" s="49"/>
      <c r="M52" s="49"/>
      <c r="N52" s="49"/>
      <c r="O52" s="49"/>
      <c r="P52" s="50"/>
      <c r="V52" s="48"/>
      <c r="W52" s="48"/>
      <c r="X52" s="48"/>
      <c r="Y52" s="48"/>
      <c r="Z52" s="48"/>
    </row>
    <row r="53" spans="4:26" ht="14.5">
      <c r="D53" s="239"/>
      <c r="E53" s="176"/>
      <c r="F53" s="48"/>
      <c r="G53" s="48"/>
      <c r="H53" s="48"/>
      <c r="I53" s="48"/>
      <c r="J53" s="48"/>
      <c r="K53" s="48"/>
      <c r="L53" s="49"/>
      <c r="M53" s="49"/>
      <c r="N53" s="49"/>
      <c r="O53" s="49"/>
      <c r="P53" s="50"/>
      <c r="V53" s="48"/>
      <c r="W53" s="48"/>
      <c r="X53" s="48"/>
      <c r="Y53" s="48"/>
      <c r="Z53" s="48"/>
    </row>
    <row r="54" spans="4:26" ht="14.5">
      <c r="D54" s="239"/>
      <c r="E54" s="176"/>
      <c r="F54" s="48"/>
      <c r="G54" s="48"/>
      <c r="H54" s="48"/>
      <c r="I54" s="48"/>
      <c r="J54" s="48"/>
      <c r="K54" s="48"/>
      <c r="L54" s="49"/>
      <c r="M54" s="49"/>
      <c r="N54" s="49"/>
      <c r="O54" s="49"/>
      <c r="P54" s="50"/>
      <c r="V54" s="48"/>
      <c r="W54" s="48"/>
      <c r="X54" s="48"/>
      <c r="Y54" s="48"/>
      <c r="Z54" s="48"/>
    </row>
    <row r="55" spans="4:26" ht="15.5">
      <c r="D55" s="241"/>
      <c r="E55" s="242"/>
      <c r="F55" s="48"/>
      <c r="G55" s="48"/>
      <c r="H55" s="48"/>
      <c r="I55" s="48"/>
      <c r="J55" s="48"/>
      <c r="K55" s="48"/>
      <c r="L55" s="51"/>
      <c r="M55" s="51"/>
      <c r="N55" s="51"/>
      <c r="O55" s="52"/>
      <c r="P55" s="52"/>
      <c r="V55" s="48"/>
      <c r="W55" s="48"/>
      <c r="X55" s="48"/>
      <c r="Y55" s="48"/>
      <c r="Z55" s="48"/>
    </row>
    <row r="56" spans="4:26" ht="15.5">
      <c r="D56" s="241"/>
      <c r="E56" s="242"/>
      <c r="F56" s="48"/>
      <c r="G56" s="48"/>
      <c r="H56" s="48"/>
      <c r="I56" s="48"/>
      <c r="J56" s="48"/>
      <c r="K56" s="48"/>
      <c r="L56" s="51"/>
      <c r="M56" s="51"/>
      <c r="N56" s="51"/>
      <c r="O56" s="52"/>
      <c r="P56" s="52"/>
      <c r="V56" s="48"/>
      <c r="W56" s="48"/>
      <c r="X56" s="48"/>
      <c r="Y56" s="48"/>
      <c r="Z56" s="48"/>
    </row>
    <row r="57" spans="4:26" ht="15.5">
      <c r="D57" s="239"/>
      <c r="E57" s="176"/>
      <c r="F57" s="48"/>
      <c r="G57" s="48"/>
      <c r="H57" s="48"/>
      <c r="I57" s="48"/>
      <c r="J57" s="48"/>
      <c r="K57" s="48"/>
      <c r="L57" s="51"/>
      <c r="M57" s="51"/>
      <c r="N57" s="51"/>
      <c r="O57" s="52"/>
      <c r="P57" s="52"/>
      <c r="V57" s="48"/>
      <c r="W57" s="48"/>
      <c r="X57" s="48"/>
      <c r="Y57" s="48"/>
      <c r="Z57" s="48"/>
    </row>
    <row r="58" spans="4:26" ht="15.5">
      <c r="D58" s="239"/>
      <c r="E58" s="176"/>
      <c r="F58" s="48"/>
      <c r="G58" s="48"/>
      <c r="H58" s="48"/>
      <c r="I58" s="48"/>
      <c r="J58" s="48"/>
      <c r="K58" s="48"/>
      <c r="L58" s="51"/>
      <c r="M58" s="51"/>
      <c r="N58" s="51"/>
      <c r="O58" s="52"/>
      <c r="P58" s="52"/>
      <c r="V58" s="48"/>
      <c r="W58" s="48"/>
      <c r="X58" s="48"/>
      <c r="Y58" s="48"/>
      <c r="Z58" s="48"/>
    </row>
    <row r="59" spans="4:26" ht="15.5">
      <c r="D59" s="239"/>
      <c r="E59" s="176"/>
      <c r="F59" s="48"/>
      <c r="G59" s="48"/>
      <c r="H59" s="53"/>
      <c r="I59" s="53"/>
      <c r="J59" s="53"/>
      <c r="K59" s="48"/>
      <c r="L59" s="51"/>
      <c r="M59" s="51"/>
      <c r="N59" s="51"/>
      <c r="O59" s="52"/>
      <c r="P59" s="52"/>
      <c r="V59" s="48"/>
      <c r="W59" s="48"/>
      <c r="X59" s="48"/>
      <c r="Y59" s="48"/>
      <c r="Z59" s="48"/>
    </row>
    <row r="60" spans="4:26" ht="15.5">
      <c r="D60" s="175"/>
      <c r="E60" s="176"/>
      <c r="F60" s="48"/>
      <c r="G60" s="48"/>
      <c r="H60" s="48"/>
      <c r="I60" s="48"/>
      <c r="J60" s="48"/>
      <c r="K60" s="48"/>
      <c r="L60" s="54"/>
      <c r="M60" s="54"/>
      <c r="N60" s="54"/>
      <c r="O60" s="52"/>
      <c r="P60" s="52"/>
      <c r="V60" s="48"/>
      <c r="W60" s="48"/>
      <c r="X60" s="48"/>
      <c r="Y60" s="48"/>
      <c r="Z60" s="48"/>
    </row>
    <row r="61" spans="4:26" ht="15.5">
      <c r="D61" s="175"/>
      <c r="E61" s="176"/>
      <c r="F61" s="48"/>
      <c r="G61" s="48"/>
      <c r="H61" s="48"/>
      <c r="I61" s="48"/>
      <c r="J61" s="48"/>
      <c r="K61" s="48"/>
      <c r="L61" s="51"/>
      <c r="M61" s="51"/>
      <c r="N61" s="51"/>
      <c r="O61" s="52"/>
      <c r="P61" s="52"/>
      <c r="V61" s="55"/>
      <c r="W61" s="55"/>
      <c r="X61" s="55"/>
      <c r="Y61" s="55"/>
      <c r="Z61" s="55"/>
    </row>
    <row r="62" spans="4:26" ht="15.5">
      <c r="D62" s="56"/>
      <c r="E62" s="176"/>
      <c r="F62" s="48"/>
      <c r="G62" s="48"/>
      <c r="H62" s="48"/>
      <c r="I62" s="48"/>
      <c r="J62" s="48"/>
      <c r="K62" s="48"/>
      <c r="L62" s="51"/>
      <c r="M62" s="51"/>
      <c r="N62" s="51"/>
      <c r="O62" s="52"/>
      <c r="P62" s="52"/>
      <c r="V62" s="48"/>
      <c r="W62" s="48"/>
      <c r="X62" s="48"/>
      <c r="Y62" s="48"/>
      <c r="Z62" s="48"/>
    </row>
    <row r="63" spans="4:26" ht="15.5">
      <c r="D63" s="239"/>
      <c r="E63" s="176"/>
      <c r="F63" s="55"/>
      <c r="G63" s="55"/>
      <c r="H63" s="55"/>
      <c r="I63" s="55"/>
      <c r="J63" s="55"/>
      <c r="K63" s="55"/>
      <c r="L63" s="49"/>
      <c r="M63" s="51"/>
      <c r="N63" s="51"/>
      <c r="O63" s="52"/>
      <c r="P63" s="52"/>
      <c r="V63" s="53"/>
      <c r="W63" s="53"/>
      <c r="X63" s="53"/>
      <c r="Y63" s="53"/>
      <c r="Z63" s="53"/>
    </row>
    <row r="64" spans="4:26" ht="15.5">
      <c r="D64" s="239"/>
      <c r="E64" s="176"/>
      <c r="F64" s="48"/>
      <c r="G64" s="55"/>
      <c r="H64" s="48"/>
      <c r="I64" s="48"/>
      <c r="J64" s="48"/>
      <c r="K64" s="48"/>
      <c r="L64" s="57"/>
      <c r="M64" s="51"/>
      <c r="N64" s="51"/>
      <c r="O64" s="52"/>
      <c r="P64" s="52"/>
      <c r="V64" s="55"/>
      <c r="W64" s="55"/>
      <c r="X64" s="55"/>
      <c r="Y64" s="55"/>
      <c r="Z64" s="55"/>
    </row>
    <row r="65" spans="4:26" ht="15.5">
      <c r="D65" s="173"/>
      <c r="E65" s="177"/>
      <c r="F65" s="53"/>
      <c r="G65" s="53"/>
      <c r="H65" s="53"/>
      <c r="I65" s="53"/>
      <c r="J65" s="53"/>
      <c r="K65" s="53"/>
      <c r="L65" s="51"/>
      <c r="M65" s="49"/>
      <c r="N65" s="49"/>
      <c r="O65" s="49"/>
      <c r="P65" s="58"/>
      <c r="V65" s="48"/>
      <c r="W65" s="48"/>
      <c r="X65" s="48"/>
      <c r="Y65" s="48"/>
      <c r="Z65" s="48"/>
    </row>
  </sheetData>
  <sheetProtection autoFilter="0"/>
  <protectedRanges>
    <protectedRange sqref="L24:P65" name="Data_entry"/>
    <protectedRange sqref="L7:P23" name="Sheet 2 edits_1"/>
    <protectedRange sqref="L7:P23" name="Data_entry_1_2"/>
  </protectedRanges>
  <mergeCells count="50">
    <mergeCell ref="L3:L4"/>
    <mergeCell ref="M3:M4"/>
    <mergeCell ref="B11:B13"/>
    <mergeCell ref="B14:B16"/>
    <mergeCell ref="G2:K2"/>
    <mergeCell ref="A7:K7"/>
    <mergeCell ref="B8:B10"/>
    <mergeCell ref="B17:B18"/>
    <mergeCell ref="Q3:U4"/>
    <mergeCell ref="B5:B6"/>
    <mergeCell ref="F5:F6"/>
    <mergeCell ref="G5:J5"/>
    <mergeCell ref="Q5:Q6"/>
    <mergeCell ref="R5:R6"/>
    <mergeCell ref="S5:S6"/>
    <mergeCell ref="T5:T6"/>
    <mergeCell ref="U5:U6"/>
    <mergeCell ref="P3:P4"/>
    <mergeCell ref="E5:E6"/>
    <mergeCell ref="K5:K6"/>
    <mergeCell ref="L5:L6"/>
    <mergeCell ref="N3:N4"/>
    <mergeCell ref="O3:O4"/>
    <mergeCell ref="Z5:Z6"/>
    <mergeCell ref="V5:V6"/>
    <mergeCell ref="W5:W6"/>
    <mergeCell ref="D5:D6"/>
    <mergeCell ref="K8:K9"/>
    <mergeCell ref="X5:X6"/>
    <mergeCell ref="Y5:Y6"/>
    <mergeCell ref="N5:N6"/>
    <mergeCell ref="O5:O6"/>
    <mergeCell ref="P5:P6"/>
    <mergeCell ref="M5:M6"/>
    <mergeCell ref="B19:B21"/>
    <mergeCell ref="B22:B23"/>
    <mergeCell ref="D26:D27"/>
    <mergeCell ref="D36:D37"/>
    <mergeCell ref="E36:E37"/>
    <mergeCell ref="D38:D39"/>
    <mergeCell ref="D41:D42"/>
    <mergeCell ref="D43:D45"/>
    <mergeCell ref="E43:E44"/>
    <mergeCell ref="D50:D52"/>
    <mergeCell ref="E50:E52"/>
    <mergeCell ref="D53:D54"/>
    <mergeCell ref="D55:D56"/>
    <mergeCell ref="E55:E56"/>
    <mergeCell ref="D57:D59"/>
    <mergeCell ref="D63:D64"/>
  </mergeCells>
  <dataValidations count="6">
    <dataValidation type="list" allowBlank="1" showInputMessage="1" showErrorMessage="1" sqref="P65" xr:uid="{00000000-0002-0000-0C00-000000000000}">
      <formula1>$AG$4:$AG$6</formula1>
    </dataValidation>
    <dataValidation type="list" allowBlank="1" showInputMessage="1" showErrorMessage="1" sqref="O55:P64" xr:uid="{00000000-0002-0000-0C00-000001000000}">
      <formula1>$AK$4:$AK$9</formula1>
    </dataValidation>
    <dataValidation type="list" allowBlank="1" showInputMessage="1" showErrorMessage="1" sqref="O49:O54" xr:uid="{00000000-0002-0000-0C00-000002000000}">
      <formula1>$AO$3:$AO$7</formula1>
    </dataValidation>
    <dataValidation type="list" allowBlank="1" showInputMessage="1" showErrorMessage="1" sqref="N40:P48" xr:uid="{00000000-0002-0000-0C00-000003000000}">
      <formula1>$AO$4:$AO$9</formula1>
    </dataValidation>
    <dataValidation type="list" allowBlank="1" showInputMessage="1" showErrorMessage="1" sqref="L24:P25" xr:uid="{00000000-0002-0000-0C00-000004000000}">
      <formula1>$AH$5:$AH$10</formula1>
    </dataValidation>
    <dataValidation type="list" allowBlank="1" showInputMessage="1" showErrorMessage="1" sqref="L26:P39" xr:uid="{00000000-0002-0000-0C00-000005000000}">
      <formula1>$AQ$10:$AQ$14</formula1>
    </dataValidation>
  </dataValidations>
  <pageMargins left="0.7" right="0.7" top="0.75" bottom="0.75" header="0.3" footer="0.3"/>
  <drawing r:id="rId1"/>
  <extLst>
    <ext xmlns:x14="http://schemas.microsoft.com/office/spreadsheetml/2009/9/main" uri="{CCE6A557-97BC-4b89-ADB6-D9C93CAAB3DF}">
      <x14:dataValidations xmlns:xm="http://schemas.microsoft.com/office/excel/2006/main" count="3">
        <x14:dataValidation type="list" allowBlank="1" showInputMessage="1" showErrorMessage="1" promptTitle="Domain" prompt="Select Domain" xr:uid="{00000000-0002-0000-0C00-000006000000}">
          <x14:formula1>
            <xm:f>'Feuille de données'!$A$15:$A$17</xm:f>
          </x14:formula1>
          <xm:sqref>H3:K3</xm:sqref>
        </x14:dataValidation>
        <x14:dataValidation type="list" allowBlank="1" showInputMessage="1" showErrorMessage="1" xr:uid="{00000000-0002-0000-0C00-000007000000}">
          <x14:formula1>
            <xm:f>'Feuille de données'!$A$49:$A$55</xm:f>
          </x14:formula1>
          <xm:sqref>P49:P54 L7:P23</xm:sqref>
        </x14:dataValidation>
        <x14:dataValidation type="list" allowBlank="1" showInputMessage="1" showErrorMessage="1" promptTitle="Domain" prompt="Select Domain" xr:uid="{00000000-0002-0000-0C00-000008000000}">
          <x14:formula1>
            <xm:f>'C:\Users\Judith\AppData\Local\Microsoft\Windows\INetCache\Content.Outlook\BE26XD14\[Copy of CSO OCAT_171119.xlsx]Data sheet'!#REF!</xm:f>
          </x14:formula1>
          <xm:sqref>V3:Z3</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3">
    <tabColor theme="9" tint="-0.249977111117893"/>
  </sheetPr>
  <dimension ref="A1:Z65"/>
  <sheetViews>
    <sheetView showGridLines="0" topLeftCell="B1" zoomScaleNormal="100" workbookViewId="0">
      <pane xSplit="4" ySplit="7" topLeftCell="F8" activePane="bottomRight" state="frozen"/>
      <selection pane="topRight" activeCell="F1" sqref="F1"/>
      <selection pane="bottomLeft" activeCell="B8" sqref="B8"/>
      <selection pane="bottomRight" activeCell="E1" sqref="E1:E3"/>
    </sheetView>
  </sheetViews>
  <sheetFormatPr defaultColWidth="9.1796875" defaultRowHeight="10.5"/>
  <cols>
    <col min="1" max="1" width="4.54296875" style="43" hidden="1" customWidth="1"/>
    <col min="2" max="2" width="7.1796875" style="1" customWidth="1"/>
    <col min="3" max="3" width="6.1796875" style="43" hidden="1" customWidth="1"/>
    <col min="4" max="4" width="31.54296875" style="43" customWidth="1"/>
    <col min="5" max="5" width="40" style="1" bestFit="1" customWidth="1"/>
    <col min="6" max="6" width="54.54296875" style="1" bestFit="1" customWidth="1"/>
    <col min="7" max="8" width="25.54296875" style="1" customWidth="1"/>
    <col min="9" max="9" width="34.7265625" style="1" customWidth="1"/>
    <col min="10" max="10" width="29.54296875" style="1" customWidth="1"/>
    <col min="11" max="11" width="25.54296875" style="1" customWidth="1"/>
    <col min="12" max="16" width="9.1796875" style="36" customWidth="1"/>
    <col min="17" max="21" width="9.1796875" style="1" hidden="1" customWidth="1"/>
    <col min="22" max="26" width="34.453125" style="1" customWidth="1"/>
    <col min="27" max="16384" width="9.1796875" style="1"/>
  </cols>
  <sheetData>
    <row r="1" spans="1:26" ht="15.5">
      <c r="A1" s="43" t="str">
        <f>IF(ISBLANK(Template!A1),"",Template!A1)</f>
        <v/>
      </c>
      <c r="B1" s="1" t="str">
        <f>IF(ISBLANK(Template!B1),"",Template!B1)</f>
        <v/>
      </c>
      <c r="C1" s="43" t="str">
        <f>IF(ISBLANK(Template!C1),"",Template!C1)</f>
        <v/>
      </c>
      <c r="D1" s="84" t="str">
        <f>IF(ISBLANK(Template!D1),"",Template!D1)</f>
        <v>LOCALISATION</v>
      </c>
      <c r="E1" s="181" t="s">
        <v>103</v>
      </c>
      <c r="F1" s="1" t="str">
        <f>IF(ISBLANK(Template!F1),"",Template!F1)</f>
        <v/>
      </c>
      <c r="G1" s="1" t="str">
        <f>IF(ISBLANK(Template!G1),"",Template!G1)</f>
        <v/>
      </c>
      <c r="H1" s="1" t="str">
        <f>IF(ISBLANK(Template!H1),"",Template!H1)</f>
        <v/>
      </c>
      <c r="I1" s="1" t="str">
        <f>IF(ISBLANK(Template!I1),"",Template!I1)</f>
        <v/>
      </c>
      <c r="J1" s="1" t="str">
        <f>IF(ISBLANK(Template!J1),"",Template!J1)</f>
        <v/>
      </c>
      <c r="K1" s="1" t="str">
        <f>IF(ISBLANK(Template!K1),"",Template!K1)</f>
        <v/>
      </c>
      <c r="L1" s="36" t="str">
        <f>IF(ISBLANK(Template!L1),"",Template!L1)</f>
        <v/>
      </c>
      <c r="M1" s="36" t="str">
        <f>IF(ISBLANK(Template!M1),"",Template!M1)</f>
        <v/>
      </c>
      <c r="N1" s="36" t="str">
        <f>IF(ISBLANK(Template!N1),"",Template!N1)</f>
        <v/>
      </c>
      <c r="O1" s="36" t="str">
        <f>IF(ISBLANK(Template!O1),"",Template!O1)</f>
        <v/>
      </c>
      <c r="P1" s="36" t="str">
        <f>IF(ISBLANK(Template!P1),"",Template!P1)</f>
        <v/>
      </c>
      <c r="Q1" s="1" t="str">
        <f>IF(ISBLANK(Template!Q1),"",Template!Q1)</f>
        <v/>
      </c>
      <c r="R1" s="1" t="str">
        <f>IF(ISBLANK(Template!R1),"",Template!R1)</f>
        <v/>
      </c>
      <c r="S1" s="1" t="str">
        <f>IF(ISBLANK(Template!S1),"",Template!S1)</f>
        <v/>
      </c>
      <c r="T1" s="1" t="str">
        <f>IF(ISBLANK(Template!T1),"",Template!T1)</f>
        <v/>
      </c>
      <c r="U1" s="1" t="str">
        <f>IF(ISBLANK(Template!U1),"",Template!U1)</f>
        <v/>
      </c>
      <c r="V1" s="1" t="str">
        <f ca="1">IF(ISBLANK(Template!V1),"",Template!V1)</f>
        <v/>
      </c>
      <c r="W1" s="1" t="str">
        <f ca="1">IF(ISBLANK(Template!W1),"",Template!W1)</f>
        <v/>
      </c>
      <c r="X1" s="1" t="str">
        <f ca="1">IF(ISBLANK(Template!X1),"",Template!X1)</f>
        <v/>
      </c>
      <c r="Y1" s="1" t="str">
        <f ca="1">IF(ISBLANK(Template!Y1),"",Template!Y1)</f>
        <v/>
      </c>
      <c r="Z1" s="1" t="str">
        <f ca="1">IF(ISBLANK(Template!Z1),"",Template!Z1)</f>
        <v/>
      </c>
    </row>
    <row r="2" spans="1:26" ht="26.25" customHeight="1">
      <c r="A2" s="43" t="str">
        <f>IF(ISBLANK(Template!A2),"",Template!A2)</f>
        <v/>
      </c>
      <c r="B2" s="20" t="str">
        <f>IF(ISBLANK(Template!B2),"",Template!B2)</f>
        <v/>
      </c>
      <c r="C2" s="98" t="str">
        <f>IF(ISBLANK(Template!C2),"",Template!C2)</f>
        <v/>
      </c>
      <c r="D2" s="84" t="str">
        <f>IF(ISBLANK(Template!D2),"",Template!D2)</f>
        <v>DATE</v>
      </c>
      <c r="E2" s="181" t="s">
        <v>103</v>
      </c>
      <c r="F2" s="41" t="str">
        <f>IF(ISBLANK(Template!F2),"",Template!F2)</f>
        <v/>
      </c>
      <c r="G2" s="251" t="str">
        <f>'Feuille de données'!A43</f>
        <v>OSC 8</v>
      </c>
      <c r="H2" s="252"/>
      <c r="I2" s="252"/>
      <c r="J2" s="252"/>
      <c r="K2" s="252"/>
      <c r="L2" s="36" t="str">
        <f>IF(ISBLANK(Template!L2),"",Template!L2)</f>
        <v/>
      </c>
      <c r="M2" s="36" t="str">
        <f>IF(ISBLANK(Template!M2),"",Template!M2)</f>
        <v/>
      </c>
      <c r="N2" s="36" t="str">
        <f>IF(ISBLANK(Template!N2),"",Template!N2)</f>
        <v/>
      </c>
      <c r="O2" s="36" t="str">
        <f>IF(ISBLANK(Template!O2),"",Template!O2)</f>
        <v/>
      </c>
      <c r="P2" s="36" t="str">
        <f>IF(ISBLANK(Template!P2),"",Template!P2)</f>
        <v/>
      </c>
      <c r="Q2" s="1" t="str">
        <f>IF(ISBLANK(Template!Q2),"",Template!Q2)</f>
        <v/>
      </c>
      <c r="R2" s="1" t="str">
        <f>IF(ISBLANK(Template!R2),"",Template!R2)</f>
        <v/>
      </c>
      <c r="S2" s="1" t="str">
        <f>IF(ISBLANK(Template!S2),"",Template!S2)</f>
        <v/>
      </c>
      <c r="T2" s="1" t="str">
        <f>IF(ISBLANK(Template!T2),"",Template!T2)</f>
        <v/>
      </c>
      <c r="U2" s="1" t="str">
        <f>IF(ISBLANK(Template!U2),"",Template!U2)</f>
        <v/>
      </c>
      <c r="V2" s="180" t="str">
        <f ca="1">IF(ISBLANK(Template!V2),"",Template!V2)</f>
        <v/>
      </c>
      <c r="W2" s="180" t="str">
        <f ca="1">IF(ISBLANK(Template!W2),"",Template!W2)</f>
        <v/>
      </c>
      <c r="X2" s="180" t="str">
        <f ca="1">IF(ISBLANK(Template!X2),"",Template!X2)</f>
        <v/>
      </c>
      <c r="Y2" s="180" t="str">
        <f ca="1">IF(ISBLANK(Template!Y2),"",Template!Y2)</f>
        <v/>
      </c>
      <c r="Z2" s="180" t="str">
        <f ca="1">IF(ISBLANK(Template!Z2),"",Template!Z2)</f>
        <v/>
      </c>
    </row>
    <row r="3" spans="1:26" ht="15" customHeight="1">
      <c r="A3" s="43" t="str">
        <f>IF(ISBLANK(Template!A3),"",Template!A3)</f>
        <v/>
      </c>
      <c r="B3" s="20" t="str">
        <f>IF(ISBLANK(Template!B3),"",Template!B3)</f>
        <v/>
      </c>
      <c r="C3" s="98" t="str">
        <f>IF(ISBLANK(Template!C3),"",Template!C3)</f>
        <v/>
      </c>
      <c r="D3" s="84" t="str">
        <f>IF(ISBLANK(Template!D3),"",Template!D3)</f>
        <v>PÉRIODE</v>
      </c>
      <c r="E3" s="181" t="s">
        <v>103</v>
      </c>
      <c r="F3" s="38" t="str">
        <f>IF(ISBLANK(Template!F3),"",Template!F3)</f>
        <v/>
      </c>
      <c r="G3" s="38" t="str">
        <f>IF(ISBLANK(Template!G3),"",Template!G3)</f>
        <v/>
      </c>
      <c r="H3" s="3" t="str">
        <f>IF(ISBLANK(Template!H3),"",Template!H3)</f>
        <v/>
      </c>
      <c r="I3" s="3" t="str">
        <f>IF(ISBLANK(Template!I3),"",Template!I3)</f>
        <v/>
      </c>
      <c r="J3" s="3" t="str">
        <f>IF(ISBLANK(Template!J3),"",Template!J3)</f>
        <v/>
      </c>
      <c r="K3" s="3" t="str">
        <f>IF(ISBLANK(Template!K3),"",Template!K3)</f>
        <v/>
      </c>
      <c r="L3" s="244" t="str">
        <f>IF(ISBLANK(Template!L3),"",Template!L3)</f>
        <v>Score</v>
      </c>
      <c r="M3" s="244" t="str">
        <f>IF(ISBLANK(Template!M3),"",Template!M3)</f>
        <v>Score</v>
      </c>
      <c r="N3" s="244" t="str">
        <f>IF(ISBLANK(Template!N3),"",Template!N3)</f>
        <v>Score</v>
      </c>
      <c r="O3" s="244" t="str">
        <f>IF(ISBLANK(Template!O3),"",Template!O3)</f>
        <v>Score</v>
      </c>
      <c r="P3" s="244" t="str">
        <f>IF(ISBLANK(Template!P3),"",Template!P3)</f>
        <v>Score</v>
      </c>
      <c r="Q3" s="247" t="str">
        <f>IF(ISBLANK(Template!Q3),"",Template!Q3)</f>
        <v>Percent Score</v>
      </c>
      <c r="R3" s="248" t="str">
        <f>IF(ISBLANK(Template!R3),"",Template!R3)</f>
        <v/>
      </c>
      <c r="S3" s="248" t="str">
        <f>IF(ISBLANK(Template!S3),"",Template!S3)</f>
        <v/>
      </c>
      <c r="T3" s="248" t="str">
        <f>IF(ISBLANK(Template!T3),"",Template!T3)</f>
        <v/>
      </c>
      <c r="U3" s="248" t="str">
        <f>IF(ISBLANK(Template!U3),"",Template!U3)</f>
        <v/>
      </c>
      <c r="V3" s="3" t="str">
        <f ca="1">IF(ISBLANK(Template!V3),"",Template!V3)</f>
        <v/>
      </c>
      <c r="W3" s="3" t="str">
        <f ca="1">IF(ISBLANK(Template!W3),"",Template!W3)</f>
        <v/>
      </c>
      <c r="X3" s="3" t="str">
        <f ca="1">IF(ISBLANK(Template!X3),"",Template!X3)</f>
        <v/>
      </c>
      <c r="Y3" s="3" t="str">
        <f ca="1">IF(ISBLANK(Template!Y3),"",Template!Y3)</f>
        <v/>
      </c>
      <c r="Z3" s="3" t="str">
        <f ca="1">IF(ISBLANK(Template!Z3),"",Template!Z3)</f>
        <v/>
      </c>
    </row>
    <row r="4" spans="1:26" ht="11.25" customHeight="1">
      <c r="A4" s="43" t="str">
        <f>IF(ISBLANK(Template!A4),"",Template!A4)</f>
        <v/>
      </c>
      <c r="B4" s="1" t="str">
        <f>IF(ISBLANK(Template!B4),"",Template!B4)</f>
        <v/>
      </c>
      <c r="C4" s="43" t="str">
        <f>IF(ISBLANK(Template!C4),"",Template!C4)</f>
        <v/>
      </c>
      <c r="D4" s="43" t="str">
        <f>IF(ISBLANK(Template!D4),"",Template!D4)</f>
        <v/>
      </c>
      <c r="E4" s="1" t="str">
        <f>IF(ISBLANK(Template!E4),"",Template!E4)</f>
        <v/>
      </c>
      <c r="F4" s="38" t="str">
        <f>IF(ISBLANK(Template!F4),"",Template!F4)</f>
        <v/>
      </c>
      <c r="G4" s="38" t="str">
        <f>IF(ISBLANK(Template!G4),"",Template!G4)</f>
        <v/>
      </c>
      <c r="H4" s="1" t="str">
        <f>IF(ISBLANK(Template!H4),"",Template!H4)</f>
        <v/>
      </c>
      <c r="I4" s="1" t="str">
        <f>IF(ISBLANK(Template!I4),"",Template!I4)</f>
        <v/>
      </c>
      <c r="J4" s="1" t="str">
        <f>IF(ISBLANK(Template!J4),"",Template!J4)</f>
        <v/>
      </c>
      <c r="K4" s="1" t="str">
        <f>IF(ISBLANK(Template!K4),"",Template!K4)</f>
        <v/>
      </c>
      <c r="L4" s="226" t="str">
        <f>IF(ISBLANK(Template!L4),"",Template!L4)</f>
        <v/>
      </c>
      <c r="M4" s="226" t="str">
        <f>IF(ISBLANK(Template!M4),"",Template!M4)</f>
        <v/>
      </c>
      <c r="N4" s="226" t="str">
        <f>IF(ISBLANK(Template!N4),"",Template!N4)</f>
        <v/>
      </c>
      <c r="O4" s="226" t="str">
        <f>IF(ISBLANK(Template!O4),"",Template!O4)</f>
        <v/>
      </c>
      <c r="P4" s="226" t="str">
        <f>IF(ISBLANK(Template!P4),"",Template!P4)</f>
        <v/>
      </c>
      <c r="Q4" s="247" t="str">
        <f>IF(ISBLANK(Template!Q4),"",Template!Q4)</f>
        <v/>
      </c>
      <c r="R4" s="248" t="str">
        <f>IF(ISBLANK(Template!R4),"",Template!R4)</f>
        <v/>
      </c>
      <c r="S4" s="248" t="str">
        <f>IF(ISBLANK(Template!S4),"",Template!S4)</f>
        <v/>
      </c>
      <c r="T4" s="248" t="str">
        <f>IF(ISBLANK(Template!T4),"",Template!T4)</f>
        <v/>
      </c>
      <c r="U4" s="248" t="str">
        <f>IF(ISBLANK(Template!U4),"",Template!U4)</f>
        <v/>
      </c>
      <c r="V4" s="1" t="str">
        <f ca="1">IF(ISBLANK(Template!V4),"",Template!V4)</f>
        <v/>
      </c>
      <c r="W4" s="1" t="str">
        <f ca="1">IF(ISBLANK(Template!W4),"",Template!W4)</f>
        <v/>
      </c>
      <c r="X4" s="1" t="str">
        <f ca="1">IF(ISBLANK(Template!X4),"",Template!X4)</f>
        <v/>
      </c>
      <c r="Y4" s="1" t="str">
        <f ca="1">IF(ISBLANK(Template!Y4),"",Template!Y4)</f>
        <v/>
      </c>
      <c r="Z4" s="1" t="str">
        <f ca="1">IF(ISBLANK(Template!Z4),"",Template!Z4)</f>
        <v/>
      </c>
    </row>
    <row r="5" spans="1:26" ht="11.25" customHeight="1">
      <c r="A5" s="97"/>
      <c r="B5" s="218" t="str">
        <f>IF(ISBLANK(Template!B5),"",Template!B5)</f>
        <v/>
      </c>
      <c r="C5" s="97" t="str">
        <f>IF(ISBLANK(Template!C5),"",Template!C5)</f>
        <v/>
      </c>
      <c r="D5" s="218" t="str">
        <f>IF(ISBLANK(Template!D5),"",Template!D5)</f>
        <v>Sous-domaine</v>
      </c>
      <c r="E5" s="218" t="str">
        <f>IF(ISBLANK(Template!E5),"",Template!E5)</f>
        <v>Pratique idéale</v>
      </c>
      <c r="F5" s="218" t="str">
        <f>IF(ISBLANK(Template!F5),"",Template!F5)</f>
        <v>Points de discussion</v>
      </c>
      <c r="G5" s="218" t="str">
        <f>IF(ISBLANK(Template!G5),"",Template!G5)</f>
        <v>SCORES</v>
      </c>
      <c r="H5" s="218" t="str">
        <f>IF(ISBLANK(Template!H5),"",Template!H5)</f>
        <v/>
      </c>
      <c r="I5" s="218" t="str">
        <f>IF(ISBLANK(Template!I5),"",Template!I5)</f>
        <v/>
      </c>
      <c r="J5" s="218" t="str">
        <f>IF(ISBLANK(Template!J5),"",Template!J5)</f>
        <v/>
      </c>
      <c r="K5" s="218" t="str">
        <f>IF(ISBLANK(Template!K5),"",Template!K5)</f>
        <v>Moyens de vérification</v>
      </c>
      <c r="L5" s="244" t="str">
        <f>IF(ISBLANK(Template!L5),"",Template!L5)</f>
        <v>Référence</v>
      </c>
      <c r="M5" s="244" t="str">
        <f>IF(ISBLANK(Template!M5),"",Template!M5)</f>
        <v>Période 1</v>
      </c>
      <c r="N5" s="244" t="str">
        <f>IF(ISBLANK(Template!N5),"",Template!N5)</f>
        <v>Période 2</v>
      </c>
      <c r="O5" s="244" t="str">
        <f>IF(ISBLANK(Template!O5),"",Template!O5)</f>
        <v>Période 3</v>
      </c>
      <c r="P5" s="244" t="str">
        <f>IF(ISBLANK(Template!P5),"",Template!P5)</f>
        <v>Période 4</v>
      </c>
      <c r="Q5" s="233" t="s">
        <v>88</v>
      </c>
      <c r="R5" s="233" t="s">
        <v>89</v>
      </c>
      <c r="S5" s="233" t="s">
        <v>90</v>
      </c>
      <c r="T5" s="233" t="s">
        <v>91</v>
      </c>
      <c r="U5" s="233" t="s">
        <v>92</v>
      </c>
      <c r="V5" s="218" t="str">
        <f>IF(ISBLANK(Template!V5),"",Template!V5)</f>
        <v xml:space="preserve">Raison du score pour chaque étape pour RÉFÉRENCE (peut inclure des informations qui prouvent l’existence de certains documents)	</v>
      </c>
      <c r="W5" s="218" t="str">
        <f>IF(ISBLANK(Template!W5),"",Template!W5)</f>
        <v xml:space="preserve">Raison du score pour chaque étape pour PÉRIODE 1 (peut inclure des informations qui prouvent l’existence de certains documents)	</v>
      </c>
      <c r="X5" s="218" t="str">
        <f>IF(ISBLANK(Template!X5),"",Template!X5)</f>
        <v xml:space="preserve">Raison du score pour chaque étape pour PÉRIODE 2 (peut inclure des informations qui prouvent l’existence de certains documents)	</v>
      </c>
      <c r="Y5" s="218" t="str">
        <f>IF(ISBLANK(Template!Y5),"",Template!Y5)</f>
        <v xml:space="preserve">Raison du score pour chaque étape pour PÉRIODE 3 (peut inclure des informations qui prouvent l’existence de certains documents)	</v>
      </c>
      <c r="Z5" s="218" t="str">
        <f>IF(ISBLANK(Template!Z5),"",Template!Z5)</f>
        <v xml:space="preserve">Raison du score pour chaque étape pour PÉRIODE 4 (peut inclure des informations qui prouvent l’existence de certains documents)	</v>
      </c>
    </row>
    <row r="6" spans="1:26" ht="29.5" customHeight="1">
      <c r="A6" s="97"/>
      <c r="B6" s="218" t="str">
        <f>IF(ISBLANK(Template!B6),"",Template!B6)</f>
        <v>Domains</v>
      </c>
      <c r="C6" s="97" t="str">
        <f>IF(ISBLANK(Template!C6),"",Template!C6)</f>
        <v/>
      </c>
      <c r="D6" s="218" t="str">
        <f>IF(ISBLANK(Template!D6),"",Template!D6)</f>
        <v/>
      </c>
      <c r="E6" s="218" t="str">
        <f>IF(ISBLANK(Template!E6),"",Template!E6)</f>
        <v/>
      </c>
      <c r="F6" s="218" t="str">
        <f>IF(ISBLANK(Template!F6),"",Template!F6)</f>
        <v/>
      </c>
      <c r="G6" s="167" t="str">
        <f>IF(ISBLANK(Template!G6),"",Template!G6)</f>
        <v>Score: 1</v>
      </c>
      <c r="H6" s="167" t="str">
        <f>IF(ISBLANK(Template!H6),"",Template!H6)</f>
        <v>Score: 2</v>
      </c>
      <c r="I6" s="167" t="str">
        <f>IF(ISBLANK(Template!I6),"",Template!I6)</f>
        <v>Score: 3</v>
      </c>
      <c r="J6" s="167" t="str">
        <f>IF(ISBLANK(Template!J6),"",Template!J6)</f>
        <v>Score: 4</v>
      </c>
      <c r="K6" s="218" t="str">
        <f>IF(ISBLANK(Template!K6),"",Template!K6)</f>
        <v/>
      </c>
      <c r="L6" s="244" t="str">
        <f>IF(ISBLANK(Template!L6),"",Template!L6)</f>
        <v/>
      </c>
      <c r="M6" s="244" t="str">
        <f>IF(ISBLANK(Template!M6),"",Template!M6)</f>
        <v/>
      </c>
      <c r="N6" s="244" t="str">
        <f>IF(ISBLANK(Template!N6),"",Template!N6)</f>
        <v/>
      </c>
      <c r="O6" s="244" t="str">
        <f>IF(ISBLANK(Template!O6),"",Template!O6)</f>
        <v/>
      </c>
      <c r="P6" s="244" t="str">
        <f>IF(ISBLANK(Template!P6),"",Template!P6)</f>
        <v/>
      </c>
      <c r="Q6" s="233"/>
      <c r="R6" s="233"/>
      <c r="S6" s="233"/>
      <c r="T6" s="233"/>
      <c r="U6" s="233"/>
      <c r="V6" s="218" t="str">
        <f>IF(ISBLANK(Template!V6),"",Template!V6)</f>
        <v/>
      </c>
      <c r="W6" s="218" t="str">
        <f>IF(ISBLANK(Template!W6),"",Template!W6)</f>
        <v/>
      </c>
      <c r="X6" s="218" t="str">
        <f>IF(ISBLANK(Template!X6),"",Template!X6)</f>
        <v/>
      </c>
      <c r="Y6" s="218" t="str">
        <f>IF(ISBLANK(Template!Y6),"",Template!Y6)</f>
        <v/>
      </c>
      <c r="Z6" s="218" t="str">
        <f>IF(ISBLANK(Template!Z6),"",Template!Z6)</f>
        <v/>
      </c>
    </row>
    <row r="7" spans="1:26" ht="92.15" hidden="1" customHeight="1">
      <c r="A7" s="235" t="str">
        <f>IF(ISBLANK(Template!A7),"",Template!A7)</f>
        <v>Définitions
Plaidoyer : acte ou processus de soutien à une cause, une campagne ou une proposition.
Cycle budgétaire : Un cycle budgétaire est la durée de vie d'un budget, de la création ou de la préparation à l'évaluation.
Capacité : La capacité des individus ou de l'organisation à exécuter des fonctions et à fixer et faire avancer des buts ou des objectifs.
Communication : Une approche stratégique pour concevoir et délivrer des messages à ceux qui peuvent influencer positivement une cause, une campagne ou une proposition.
Stratégie : un plan d'action conçu pour atteindre un objectif à court ou à long terme ou global.</v>
      </c>
      <c r="B7" s="235" t="str">
        <f>IF(ISBLANK(Template!B7),"",Template!B7)</f>
        <v/>
      </c>
      <c r="C7" s="235" t="str">
        <f>IF(ISBLANK(Template!C7),"",Template!C7)</f>
        <v/>
      </c>
      <c r="D7" s="235" t="str">
        <f>IF(ISBLANK(Template!D7),"",Template!D7)</f>
        <v/>
      </c>
      <c r="E7" s="235" t="str">
        <f>IF(ISBLANK(Template!E7),"",Template!E7)</f>
        <v/>
      </c>
      <c r="F7" s="235" t="str">
        <f>IF(ISBLANK(Template!F7),"",Template!F7)</f>
        <v/>
      </c>
      <c r="G7" s="235" t="str">
        <f>IF(ISBLANK(Template!G7),"",Template!G7)</f>
        <v/>
      </c>
      <c r="H7" s="235" t="str">
        <f>IF(ISBLANK(Template!H7),"",Template!H7)</f>
        <v/>
      </c>
      <c r="I7" s="235" t="str">
        <f>IF(ISBLANK(Template!I7),"",Template!I7)</f>
        <v/>
      </c>
      <c r="J7" s="235" t="str">
        <f>IF(ISBLANK(Template!J7),"",Template!J7)</f>
        <v/>
      </c>
      <c r="K7" s="235" t="str">
        <f>IF(ISBLANK(Template!K7),"",Template!K7)</f>
        <v/>
      </c>
      <c r="L7" s="96"/>
      <c r="M7" s="96"/>
      <c r="N7" s="96"/>
      <c r="O7" s="96"/>
      <c r="P7" s="96"/>
      <c r="Q7" s="145" t="str">
        <f>IF(OR(ISBLANK(L7),(L7="NA")),"",IF(L7=1,25,IF(L7=2,50,IF(L7=3,75,IF(L7=4,100,"")))))</f>
        <v/>
      </c>
      <c r="R7" s="145" t="str">
        <f t="shared" ref="R7:U22" si="0">IF(OR(ISBLANK(M7),(M7="NA")),"",IF(M7=1,25,IF(M7=2,50,IF(M7=3,75,IF(M7=4,100,"")))))</f>
        <v/>
      </c>
      <c r="S7" s="145" t="str">
        <f t="shared" si="0"/>
        <v/>
      </c>
      <c r="T7" s="145" t="str">
        <f t="shared" si="0"/>
        <v/>
      </c>
      <c r="U7" s="145" t="str">
        <f t="shared" si="0"/>
        <v/>
      </c>
      <c r="V7" s="16"/>
      <c r="W7" s="16"/>
      <c r="X7" s="16"/>
      <c r="Y7" s="16"/>
      <c r="Z7" s="16"/>
    </row>
    <row r="8" spans="1:26" ht="151.5" customHeight="1">
      <c r="A8" s="97" t="str">
        <f>IF(ISBLANK(Template!A8),"",Template!A8)</f>
        <v>AC</v>
      </c>
      <c r="B8" s="236" t="str">
        <f>IF(ISBLANK(Template!B8),"",Template!B8)</f>
        <v>Plaidoyer et communication</v>
      </c>
      <c r="C8" s="97" t="str">
        <f>IF(ISBLANK(Template!C8),"",Template!C8)</f>
        <v>AC1</v>
      </c>
      <c r="D8" s="90" t="str">
        <f>IF(ISBLANK(Template!D8),"",Template!D8)</f>
        <v>Stratégie de plaidoyer et de communication</v>
      </c>
      <c r="E8" s="85" t="str">
        <f>IF(ISBLANK(Template!E8),"",Template!E8)</f>
        <v>The CSO has an advocacy and communication strategy that is linked to organizational, advocacy &amp; comms priorities. 
Adjusts advocacy and communication resources as opportunities and circumstances change.
CSO understands the role in which effective communication supports advocacy.</v>
      </c>
      <c r="F8" s="85" t="str">
        <f>IF(ISBLANK(Template!F8),"",Template!F8)</f>
        <v>Pouvez-vous m’en dire plus sur vos priorités ?
Décrivez vos plans de plaidoyer et de communication.
Pouvez-vous me parler d'une situation dans laquelle vous avez adapté vos plans ? Pourquoi ?</v>
      </c>
      <c r="G8" s="85" t="str">
        <f>IF(ISBLANK(Template!G8),"",Template!G8)</f>
        <v>L’organisation ne connait pas ses priorités.</v>
      </c>
      <c r="H8" s="85" t="str">
        <f>IF(ISBLANK(Template!H8),"",Template!H8)</f>
        <v xml:space="preserve">L’organisation ne connait pas ses priorités. 
Les plans de plaidoyer et de communication ne correspondent pas aux priorités de l’organisation. 
</v>
      </c>
      <c r="I8" s="85" t="str">
        <f>IF(ISBLANK(Template!I8),"",Template!I8)</f>
        <v>L’organisation connait ses priorités.
Les plans de plaidoyer et de communication correspondent aux priorités de l’organisation.
L’organisation n'adapte pas ses activités de plaidoyer et sa communication aux changements de contexte.</v>
      </c>
      <c r="J8" s="85" t="str">
        <f>IF(ISBLANK(Template!J8),"",Template!J8)</f>
        <v xml:space="preserve">L’organisation connait ses priorités.
Les plans de plaidoyer et de communication correspondent aux priorités de l’organisation.
L’organisation adapte ses activités de plaidoyer et sa communication aux changements de contexte.
</v>
      </c>
      <c r="K8" s="237" t="str">
        <f>IF(ISBLANK(Template!K8),"",Template!K8)</f>
        <v xml:space="preserve">Plan de plaidoyer et de communication (stratégies, actions et tactiques).
Stratégie de plaidoyer et de communication dans un document unique.
Stratégie de plaidoyer.
</v>
      </c>
      <c r="L8" s="96" t="s">
        <v>15</v>
      </c>
      <c r="M8" s="96" t="s">
        <v>15</v>
      </c>
      <c r="N8" s="96" t="s">
        <v>15</v>
      </c>
      <c r="O8" s="96" t="s">
        <v>15</v>
      </c>
      <c r="P8" s="96" t="s">
        <v>15</v>
      </c>
      <c r="Q8" s="145" t="str">
        <f t="shared" ref="Q8:U23" si="1">IF(OR(ISBLANK(L8),(L8="NA")),"",IF(L8=1,25,IF(L8=2,50,IF(L8=3,75,IF(L8=4,100,"")))))</f>
        <v/>
      </c>
      <c r="R8" s="145" t="str">
        <f t="shared" si="0"/>
        <v/>
      </c>
      <c r="S8" s="145" t="str">
        <f t="shared" si="0"/>
        <v/>
      </c>
      <c r="T8" s="145" t="str">
        <f t="shared" si="0"/>
        <v/>
      </c>
      <c r="U8" s="145" t="str">
        <f t="shared" si="0"/>
        <v/>
      </c>
      <c r="V8" s="16"/>
      <c r="W8" s="16"/>
      <c r="X8" s="16"/>
      <c r="Y8" s="16"/>
      <c r="Z8" s="16"/>
    </row>
    <row r="9" spans="1:26" ht="129.75" customHeight="1">
      <c r="A9" s="97" t="str">
        <f>IF(ISBLANK(Template!A9),"",Template!A9)</f>
        <v>AC</v>
      </c>
      <c r="B9" s="236" t="str">
        <f>IF(ISBLANK(Template!B9),"",Template!B9)</f>
        <v/>
      </c>
      <c r="C9" s="97" t="str">
        <f>IF(ISBLANK(Template!C9),"",Template!C9)</f>
        <v>AC2</v>
      </c>
      <c r="D9" s="90" t="str">
        <f>IF(ISBLANK(Template!D9),"",Template!D9)</f>
        <v>Influencer les décisionnaires</v>
      </c>
      <c r="E9" s="85" t="str">
        <f>IF(ISBLANK(Template!E9),"",Template!E9)</f>
        <v>L’OSC sait comment utiliser l’approche de l’économie politique dans ses actions de plaidoyer, i.e. en réfléchissant à l’identité des décisionnaires, des influenceurs, et comment elle peut travailler en prenant en compte le système et ses contraintes, et saisir les opportunités. 
Elle met en place un système pour faire le suivi des politiques ou de l’environnement politique et identifier les opportunités.</v>
      </c>
      <c r="F9" s="85" t="str">
        <f>IF(ISBLANK(Template!F9),"",Template!F9)</f>
        <v>L’organisation sait-elle auprès de qui et quand mener des actions de plaidoyer en ce qui concerne le respect des allocations budgétaires dans le domaine de la santé ? 
Comment cible-t-elle les décisionnaires dans l’espace sanitaire avec ses actions de plaidoyer ? Ses actions de plaidoyer correspondent-elles au cycle budgétaire ?</v>
      </c>
      <c r="G9" s="85" t="str">
        <f>IF(ISBLANK(Template!G9),"",Template!G9)</f>
        <v xml:space="preserve">L’organisation ne sait pas qui prend les décisions dans le domaine de la santé maternelle et néonatale dans lequel elle veut changer les choses. </v>
      </c>
      <c r="H9" s="85" t="str">
        <f>IF(ISBLANK(Template!H9),"",Template!H9)</f>
        <v>L’organisation sait qui prend les décisions dans le domaine de la santé maternelle et néonatale dans lequel elle veut changer les choses.
L’organisation ne cible pas ces décisionnaires avec ses actions de plaidoyer.</v>
      </c>
      <c r="I9" s="85" t="str">
        <f>IF(ISBLANK(Template!I9),"",Template!I9)</f>
        <v>L’organisation sait qui prend les décisions dans le domaine de la santé maternelle et néonatale dans lequel elle veut changer les choses.
L’organisation cible ces décisionnaires avec ses actions de plaidoyer. 
L’organisation ne sait pas quand cibler ces décisionnaires avec ses actions de plaidoyer.</v>
      </c>
      <c r="J9" s="85" t="str">
        <f>IF(ISBLANK(Template!J9),"",Template!J9)</f>
        <v>L’organisation sait qui prend les décisions dans le domaine de la santé maternelle et néonatale dans lequel elle veut changer les choses.
L’organisation cible ces décisionnaires avec ses actions de plaidoyer. 
L’organisation sait quand cibler ces décisionnaires avec ses actions de plaidoyer.</v>
      </c>
      <c r="K9" s="237" t="str">
        <f>IF(ISBLANK(Template!K9),"",Template!K9)</f>
        <v/>
      </c>
      <c r="L9" s="96" t="s">
        <v>15</v>
      </c>
      <c r="M9" s="96" t="s">
        <v>15</v>
      </c>
      <c r="N9" s="96" t="s">
        <v>15</v>
      </c>
      <c r="O9" s="96" t="s">
        <v>15</v>
      </c>
      <c r="P9" s="96" t="s">
        <v>15</v>
      </c>
      <c r="Q9" s="145" t="str">
        <f t="shared" si="1"/>
        <v/>
      </c>
      <c r="R9" s="145" t="str">
        <f t="shared" si="0"/>
        <v/>
      </c>
      <c r="S9" s="145" t="str">
        <f t="shared" si="0"/>
        <v/>
      </c>
      <c r="T9" s="145" t="str">
        <f t="shared" si="0"/>
        <v/>
      </c>
      <c r="U9" s="145" t="str">
        <f t="shared" si="0"/>
        <v/>
      </c>
      <c r="V9" s="16"/>
      <c r="W9" s="16"/>
      <c r="X9" s="16"/>
      <c r="Y9" s="16"/>
      <c r="Z9" s="16"/>
    </row>
    <row r="10" spans="1:26" ht="179.25" customHeight="1">
      <c r="A10" s="97" t="str">
        <f>IF(ISBLANK(Template!A10),"",Template!A10)</f>
        <v>AC</v>
      </c>
      <c r="B10" s="236" t="str">
        <f>IF(ISBLANK(Template!B10),"",Template!B10)</f>
        <v/>
      </c>
      <c r="C10" s="97" t="str">
        <f>IF(ISBLANK(Template!C10),"",Template!C10)</f>
        <v>AC3</v>
      </c>
      <c r="D10" s="90" t="str">
        <f>IF(ISBLANK(Template!D10),"",Template!D10)</f>
        <v>Comprendre et communiquer les données</v>
      </c>
      <c r="E10" s="85" t="str">
        <f>IF(ISBLANK(Template!E10),"",Template!E10)</f>
        <v>L’organisation prend très au sérieux l’importance des données pour ses objectifs de plaidoyer, comprend et sait comment collecter différents types de données et communiquer ces données à des publics différents.
Elle dispose d’un plan de plaidoyer et de communication clair pour faire avancer les politiques, les priorités et les objectifs.</v>
      </c>
      <c r="F10" s="85" t="str">
        <f>IF(ISBLANK(Template!F10),"",Template!F10)</f>
        <v>Pouvez-vous me donner un exemple d’une situation dans laquelle vous avez utilisé les données dans vos actions de plaidoyer ? Comment, quand et auprès de qui ?
En quoi les données sont-elles importantes pour vos actions de plaidoyer ?</v>
      </c>
      <c r="G10" s="85" t="str">
        <f>IF(ISBLANK(Template!G10),"",Template!G10)</f>
        <v>L’organisation ne comprend pas en quoi les données sont importantes pour atteindre ses objectifs de plaidoyer.</v>
      </c>
      <c r="H10" s="85" t="str">
        <f>IF(ISBLANK(Template!H10),"",Template!H10)</f>
        <v>L’organisation comprend en quoi les données sont importantes pour atteindre ses objectifs de plaidoyer. 
L’organisation comprend et peut identifier où collecter un type de données (par ex. les données de financement, les données de résultats sanitaires).</v>
      </c>
      <c r="I10" s="85" t="str">
        <f>IF(ISBLANK(Template!I10),"",Template!I10)</f>
        <v xml:space="preserve">L’organisation comprend en quoi les données sont importantes pour atteindre ses objectifs de plaidoyer. 
L’organisation comprend et sait où collecter plus d’un type de données (par ex. les données de financement et les données de résultats sanitaires).
L’organisation n’arrive pas à partager les données avec différents publics. </v>
      </c>
      <c r="J10" s="85" t="str">
        <f>IF(ISBLANK(Template!J10),"",Template!J10)</f>
        <v xml:space="preserve">L’organisation comprend en quoi les données sont importantes pour atteindre ses objectifs de plaidoyer. 
L’organisation comprend et sait où collecter plus d’un type de données (par ex. les données de financement et les données de résultats sanitaires).
L’organisation arrive à partager les données avec différents publics. </v>
      </c>
      <c r="K10" s="86" t="str">
        <f>IF(ISBLANK(Template!K10),"",Template!K10)</f>
        <v xml:space="preserve">Plan de plaidoyer et de communication (stratégies, actions et tactiques). 
Notes et autres exemples sur la manière dont elle a synthétisé et communiqué les données.
Système de gestion des données (inclut les besoins et les sources des données, leur analyse, etc)
</v>
      </c>
      <c r="L10" s="96" t="s">
        <v>15</v>
      </c>
      <c r="M10" s="96" t="s">
        <v>15</v>
      </c>
      <c r="N10" s="96" t="s">
        <v>15</v>
      </c>
      <c r="O10" s="96" t="s">
        <v>15</v>
      </c>
      <c r="P10" s="96" t="s">
        <v>15</v>
      </c>
      <c r="Q10" s="145" t="str">
        <f t="shared" si="1"/>
        <v/>
      </c>
      <c r="R10" s="145" t="str">
        <f t="shared" si="0"/>
        <v/>
      </c>
      <c r="S10" s="145" t="str">
        <f t="shared" si="0"/>
        <v/>
      </c>
      <c r="T10" s="145" t="str">
        <f t="shared" si="0"/>
        <v/>
      </c>
      <c r="U10" s="145" t="str">
        <f t="shared" si="0"/>
        <v/>
      </c>
      <c r="V10" s="16"/>
      <c r="W10" s="16"/>
      <c r="X10" s="16"/>
      <c r="Y10" s="16"/>
      <c r="Z10" s="16"/>
    </row>
    <row r="11" spans="1:26" ht="131.25" customHeight="1">
      <c r="A11" s="97" t="str">
        <f>IF(ISBLANK(Template!A11),"",Template!A11)</f>
        <v>SMN</v>
      </c>
      <c r="B11" s="234" t="s">
        <v>104</v>
      </c>
      <c r="C11" s="97" t="str">
        <f>IF(ISBLANK(Template!C11),"",Template!C11)</f>
        <v>SMN1</v>
      </c>
      <c r="D11" s="91" t="str">
        <f>IF(ISBLANK(Template!D11),"",Template!D11)</f>
        <v>Barrières à l'amélioration des soins obstétriques</v>
      </c>
      <c r="E11" s="85" t="str">
        <f>IF(ISBLANK(Template!E11),"",Template!E11)</f>
        <v>L’organisation connait les trois barrières principales à l’accès des femmes à des soins obstétriques de qualité, sait comment lever ces barrières et peut faire le suivi des améliorations des soins obstétriques.</v>
      </c>
      <c r="F11" s="85" t="str">
        <f>IF(ISBLANK(Template!F11),"",Template!F11)</f>
        <v xml:space="preserve">Quelles sont les barrières auxquelles vous pouvez penser qui empêchent les femmes d'accéder à des soins obstétriques de qualité ? 
Comment feriez-vous le suivi de la qualité des services obstétriques ?
Que pensez-vous que la société civile peut faire pour lever les barrières afin que les femmes aient accès aux soins obstétriques ?
</v>
      </c>
      <c r="G11" s="85" t="str">
        <f>IF(ISBLANK(Template!G11),"",Template!G11)</f>
        <v xml:space="preserve">L’organisation ne connait pas les barrières qui empêchent les femmes d'avoir accès à des soins obstétriques de qualité.  </v>
      </c>
      <c r="H11" s="85" t="str">
        <f>IF(ISBLANK(Template!H11),"",Template!H11)</f>
        <v xml:space="preserve">L’organisation peut citer au moins trois barrières à l’accès des femmes à des soins obstétriques de qualité.  
L’organisation ne peut pas mentionner au moins 3 conséquences de soins obstétriques de mauvaise qualité.
</v>
      </c>
      <c r="I11" s="85" t="str">
        <f>IF(ISBLANK(Template!I11),"",Template!I11)</f>
        <v>L’organisation peut citer au moins trois barrières à l’accès des femmes à des soins obstétriques de qualité.  
L’organisation peut mentionner au moins 3 conséquences de soins obstétriques de mauvaise qualité.
L’organisation n’organise pas d’activités pour améliorer la qualité des soins obstétriques.</v>
      </c>
      <c r="J11" s="85" t="str">
        <f>IF(ISBLANK(Template!J11),"",Template!J11)</f>
        <v>L’organisation peut citer au moins trois barrières à l’accès des femmes à des soins obstétriques de qualité.  
L’organisation peut mentionner au moins 3 conséquences de soins obstétriques de mauvaise qualité.
L’organisation organise des activités pour améliorer la qualité des soins obstétriques.</v>
      </c>
      <c r="K11" s="86" t="str">
        <f>IF(ISBLANK(Template!K11),"",Template!K11)</f>
        <v xml:space="preserve">Qualitatif (estimation)
Rapports/archives sur le suivi de l’amélioration des soins obstétriques.
</v>
      </c>
      <c r="L11" s="96" t="s">
        <v>15</v>
      </c>
      <c r="M11" s="96" t="s">
        <v>15</v>
      </c>
      <c r="N11" s="96" t="s">
        <v>15</v>
      </c>
      <c r="O11" s="96" t="s">
        <v>15</v>
      </c>
      <c r="P11" s="96" t="s">
        <v>15</v>
      </c>
      <c r="Q11" s="145" t="str">
        <f t="shared" si="1"/>
        <v/>
      </c>
      <c r="R11" s="145" t="str">
        <f t="shared" si="0"/>
        <v/>
      </c>
      <c r="S11" s="145" t="str">
        <f t="shared" si="0"/>
        <v/>
      </c>
      <c r="T11" s="145" t="str">
        <f t="shared" si="0"/>
        <v/>
      </c>
      <c r="U11" s="145" t="str">
        <f t="shared" si="0"/>
        <v/>
      </c>
      <c r="V11" s="16"/>
      <c r="W11" s="16"/>
      <c r="X11" s="16"/>
      <c r="Y11" s="16"/>
      <c r="Z11" s="16"/>
    </row>
    <row r="12" spans="1:26" ht="153" customHeight="1">
      <c r="A12" s="97" t="str">
        <f>IF(ISBLANK(Template!A12),"",Template!A12)</f>
        <v>SMN</v>
      </c>
      <c r="B12" s="234"/>
      <c r="C12" s="97" t="str">
        <f>IF(ISBLANK(Template!C12),"",Template!C12)</f>
        <v>SMN2</v>
      </c>
      <c r="D12" s="91" t="str">
        <f>IF(ISBLANK(Template!D12),"",Template!D12)</f>
        <v>Soins obstétriques de haute qualité</v>
      </c>
      <c r="E12" s="85" t="str">
        <f>IF(ISBLANK(Template!E12),"",Template!E12)</f>
        <v>L’organisation sait pourquoi la qualité est importante, connait les conséquences de soins obstétriques de mauvaise qualité, et soutient la mise en place de soins obstétriques de qualité.</v>
      </c>
      <c r="F12" s="85" t="str">
        <f>IF(ISBLANK(Template!F12),"",Template!F12)</f>
        <v>Pourquoi est-il important d’avoir des soins obstétriques de qualité ? Quelles peuvent être les conséquences si une femme de reçoit pas de soins de bonne qualité ?
Quel est selon vous le rôle que la communauté peut jouer pour éviter les soins obstétriques de mauvaise qualité ?
Pouvez-vous me parler d’une situation dans laquelle votre organisation a travaillé pour l’amélioration de la qualité des soins obstétriques ?</v>
      </c>
      <c r="G12" s="85" t="str">
        <f>IF(ISBLANK(Template!G12),"",Template!G12)</f>
        <v>L’organisation ne sait pas en quoi il est important d’avoir des soins obstétriques de haute qualité.</v>
      </c>
      <c r="H12" s="85" t="str">
        <f>IF(ISBLANK(Template!H12),"",Template!H12)</f>
        <v>L’organisation sait en quoi il est important d’avoir des soins obstétriques de haute qualité.
L’organisation ne peut pas mentionner au moins 3 conséquences de soins obstétriques de mauvaise qualité.</v>
      </c>
      <c r="I12" s="85" t="str">
        <f>IF(ISBLANK(Template!I12),"",Template!I12)</f>
        <v xml:space="preserve">L’organisation sait en quoi il est important d’avoir des soins obstétriques de haute qualité.
L’organisation peut mentionner au moins 3 conséquences de soins obstétriques de mauvaise qualité.
L’organisation n’organise pas d’activités pour améliorer la qualité des soins obstétriques. </v>
      </c>
      <c r="J12" s="85" t="str">
        <f>IF(ISBLANK(Template!J12),"",Template!J12)</f>
        <v xml:space="preserve">L’organisation sait en quoi il est important d’avoir des soins obstétriques de haute qualité.
L’organisation peut mentionner au moins 3 conséquences de soins obstétriques de mauvaise qualité.
L’organisation organise des activités pour améliorer la qualité des soins obstétriques. </v>
      </c>
      <c r="K12" s="86" t="str">
        <f>IF(ISBLANK(Template!K12),"",Template!K12)</f>
        <v>Qualitatif (estimation)
Rapports/archives sur le suivi de l’amélioration des soins.</v>
      </c>
      <c r="L12" s="96" t="s">
        <v>15</v>
      </c>
      <c r="M12" s="96" t="s">
        <v>15</v>
      </c>
      <c r="N12" s="96" t="s">
        <v>15</v>
      </c>
      <c r="O12" s="96" t="s">
        <v>15</v>
      </c>
      <c r="P12" s="96" t="s">
        <v>15</v>
      </c>
      <c r="Q12" s="145" t="str">
        <f t="shared" si="1"/>
        <v/>
      </c>
      <c r="R12" s="145" t="str">
        <f t="shared" si="0"/>
        <v/>
      </c>
      <c r="S12" s="145" t="str">
        <f t="shared" si="0"/>
        <v/>
      </c>
      <c r="T12" s="145" t="str">
        <f t="shared" si="0"/>
        <v/>
      </c>
      <c r="U12" s="145" t="str">
        <f t="shared" si="0"/>
        <v/>
      </c>
      <c r="V12" s="16"/>
      <c r="W12" s="16"/>
      <c r="X12" s="16"/>
      <c r="Y12" s="16"/>
      <c r="Z12" s="16"/>
    </row>
    <row r="13" spans="1:26" ht="153" customHeight="1">
      <c r="A13" s="97" t="str">
        <f>IF(ISBLANK(Template!A13),"",Template!A13)</f>
        <v>SMN</v>
      </c>
      <c r="B13" s="234"/>
      <c r="C13" s="97" t="str">
        <f>IF(ISBLANK(Template!C13),"",Template!C13)</f>
        <v>SMN3</v>
      </c>
      <c r="D13" s="91" t="str">
        <f>IF(ISBLANK(Template!D13),"",Template!D13)</f>
        <v>Mécanismes de redevabilité</v>
      </c>
      <c r="E13" s="85" t="str">
        <f>IF(ISBLANK(Template!E13),"",Template!E13)</f>
        <v>L’organisation s’implique de manière active dans les mécanismes de redevabilité en lien avec la santé maternelle et néonatale (cela pourrait inclure une révision de la performance du secteur, des GTT, ou le partage de données de SMN sur les plates-formes de consultation publique).</v>
      </c>
      <c r="F13" s="85" t="str">
        <f>IF(ISBLANK(Template!F13),"",Template!F13)</f>
        <v>Parlez-moi de la manière dont vous comprenez un mécanisme de redevabilité.
Quels conseils donneriez-vous à une organisation qui veut s’impliquer dans un mécanisme de redevabilité ?
Parlez-moi d’un mécanisme de redevabilité dans lequel vous vous êtes impliqué, est-ce en cours ? Pourquoi voyez-vous ce groupe comme un mécanisme de redevabilité ?</v>
      </c>
      <c r="G13" s="85" t="str">
        <f>IF(ISBLANK(Template!G13),"",Template!G13)</f>
        <v>L’organisation ne connaît pas l’objectif d’un mécanisme de redevabilité.</v>
      </c>
      <c r="H13" s="85" t="str">
        <f>IF(ISBLANK(Template!H13),"",Template!H13)</f>
        <v xml:space="preserve">L’organisation connait l’objectif d’un mécanisme de redevabilité.
L’organisation ne sait pas comment et quand s’impliquer dans un mécanisme de redevabilité. </v>
      </c>
      <c r="I13" s="85" t="str">
        <f>IF(ISBLANK(Template!I13),"",Template!I13)</f>
        <v>L’organisation connait l’objectif d’un mécanisme de redevabilité.
L’organisation sait comment et quand s’impliquer dans un mécanisme de redevabilité. 
L’organisation n’a participé à aucun mécanisme de redevabilité.</v>
      </c>
      <c r="J13" s="85" t="str">
        <f>IF(ISBLANK(Template!J13),"",Template!J13)</f>
        <v>L’organisation connait l’objectif d’un mécanisme de redevabilité.
L’organisation sait comment et quand s’impliquer dans un mécanisme de redevabilité. 
L’organisation a participé à au moins un mécanisme de redevabilité.</v>
      </c>
      <c r="K13" s="86" t="str">
        <f>IF(ISBLANK(Template!K13),"",Template!K13)</f>
        <v>Comptes-rendus de réunions
Feuille d’évaluation
Plan d’action</v>
      </c>
      <c r="L13" s="96" t="s">
        <v>15</v>
      </c>
      <c r="M13" s="96" t="s">
        <v>15</v>
      </c>
      <c r="N13" s="96" t="s">
        <v>15</v>
      </c>
      <c r="O13" s="96" t="s">
        <v>15</v>
      </c>
      <c r="P13" s="96" t="s">
        <v>15</v>
      </c>
      <c r="Q13" s="145" t="str">
        <f t="shared" si="1"/>
        <v/>
      </c>
      <c r="R13" s="145" t="str">
        <f t="shared" si="0"/>
        <v/>
      </c>
      <c r="S13" s="145" t="str">
        <f t="shared" si="0"/>
        <v/>
      </c>
      <c r="T13" s="145" t="str">
        <f t="shared" si="0"/>
        <v/>
      </c>
      <c r="U13" s="145" t="str">
        <f t="shared" si="0"/>
        <v/>
      </c>
      <c r="V13" s="16"/>
      <c r="W13" s="16"/>
      <c r="X13" s="16"/>
      <c r="Y13" s="16"/>
      <c r="Z13" s="16"/>
    </row>
    <row r="14" spans="1:26" ht="121" customHeight="1">
      <c r="A14" s="97" t="str">
        <f>IF(ISBLANK(Template!A14),"",Template!A14)</f>
        <v>AB</v>
      </c>
      <c r="B14" s="238" t="str">
        <f>IF(ISBLANK(Template!B14),"",Template!B14)</f>
        <v>Financement de la santé</v>
      </c>
      <c r="C14" s="97" t="str">
        <f>IF(ISBLANK(Template!C14),"",Template!C14)</f>
        <v>AB1</v>
      </c>
      <c r="D14" s="92" t="str">
        <f>IF(ISBLANK(Template!D14),"",Template!D14)</f>
        <v xml:space="preserve">Cycle budgétaire et processus de création budgétaire </v>
      </c>
      <c r="E14" s="85" t="str">
        <f>IF(ISBLANK(Template!E14),"",Template!E14)</f>
        <v>L’organisation connait différents points d’entrée du cycle budgétaire et du processus de création du budget et s’est impliquée en des points stratégiques. Elle a présenté des notes budgétaires sur les calendriers liés à la santé.
L’organisation sait QUAND, COMMENT, OÙ et POURQUOI avoir accès aux informations budgétaires et à quelles informations elle a besoin d’avoir accès..</v>
      </c>
      <c r="F14" s="85" t="str">
        <f>IF(ISBLANK(Template!F14),"",Template!F14)</f>
        <v>Expliquez-moi le cycle budgétaire. Comment vous impliquez-vous ? 
Parlez-moi d'une situation dans laquelle vous avez pris part à un processus de consultation publique. Que s’est-il passé ?
Comment feriez-vous pour avoir accès à des documents budgétaires ?</v>
      </c>
      <c r="G14" s="85" t="str">
        <f>IF(ISBLANK(Template!G14),"",Template!G14)</f>
        <v>L’organisation ne connait pas le cycle budgétaire ni le processus de création du budget.</v>
      </c>
      <c r="H14" s="85" t="str">
        <f>IF(ISBLANK(Template!H14),"",Template!H14)</f>
        <v xml:space="preserve">L’organisation connait le cycle budgétaire et le processus de création du budget.
L’organisation ne peut pas avoir accès à des informations budgétaires.
</v>
      </c>
      <c r="I14" s="85" t="str">
        <f>IF(ISBLANK(Template!I14),"",Template!I14)</f>
        <v xml:space="preserve">L’organisation connait le cycle budgétaire et le processus de création du budget.
L’organisation peut avoir accès à des informations budgétaires.
L’organisation ne s’est pas impliquée dans des processus de création du budget comme la consultation publique, les rassemblements publics dans les assemblées du comté, les GTT, etc.
</v>
      </c>
      <c r="J14" s="85" t="str">
        <f>IF(ISBLANK(Template!J14),"",Template!J14)</f>
        <v xml:space="preserve">L’organisation connait le cycle budgétaire et le processus de création du budget.
L’organisation peut avoir accès à des informations budgétaires.
L’organisation s’est impliquée dans des processus de création du budget comme la consultation publique, les rassemblements publics dans les assemblées du comté, les GTT, etc.
</v>
      </c>
      <c r="K14" s="86" t="str">
        <f>IF(ISBLANK(Template!K14),"",Template!K14)</f>
        <v>Notes budgétaires
Copie du programme de consultation publique
Copies des budgets du comté publiés (brouillons ou versions finales)
Copies du rapport du groupe de travail du secteur</v>
      </c>
      <c r="L14" s="96" t="s">
        <v>15</v>
      </c>
      <c r="M14" s="96" t="s">
        <v>15</v>
      </c>
      <c r="N14" s="96" t="s">
        <v>15</v>
      </c>
      <c r="O14" s="96" t="s">
        <v>15</v>
      </c>
      <c r="P14" s="96" t="s">
        <v>15</v>
      </c>
      <c r="Q14" s="145" t="str">
        <f t="shared" si="1"/>
        <v/>
      </c>
      <c r="R14" s="145" t="str">
        <f t="shared" si="0"/>
        <v/>
      </c>
      <c r="S14" s="145" t="str">
        <f t="shared" si="0"/>
        <v/>
      </c>
      <c r="T14" s="145" t="str">
        <f t="shared" si="0"/>
        <v/>
      </c>
      <c r="U14" s="145" t="str">
        <f t="shared" si="0"/>
        <v/>
      </c>
      <c r="V14" s="17"/>
      <c r="W14" s="17"/>
      <c r="X14" s="17"/>
      <c r="Y14" s="17"/>
      <c r="Z14" s="17"/>
    </row>
    <row r="15" spans="1:26" ht="170.25" customHeight="1">
      <c r="A15" s="97" t="str">
        <f>IF(ISBLANK(Template!A15),"",Template!A15)</f>
        <v>AB</v>
      </c>
      <c r="B15" s="238" t="str">
        <f>IF(ISBLANK(Template!B15),"",Template!B15)</f>
        <v/>
      </c>
      <c r="C15" s="97" t="str">
        <f>IF(ISBLANK(Template!C15),"",Template!C15)</f>
        <v>AB2</v>
      </c>
      <c r="D15" s="92" t="str">
        <f>IF(ISBLANK(Template!D15),"",Template!D15)</f>
        <v>Comprendre les budgets</v>
      </c>
      <c r="E15" s="85" t="str">
        <f>IF(ISBLANK(Template!E15),"",Template!E15)</f>
        <v>L’OSC sait comment mener une analyse budgétaire dans le secteur sanitaire (elle sait comparer les allocations sanitaires du comté au budget total, et les dépenses sanitaires à d’autres allocations dans le temps), elle peut en faire le suivi et la partager.
L’OSC sait à qui et quand présenter les données.</v>
      </c>
      <c r="F15" s="85" t="str">
        <f>IF(ISBLANK(Template!F15),"",Template!F15)</f>
        <v>D’après vous, qu’est-ce qu’une analyse ? Est-il important de faire des analyses ? Pourquoi ?
Comment analysez-vous un budget sanitaire ?
Si vous avez déjà analysé un budget, quelles ont été vos conclusions ?</v>
      </c>
      <c r="G15" s="85" t="str">
        <f>IF(ISBLANK(Template!G15),"",Template!G15)</f>
        <v xml:space="preserve">L’organisation ne sait pas pourquoi il est important d’analyser le budget et les dépenses. </v>
      </c>
      <c r="H15" s="85" t="str">
        <f>IF(ISBLANK(Template!H15),"",Template!H15)</f>
        <v xml:space="preserve">L’organisation sait pourquoi il est important d’analyser le budget et les dépenses.
L’organisation ne sait pas comment calculer la proportion du budget du comté allouée à la santé et ses programmes.
</v>
      </c>
      <c r="I15" s="85" t="str">
        <f>IF(ISBLANK(Template!I15),"",Template!I15)</f>
        <v xml:space="preserve">L’organisation sait pourquoi il est important d’analyser le budget et les dépenses.
L’organisation sait comment calculer la proportion du budget du comté allouée à la santé et ses programmes.
L’organisation n’a pas analysé le budget sanitaire ou les dépenses sanitaires du comté (par exemple, en comparant l’année en cours à l’année précédente, ou en comparant le budget du secteur sanitaire à celui du secteur éducatif).
</v>
      </c>
      <c r="J15" s="85" t="str">
        <f>IF(ISBLANK(Template!J15),"",Template!J15)</f>
        <v xml:space="preserve">L’organisation sait pourquoi il est important d’analyser le budget et les dépenses.
L’organisation sait comment calculer la proportion du budget du comté allouée à la santé et ses programmes.
L’organisation a analysé le budget sanitaire ou les dépenses sanitaires du comté (par exemple, en comparant l’année en cours à l’année précédente, ou en comparant le budget du secteur sanitaire à celui du secteur éducatif).
</v>
      </c>
      <c r="K15" s="85" t="str">
        <f>IF(ISBLANK(Template!K15),"",Template!K15)</f>
        <v>Rapport sur l’analyse budgétaire et notes qualitatives
Création de synthèses à partir des données dans le but de mener des actions de plaidoyer</v>
      </c>
      <c r="L15" s="96" t="s">
        <v>15</v>
      </c>
      <c r="M15" s="96" t="s">
        <v>15</v>
      </c>
      <c r="N15" s="96" t="s">
        <v>15</v>
      </c>
      <c r="O15" s="96" t="s">
        <v>15</v>
      </c>
      <c r="P15" s="96" t="s">
        <v>15</v>
      </c>
      <c r="Q15" s="145" t="str">
        <f t="shared" si="1"/>
        <v/>
      </c>
      <c r="R15" s="145" t="str">
        <f t="shared" si="0"/>
        <v/>
      </c>
      <c r="S15" s="145" t="str">
        <f t="shared" si="0"/>
        <v/>
      </c>
      <c r="T15" s="145" t="str">
        <f t="shared" si="0"/>
        <v/>
      </c>
      <c r="U15" s="145" t="str">
        <f t="shared" si="0"/>
        <v/>
      </c>
      <c r="V15" s="17"/>
      <c r="W15" s="17"/>
      <c r="X15" s="17"/>
      <c r="Y15" s="17"/>
      <c r="Z15" s="17"/>
    </row>
    <row r="16" spans="1:26" ht="153.75" customHeight="1">
      <c r="A16" s="97" t="str">
        <f>IF(ISBLANK(Template!A16),"",Template!A16)</f>
        <v>AB</v>
      </c>
      <c r="B16" s="238" t="str">
        <f>IF(ISBLANK(Template!B16),"",Template!B16)</f>
        <v/>
      </c>
      <c r="C16" s="97" t="str">
        <f>IF(ISBLANK(Template!C16),"",Template!C16)</f>
        <v>AB3</v>
      </c>
      <c r="D16" s="92" t="str">
        <f>IF(ISBLANK(Template!D16),"",Template!D16)</f>
        <v>Identifier les freins</v>
      </c>
      <c r="E16" s="85" t="str">
        <f>IF(ISBLANK(Template!E16),"",Template!E16)</f>
        <v>L’organisation est capable d’identifier les freins financiers qui ont un impact sur la santé maternelle et sait comment communiquer ces informations aux décisionnaires concernés pour qu'ils agissent.</v>
      </c>
      <c r="F16" s="85" t="str">
        <f>IF(ISBLANK(Template!F16),"",Template!F16)</f>
        <v>Est-ce important ? Pourquoi ?
Comment avez-vous identifié un frein ?
Parlez-moi d’une situation dans laquelle vous avez identifié un frein et en avez parlé. Comment savez-vous que ces décisionnaires étaient ceux auxquels s’adresser ?</v>
      </c>
      <c r="G16" s="85" t="str">
        <f>IF(ISBLANK(Template!G16),"",Template!G16)</f>
        <v xml:space="preserve">L’organisation ne sait pas en quoi les freins financiers dans le domaine de la santé ont un impact sur la santé maternelle. </v>
      </c>
      <c r="H16" s="85" t="str">
        <f>IF(ISBLANK(Template!H16),"",Template!H16)</f>
        <v xml:space="preserve">L’organisation sait en quoi les freins financiers dans le domaine de la santé ont un impact sur la santé maternelle.
L’organisation n’a identifié aucun frein financier dans le domaine de la santé qui a un impact sur la santé maternelle.
</v>
      </c>
      <c r="I16" s="85" t="str">
        <f>IF(ISBLANK(Template!I16),"",Template!I16)</f>
        <v xml:space="preserve">L’organisation sait en quoi les freins financiers dans le domaine de la santé ont un impact sur la santé maternelle.
L’organisation a identifié un ou plusieurs frein(s) financier(s) dans le domaine de la santé qui a/ont un impact sur la santé maternelle.
Une fois les freins identifiés, l’organisation ne sait pas quoi faire de ces informations. </v>
      </c>
      <c r="J16" s="85" t="str">
        <f>IF(ISBLANK(Template!J16),"",Template!J16)</f>
        <v>L’organisation sait en quoi les freins financiers dans le domaine de la santé ont un impact sur la santé maternelle.
L’organisation a identifié un ou plusieurs frein(s) financier(s) dans le domaine de la santé qui a/ont un impact sur la santé maternelle.
L’organisation a identifié un ou des frein(s) financier(s) dans le domaine de la santé qui ont un impact sur la santé maternelle et a communiqué ces informations aux décisionnaires appropriés pour qu’ils agissent.</v>
      </c>
      <c r="K16" s="87" t="str">
        <f>IF(ISBLANK(Template!K16),"",Template!K16)</f>
        <v xml:space="preserve">Notes budgétaires appropriées
Copie du programme de la consultation publique
Report/List of challenges around health financing.
Quotes 
</v>
      </c>
      <c r="L16" s="96" t="s">
        <v>15</v>
      </c>
      <c r="M16" s="96" t="s">
        <v>15</v>
      </c>
      <c r="N16" s="96" t="s">
        <v>15</v>
      </c>
      <c r="O16" s="96" t="s">
        <v>15</v>
      </c>
      <c r="P16" s="96" t="s">
        <v>15</v>
      </c>
      <c r="Q16" s="145" t="str">
        <f t="shared" si="1"/>
        <v/>
      </c>
      <c r="R16" s="145" t="str">
        <f t="shared" si="0"/>
        <v/>
      </c>
      <c r="S16" s="145" t="str">
        <f t="shared" si="0"/>
        <v/>
      </c>
      <c r="T16" s="145" t="str">
        <f t="shared" si="0"/>
        <v/>
      </c>
      <c r="U16" s="145" t="str">
        <f t="shared" si="0"/>
        <v/>
      </c>
      <c r="V16" s="18"/>
      <c r="W16" s="18"/>
      <c r="X16" s="18"/>
      <c r="Y16" s="18"/>
      <c r="Z16" s="18"/>
    </row>
    <row r="17" spans="1:26" ht="172.5" customHeight="1">
      <c r="A17" s="97" t="str">
        <f>IF(ISBLANK(Template!A17),"",Template!A17)</f>
        <v>GDL</v>
      </c>
      <c r="B17" s="230" t="str">
        <f>IF(ISBLANK(Template!B17),"",Template!B17)</f>
        <v>Gouvernance et planification</v>
      </c>
      <c r="C17" s="97" t="str">
        <f>IF(ISBLANK(Template!C17),"",Template!C17)</f>
        <v>GDL1</v>
      </c>
      <c r="D17" s="94" t="str">
        <f>IF(ISBLANK(Template!D17),"",Template!D17)</f>
        <v>Structures de gouvernance et politiques</v>
      </c>
      <c r="E17" s="85" t="str">
        <f>IF(ISBLANK(Template!E17),"",Template!E17)</f>
        <v>L’organisation dispose d’un organe directeur avec une constitution qui encadre son travail, ses avis juridiques, ses statuts et ses factures.
Cet organe encadre les politiques et les procédures au sein des comités, ainsi que tous les aspects de la gestion financière. Les politiques et les procédures sont disponibles, connues par tous les membres du personnel, et correspondent aux principes de comptabilité généralement admis (GAAP).
L’organisation dispose d'un ensemble de documents qui présentent l’objectif de l’organisation (mission, vision, objectifs, etc.) et d'un organigramme clair.</v>
      </c>
      <c r="F17" s="85" t="str">
        <f>IF(ISBLANK(Template!F17),"",Template!F17)</f>
        <v>Pouvez-vous décrire les structures de gouvernance de l’organisation ?
Pourriez-vous décrire le plan stratégique de l’organisation ? Qu’inclut-il ?
Quels sont les types de politiques, procédures et systèmes qui sont mis en place ? Pensez-vous que quelque chose manque ?</v>
      </c>
      <c r="G17" s="85" t="str">
        <f>IF(ISBLANK(Template!G17),"",Template!G17)</f>
        <v>L’organisation ne dispose pas de structures de gouvernance.</v>
      </c>
      <c r="H17" s="85" t="str">
        <f>IF(ISBLANK(Template!H17),"",Template!H17)</f>
        <v>L’organisation dispose de structures de gouvernance.
L’organisation ne dispose pas de politiques et de procédures établies.</v>
      </c>
      <c r="I17" s="85" t="str">
        <f>IF(ISBLANK(Template!I17),"",Template!I17)</f>
        <v>L’organisation dispose de structures de gouvernance.
L’organisation dispose de politiques et de procédures établies.
L’organisation ne dispose pas d’un plan stratégique.</v>
      </c>
      <c r="J17" s="86" t="str">
        <f>IF(ISBLANK(Template!J17),"",Template!J17)</f>
        <v>L’organisation dispose de structures de gouvernance.
L’organisation dispose de politiques et de procédures établies.
L’organisation dispose d’un plan stratégique.</v>
      </c>
      <c r="K17" s="88" t="str">
        <f>IF(ISBLANK(Template!K17),"",Template!K17)</f>
        <v xml:space="preserve">Constitution ; lettres d’engagement des membres des comités ; comptes-rendus des comités.
Organigramme
Plan stratégique </v>
      </c>
      <c r="L17" s="96" t="s">
        <v>15</v>
      </c>
      <c r="M17" s="96" t="s">
        <v>15</v>
      </c>
      <c r="N17" s="96" t="s">
        <v>15</v>
      </c>
      <c r="O17" s="96" t="s">
        <v>15</v>
      </c>
      <c r="P17" s="96" t="s">
        <v>15</v>
      </c>
      <c r="Q17" s="145" t="str">
        <f t="shared" si="1"/>
        <v/>
      </c>
      <c r="R17" s="145" t="str">
        <f t="shared" si="0"/>
        <v/>
      </c>
      <c r="S17" s="145" t="str">
        <f t="shared" si="0"/>
        <v/>
      </c>
      <c r="T17" s="145" t="str">
        <f t="shared" si="0"/>
        <v/>
      </c>
      <c r="U17" s="145" t="str">
        <f t="shared" si="0"/>
        <v/>
      </c>
      <c r="V17" s="18"/>
      <c r="W17" s="18"/>
      <c r="X17" s="18"/>
      <c r="Y17" s="18"/>
      <c r="Z17" s="18"/>
    </row>
    <row r="18" spans="1:26" s="45" customFormat="1" ht="140.5" customHeight="1">
      <c r="A18" s="97" t="str">
        <f>IF(ISBLANK(Template!A18),"",Template!A18)</f>
        <v>GDL</v>
      </c>
      <c r="B18" s="230" t="str">
        <f>IF(ISBLANK(Template!B18),"",Template!B18)</f>
        <v/>
      </c>
      <c r="C18" s="97" t="str">
        <f>IF(ISBLANK(Template!C18),"",Template!C18)</f>
        <v>GDL2</v>
      </c>
      <c r="D18" s="147" t="str">
        <f>IF(ISBLANK(Template!D18),"",Template!D18)</f>
        <v>Financer et planifier les activités organisationnelles</v>
      </c>
      <c r="E18" s="89" t="str">
        <f>IF(ISBLANK(Template!E18),"",Template!E18)</f>
        <v>L’organisation dispose d’un plan de travail annuel chiffré qui est révisé de manière régulière.
L’organisation dispose d’un plan de mobilisation des ressources.</v>
      </c>
      <c r="F18" s="88" t="str">
        <f>IF(ISBLANK(Template!F18),"",Template!F18)</f>
        <v>Quelles sont les activités présentes dans votre plan de travail ?
Quel est le processus d’estimation des coûts de ces activités ?
Pouvez-vous me parler des plans dont l’organisation dispose pour mobiliser ses propres ressources ?</v>
      </c>
      <c r="G18" s="88" t="str">
        <f>IF(ISBLANK(Template!G18),"",Template!G18)</f>
        <v>L’organisation ne dispose pas d’un plan d’activités annuel.</v>
      </c>
      <c r="H18" s="88" t="str">
        <f>IF(ISBLANK(Template!H18),"",Template!H18)</f>
        <v xml:space="preserve">L’organisation pas d’un plan d’activités annuel.
Le plan d’activités annuel n’est pas accompagné d’un budget. </v>
      </c>
      <c r="I18" s="88" t="str">
        <f>IF(ISBLANK(Template!I18),"",Template!I18)</f>
        <v xml:space="preserve">L’organisation pas d’un plan d’activités annuel.
Le plan d’activités annuel est accompagné d’un budget. 
L’organisation ne dispose pas d’un plan de mobilisation des ressources pour financer son plan d’activités annuel. </v>
      </c>
      <c r="J18" s="88" t="str">
        <f>IF(ISBLANK(Template!J18),"",Template!J18)</f>
        <v xml:space="preserve">L’organisation pas d’un plan d’activités annuel.
Le plan d’activités annuel est accompagné d’un budget. 
L’organisation dispose d’un plan de mobilisation des ressources pour financer son plan d’activités annuel. </v>
      </c>
      <c r="K18" s="86" t="str">
        <f>IF(ISBLANK(Template!K18),"",Template!K18)</f>
        <v>Plan de travail annuel chiffré
Plan de mobilisation de ressources
Rapports/comptes-rendus des réunions de l’équipe de mobilisation des ressources</v>
      </c>
      <c r="L18" s="96" t="s">
        <v>15</v>
      </c>
      <c r="M18" s="96" t="s">
        <v>15</v>
      </c>
      <c r="N18" s="96" t="s">
        <v>15</v>
      </c>
      <c r="O18" s="96" t="s">
        <v>15</v>
      </c>
      <c r="P18" s="96" t="s">
        <v>15</v>
      </c>
      <c r="Q18" s="145" t="str">
        <f t="shared" si="1"/>
        <v/>
      </c>
      <c r="R18" s="145" t="str">
        <f t="shared" si="0"/>
        <v/>
      </c>
      <c r="S18" s="145" t="str">
        <f t="shared" si="0"/>
        <v/>
      </c>
      <c r="T18" s="145" t="str">
        <f t="shared" si="0"/>
        <v/>
      </c>
      <c r="U18" s="145" t="str">
        <f t="shared" si="0"/>
        <v/>
      </c>
      <c r="V18" s="19"/>
      <c r="W18" s="19"/>
      <c r="X18" s="19"/>
      <c r="Y18" s="19"/>
      <c r="Z18" s="19"/>
    </row>
    <row r="19" spans="1:26" ht="153" customHeight="1">
      <c r="A19" s="97" t="str">
        <f>IF(ISBLANK(Template!A19),"",Template!A19)</f>
        <v>RCD</v>
      </c>
      <c r="B19" s="231" t="str">
        <f>IF(ISBLANK(Template!B19),"",Template!B19)</f>
        <v>Coordination et durabilité</v>
      </c>
      <c r="C19" s="97" t="str">
        <f>IF(ISBLANK(Template!C19),"",Template!C19)</f>
        <v>RCD1</v>
      </c>
      <c r="D19" s="95" t="str">
        <f>IF(ISBLANK(Template!D19),"",Template!D19)</f>
        <v>S’engager dans des coalitions</v>
      </c>
      <c r="E19" s="88" t="str">
        <f>IF(ISBLANK(Template!E19),"",Template!E19)</f>
        <v xml:space="preserve">L’organisation est un membre actif d’une coalition avec d’autres organisations de la société civile au sein de laquelle elles travaillent sur une problématique commune.
L’organisation est régulièrement contactée en tant que source d’informations par des décisionnaires, des leaders de la société civile ou des médias.
</v>
      </c>
      <c r="F19" s="88" t="str">
        <f>IF(ISBLANK(Template!F19),"",Template!F19)</f>
        <v>Récolter des données pour élaborer des plans de durabilité
Pouvez-vous me parler d’une situation dans laquelle vous avez participé à une coalition ? Qui d’autre participait à la coalition ? Qu’a fait la coalition ?
Pouvez-vous décrire vos relations avec d’autres organisations de la société civile, les médias et le gouvernement ?</v>
      </c>
      <c r="G19" s="88" t="str">
        <f>IF(ISBLANK(Template!G19),"",Template!G19)</f>
        <v>L’organisation ne s’est jamais engagée dans une coalition avec d’autres organisations de la société civile.</v>
      </c>
      <c r="H19" s="88" t="str">
        <f>IF(ISBLANK(Template!H19),"",Template!H19)</f>
        <v xml:space="preserve">L’organisation s’est déjà engagée dans une coalition avec d’autres organisations de la société civile.
L’organisation n’a jamais participé de manière active aux activités d’une coalition. </v>
      </c>
      <c r="I19" s="88" t="str">
        <f>IF(ISBLANK(Template!I19),"",Template!I19)</f>
        <v xml:space="preserve">L’organisation s’est déjà engagée dans une coalition avec d’autres organisations de la société civile.
L’organisation a déjà participé de manière active aux activités d’une coalition.
L’organisation ne fournit pas de manière régulière (au moins une fois par trimestre) des informations à d’autres OSC, décisionnaires et/ou médias sur les budgets sanitaires et/ou la SMN.  </v>
      </c>
      <c r="J19" s="88" t="str">
        <f>IF(ISBLANK(Template!J19),"",Template!J19)</f>
        <v xml:space="preserve">L’organisation s’est déjà engagée dans une coalition avec d’autres organisations de la société civile.
L’organisation a déjà participé de manière active aux activités d’une coalition.
L’organisation fournit de manière régulière (au moins une fois par trimestre) des informations à d’autres OSC, décisionnaires et/ou médias sur les budgets sanitaires et/ou la SMN.  </v>
      </c>
      <c r="K19" s="86" t="str">
        <f>IF(ISBLANK(Template!K19),"",Template!K19)</f>
        <v>Rapports sur des réunions avec des parties prenantes variées.
Preuves des informations fournies.
Plan d’action commun d’une coalition.</v>
      </c>
      <c r="L19" s="96" t="s">
        <v>15</v>
      </c>
      <c r="M19" s="96" t="s">
        <v>15</v>
      </c>
      <c r="N19" s="96" t="s">
        <v>15</v>
      </c>
      <c r="O19" s="96" t="s">
        <v>15</v>
      </c>
      <c r="P19" s="96" t="s">
        <v>15</v>
      </c>
      <c r="Q19" s="145" t="str">
        <f t="shared" si="1"/>
        <v/>
      </c>
      <c r="R19" s="145" t="str">
        <f t="shared" si="0"/>
        <v/>
      </c>
      <c r="S19" s="145" t="str">
        <f t="shared" si="0"/>
        <v/>
      </c>
      <c r="T19" s="145" t="str">
        <f t="shared" si="0"/>
        <v/>
      </c>
      <c r="U19" s="145" t="str">
        <f t="shared" si="0"/>
        <v/>
      </c>
      <c r="V19" s="17"/>
      <c r="W19" s="17"/>
      <c r="X19" s="17"/>
      <c r="Y19" s="17"/>
      <c r="Z19" s="17"/>
    </row>
    <row r="20" spans="1:26" ht="153" customHeight="1">
      <c r="A20" s="97" t="str">
        <f>IF(ISBLANK(Template!A20),"",Template!A20)</f>
        <v>RCD</v>
      </c>
      <c r="B20" s="231" t="str">
        <f>IF(ISBLANK(Template!B20),"",Template!B20)</f>
        <v/>
      </c>
      <c r="C20" s="97" t="str">
        <f>IF(ISBLANK(Template!C20),"",Template!C20)</f>
        <v>RCD2</v>
      </c>
      <c r="D20" s="95" t="str">
        <f>IF(ISBLANK(Template!D20),"",Template!D20)</f>
        <v xml:space="preserve">Collaborer avec le gouvernement </v>
      </c>
      <c r="E20" s="88" t="str">
        <f>IF(ISBLANK(Template!E20),"",Template!E20)</f>
        <v>L’organisation est vue par le gouvernement comme une partie prenante dans les processus gouvernementaux et met en place des actions de plaidoyer diplomatique.</v>
      </c>
      <c r="F20" s="88" t="str">
        <f>IF(ISBLANK(Template!F20),"",Template!F20)</f>
        <v>Comment décririez-vous la relation de l’organisation avec le gouvernement ? D’après vous, quelle est l’opinion du gouvernement sur l’organisation ? 
Collaboreriez-vous avec le gouvernement ? Pourquoi ? Avez-vous des objectifs communs ?
Parlez-moi d’une situation dans laquelle vous avez collaboré avec le gouvernement pour atteindre un objectif commun.</v>
      </c>
      <c r="G20" s="88" t="str">
        <f>IF(ISBLANK(Template!G20),"",Template!G20)</f>
        <v>L’organisation n’a jamais travaillé avec le service sanitaire du gouvernement/comté.</v>
      </c>
      <c r="H20" s="88" t="str">
        <f>IF(ISBLANK(Template!H20),"",Template!H20)</f>
        <v xml:space="preserve">L’organisation a déjà travaillé avec le service sanitaire du gouvernement/comté.
L'organisation n’est pas vue par le gouvernement comme une partie prenante clé dans les processus gouvernementaux.
</v>
      </c>
      <c r="I20" s="88" t="str">
        <f>IF(ISBLANK(Template!I20),"",Template!I20)</f>
        <v xml:space="preserve">L’organisation a déjà travaillé avec le service sanitaire du gouvernement/comté.
L'organisation est vue par le gouvernement comme une partie prenante clé dans les processus gouvernementaux.
L’organisation n’a pas réussi à collaborer avec le gouvernement pour atteindre un objectif commun.  </v>
      </c>
      <c r="J20" s="88" t="str">
        <f>IF(ISBLANK(Template!J20),"",Template!J20)</f>
        <v xml:space="preserve">L’organisation a déjà travaillé avec le service sanitaire du gouvernement/comté.
L'organisation est vue par le gouvernement comme une partie prenante clé dans les processus gouvernementaux.
L’organisation n’a pas réussi à collaborer avec le gouvernement pour atteindre un objectif commun.  </v>
      </c>
      <c r="K20" s="86" t="str">
        <f>IF(ISBLANK(Template!K20),"",Template!K20)</f>
        <v>Rapports de réunions liées à la santé auxquelles plusieurs fonctionnaires du comté et l’OSC ont participé.</v>
      </c>
      <c r="L20" s="96" t="s">
        <v>15</v>
      </c>
      <c r="M20" s="96" t="s">
        <v>15</v>
      </c>
      <c r="N20" s="96" t="s">
        <v>15</v>
      </c>
      <c r="O20" s="96" t="s">
        <v>15</v>
      </c>
      <c r="P20" s="96" t="s">
        <v>15</v>
      </c>
      <c r="Q20" s="145" t="str">
        <f t="shared" si="1"/>
        <v/>
      </c>
      <c r="R20" s="145" t="str">
        <f t="shared" si="0"/>
        <v/>
      </c>
      <c r="S20" s="145" t="str">
        <f t="shared" si="0"/>
        <v/>
      </c>
      <c r="T20" s="145" t="str">
        <f t="shared" si="0"/>
        <v/>
      </c>
      <c r="U20" s="145" t="str">
        <f t="shared" si="0"/>
        <v/>
      </c>
      <c r="V20" s="16"/>
      <c r="W20" s="16"/>
      <c r="X20" s="16"/>
      <c r="Y20" s="16"/>
      <c r="Z20" s="16"/>
    </row>
    <row r="21" spans="1:26" ht="167.15" customHeight="1">
      <c r="A21" s="97" t="str">
        <f>IF(ISBLANK(Template!A21),"",Template!A21)</f>
        <v>RCD</v>
      </c>
      <c r="B21" s="231" t="str">
        <f>IF(ISBLANK(Template!B21),"",Template!B21)</f>
        <v/>
      </c>
      <c r="C21" s="97" t="str">
        <f>IF(ISBLANK(Template!C21),"",Template!C21)</f>
        <v>RCD3</v>
      </c>
      <c r="D21" s="95" t="str">
        <f>IF(ISBLANK(Template!D21),"",Template!D21)</f>
        <v>Récolter des données pour élaborer des plans de durabilité</v>
      </c>
      <c r="E21" s="86" t="str">
        <f>IF(ISBLANK(Template!E21),"",Template!E21)</f>
        <v>L’organisation comprend l’importance de la collecte de données pour élaborer ses plans dans le but de devenir durable, au-delà du financement par les donateurs, et pour rendre pérennes ses interventions de plaidoyer.
L’organisation dispose d’un plan de durabilité clair pour développer ses sources de financement.</v>
      </c>
      <c r="F21" s="86" t="str">
        <f>IF(ISBLANK(Template!F21),"",Template!F21)</f>
        <v>Qu’est-ce que la durabilité pour votre organisation ?
Pouvez-vous m’expliquer comment votre organisation a planifié sa durabilité ?
Pouvez-vous décrire en quoi vos plans de durabilité sont reflétés dans votre travail ?
Si votre source actuelle de financement venait à se tarir, comment maintiendriez-vous vos activités ? Quelles sont vos activités qui ne nécessitent pas l’obtention de ressources de la part d’un tiers ?</v>
      </c>
      <c r="G21" s="86" t="str">
        <f>IF(ISBLANK(Template!G21),"",Template!G21)</f>
        <v>L’organisation ne sait pas pourquoi elle a besoin d’élaborer des plans pour être durable et pouvoir se passer des financements en provenance de donateurs.</v>
      </c>
      <c r="H21" s="86" t="str">
        <f>IF(ISBLANK(Template!H21),"",Template!H21)</f>
        <v xml:space="preserve">L’organisation sait pourquoi elle a besoin d’élaborer des plans pour être durable et pouvoir se passer des financements en provenance de donateurs.
L’organisation n’a pas créé de plan de durabilité organisationnelle. </v>
      </c>
      <c r="I21" s="86" t="str">
        <f>IF(ISBLANK(Template!I21),"",Template!I21)</f>
        <v xml:space="preserve">L’organisation sait pourquoi elle a besoin d’élaborer des plans pour être durable et pouvoir se passer des financements en provenance de donateurs.
L’organisation a créé de plan de durabilité organisationnelle. 
Les activités de l’organisation ne reflètent pas les plans de durabilité organisationnelle. </v>
      </c>
      <c r="J21" s="86" t="str">
        <f>IF(ISBLANK(Template!J21),"",Template!J21)</f>
        <v xml:space="preserve">L’organisation sait pourquoi elle a besoin d’élaborer des plans pour être durable et pouvoir se passer des financements en provenance de donateurs.
L’organisation a créé de plan de durabilité organisationnelle. 
Les activités de l’organisation reflètent les plans de durabilité organisationnelle. </v>
      </c>
      <c r="K21" s="86" t="str">
        <f>IF(ISBLANK(Template!K21),"",Template!K21)</f>
        <v>Plan de durabilité, stratégie de sortie</v>
      </c>
      <c r="L21" s="96" t="s">
        <v>15</v>
      </c>
      <c r="M21" s="96" t="s">
        <v>15</v>
      </c>
      <c r="N21" s="96" t="s">
        <v>15</v>
      </c>
      <c r="O21" s="96" t="s">
        <v>15</v>
      </c>
      <c r="P21" s="96" t="s">
        <v>15</v>
      </c>
      <c r="Q21" s="145" t="str">
        <f t="shared" si="1"/>
        <v/>
      </c>
      <c r="R21" s="145" t="str">
        <f t="shared" si="0"/>
        <v/>
      </c>
      <c r="S21" s="145" t="str">
        <f t="shared" si="0"/>
        <v/>
      </c>
      <c r="T21" s="145" t="str">
        <f t="shared" si="0"/>
        <v/>
      </c>
      <c r="U21" s="145" t="str">
        <f t="shared" si="0"/>
        <v/>
      </c>
      <c r="V21" s="16"/>
      <c r="W21" s="16"/>
      <c r="X21" s="16"/>
      <c r="Y21" s="16"/>
      <c r="Z21" s="16"/>
    </row>
    <row r="22" spans="1:26" ht="164.5" customHeight="1">
      <c r="A22" s="97" t="str">
        <f>IF(ISBLANK(Template!A22),"",Template!A22)</f>
        <v>CEA</v>
      </c>
      <c r="B22" s="232" t="str">
        <f>IF(ISBLANK(Template!B22),"",Template!B22)</f>
        <v>Suivi et apprentissage</v>
      </c>
      <c r="C22" s="97" t="str">
        <f>IF(ISBLANK(Template!C22),"",Template!C22)</f>
        <v>CEA1</v>
      </c>
      <c r="D22" s="93" t="str">
        <f>IF(ISBLANK(Template!D22),"",Template!D22)</f>
        <v>Faire le suivi des efforts de plaidoyer</v>
      </c>
      <c r="E22" s="88" t="str">
        <f>IF(ISBLANK(Template!E22),"",Template!E22)</f>
        <v>L’organisation dispose d’un plan de S&amp;E pour ses efforts de plaidoyer.</v>
      </c>
      <c r="F22" s="88" t="str">
        <f>IF(ISBLANK(Template!F22),"",Template!F22)</f>
        <v>Pensez-vous qu’il est important de faire le suivi des efforts de plaidoyer ? Pourquoi ?
Comment faites-vous le suivi des résultats de vos activités de plaidoyer ?  
Pouvez-vous me donner un exemple d’une situation dans laquelle vous avez fait le suivi des résultats de vos activités de plaidoyer ? Avez-vous un autre exemple ? À quelle fréquence faites-vous le suivi des résultats ?</v>
      </c>
      <c r="G22" s="88" t="str">
        <f>IF(ISBLANK(Template!G22),"",Template!G22)</f>
        <v xml:space="preserve">L’organisation ne pense pas qu’il est important de faire le suivi des changements qui résultent de ses activités de plaidoyer.   </v>
      </c>
      <c r="H22" s="88" t="str">
        <f>IF(ISBLANK(Template!H22),"",Template!H22)</f>
        <v xml:space="preserve">L’organisation pense qu’il est important de faire le suivi des changements qui résultent de ses activités de plaidoyer.      
L’organisation ne fait pas le suivi des résultats de ses activités de plaidoyer.  </v>
      </c>
      <c r="I22" s="88" t="str">
        <f>IF(ISBLANK(Template!I22),"",Template!I22)</f>
        <v>L’organisation pense qu’il est important de faire le suivi des changements qui résultent de ses activités de plaidoyer.      
L’organisation fait le suivi des résultats de ses activités de plaidoyer.  
L’organisation ne base pas son travail de plaidoyer futur sur ce suivi.</v>
      </c>
      <c r="J22" s="88" t="str">
        <f>IF(ISBLANK(Template!J22),"",Template!J22)</f>
        <v>L’organisation pense qu’il est important de faire le suivi des changements qui résultent de ses activités de plaidoyer.      
L’organisation fait le suivi des résultats de ses activités de plaidoyer.  
L’organisation ne base pas son travail de plaidoyer futur sur ce suivi.</v>
      </c>
      <c r="K22" s="88" t="str">
        <f>IF(ISBLANK(Template!K22),"",Template!K22)</f>
        <v>Plan S&amp;E pour les efforts de plaidoyer.
Stratégie d’adaptation créée sur-mesure pour les efforts de plaidoyer.</v>
      </c>
      <c r="L22" s="96" t="s">
        <v>15</v>
      </c>
      <c r="M22" s="96" t="s">
        <v>15</v>
      </c>
      <c r="N22" s="96" t="s">
        <v>15</v>
      </c>
      <c r="O22" s="96" t="s">
        <v>15</v>
      </c>
      <c r="P22" s="96" t="s">
        <v>15</v>
      </c>
      <c r="Q22" s="145" t="str">
        <f t="shared" si="1"/>
        <v/>
      </c>
      <c r="R22" s="145" t="str">
        <f t="shared" si="0"/>
        <v/>
      </c>
      <c r="S22" s="145" t="str">
        <f t="shared" si="0"/>
        <v/>
      </c>
      <c r="T22" s="145" t="str">
        <f t="shared" si="0"/>
        <v/>
      </c>
      <c r="U22" s="145" t="str">
        <f t="shared" si="0"/>
        <v/>
      </c>
      <c r="V22" s="71"/>
      <c r="W22" s="71"/>
      <c r="X22" s="71"/>
      <c r="Y22" s="71"/>
      <c r="Z22" s="71"/>
    </row>
    <row r="23" spans="1:26" ht="151.5" customHeight="1">
      <c r="A23" s="97" t="str">
        <f>IF(ISBLANK(Template!A23),"",Template!A23)</f>
        <v>CEA</v>
      </c>
      <c r="B23" s="232" t="e">
        <f>IF(ISBLANK(Template!#REF!),"",Template!#REF!)</f>
        <v>#REF!</v>
      </c>
      <c r="C23" s="97" t="str">
        <f>IF(ISBLANK(Template!C23),"",Template!C23)</f>
        <v>CEA2</v>
      </c>
      <c r="D23" s="93" t="str">
        <f>IF(ISBLANK(Template!D23),"",Template!D23)</f>
        <v>Participer à un apprentissage basé sur la réflexion</v>
      </c>
      <c r="E23" s="88" t="str">
        <f>IF(ISBLANK(Template!E23),"",Template!E23)</f>
        <v>L’organisation organise des réunions de réflexion régulières et structurées basées sur le programme stratégique/le plan de travail annuel pour discuter des apprentissages, des réussites, des échecs, et adapter ses plans. Le suivi des résultats des activités de plaidoyer de l’organisation est pris en compte dans les plans d’activités.</v>
      </c>
      <c r="F23" s="88" t="str">
        <f>IF(ISBLANK(Template!F23),"",Template!F23)</f>
        <v>Qu’est-ce que l’apprentissage basé sur la réflexion pour votre organisation ?
Pensez-vous que l’apprentissage basé sur la réflexion est important ? Pourquoi ?
Quel est le processus de valorisation de l’apprentissage basé sur la réflexion de votre organisation ?
Pouvez-vous me donner un exemple de situation dans laquelle vous avez modifié vos activités dans le but de tirer des apprentissages de vos réussites et des défis auxquels vous avez fait face ?</v>
      </c>
      <c r="G23" s="88" t="str">
        <f>IF(ISBLANK(Template!G23),"",Template!G23)</f>
        <v xml:space="preserve">Pour l’organisation, il n’est pas important de réfléchir à ses réussites et ses échecs. </v>
      </c>
      <c r="H23" s="88" t="str">
        <f>IF(ISBLANK(Template!H23),"",Template!H23)</f>
        <v>Pour l’organisation, il est important de réfléchir à ses réussites et ses échecs.
L’organisation n’a pas organisé de réunion de réflexion pour discuter des apprentissages, des réussites et des échecs dans les 6 derniers mois.</v>
      </c>
      <c r="I23" s="88" t="str">
        <f>IF(ISBLANK(Template!I23),"",Template!I23)</f>
        <v xml:space="preserve">Pour l’organisation, il est important de réfléchir à ses réussites et ses échecs.
L’organisation a organisé de réunion de réflexion pour discuter des apprentissages, des réussites et des échecs dans les 6 derniers mois.
L’organisation n’a pas adapté ses plans aux discussions de la réunion de réflexion dans les 6 derniers mois. </v>
      </c>
      <c r="J23" s="88" t="str">
        <f>IF(ISBLANK(Template!J23),"",Template!J23)</f>
        <v xml:space="preserve">Pour l’organisation, il est important de réfléchir à ses réussites et ses échecs.
L’organisation a organisé de réunion de réflexion pour discuter des apprentissages, des réussites et des échecs dans les 6 derniers mois.
L’organisation a adapté ses plans aux discussions de la réunion de réflexion dans les 6 derniers mois. </v>
      </c>
      <c r="K23" s="88" t="str">
        <f>IF(ISBLANK(Template!K23),"",Template!K23)</f>
        <v>Plans d’activités, agenda de réunions de réflexion, comptes-rendus de réunions (si disponibles)
Plan de suivi des actions.</v>
      </c>
      <c r="L23" s="96" t="s">
        <v>15</v>
      </c>
      <c r="M23" s="96" t="s">
        <v>15</v>
      </c>
      <c r="N23" s="96" t="s">
        <v>15</v>
      </c>
      <c r="O23" s="96" t="s">
        <v>15</v>
      </c>
      <c r="P23" s="96" t="s">
        <v>15</v>
      </c>
      <c r="Q23" s="145" t="str">
        <f t="shared" si="1"/>
        <v/>
      </c>
      <c r="R23" s="145" t="str">
        <f t="shared" si="1"/>
        <v/>
      </c>
      <c r="S23" s="145" t="str">
        <f t="shared" si="1"/>
        <v/>
      </c>
      <c r="T23" s="145" t="str">
        <f t="shared" si="1"/>
        <v/>
      </c>
      <c r="U23" s="145" t="str">
        <f t="shared" si="1"/>
        <v/>
      </c>
      <c r="V23" s="15"/>
      <c r="W23" s="15"/>
      <c r="X23" s="15"/>
      <c r="Y23" s="15"/>
      <c r="Z23" s="15"/>
    </row>
    <row r="24" spans="1:26" ht="14.5">
      <c r="D24" s="64"/>
      <c r="E24" s="176"/>
      <c r="F24" s="48"/>
      <c r="G24" s="59"/>
      <c r="H24" s="59"/>
      <c r="I24" s="59"/>
      <c r="J24" s="59"/>
      <c r="K24" s="59"/>
      <c r="L24" s="60"/>
      <c r="M24" s="60"/>
      <c r="N24" s="60"/>
      <c r="O24" s="60"/>
      <c r="P24" s="60"/>
      <c r="V24" s="55"/>
      <c r="W24" s="55"/>
      <c r="X24" s="55"/>
      <c r="Y24" s="55"/>
      <c r="Z24" s="55"/>
    </row>
    <row r="25" spans="1:26" ht="14.5">
      <c r="D25" s="174"/>
      <c r="E25" s="179"/>
      <c r="F25" s="55"/>
      <c r="G25" s="55"/>
      <c r="H25" s="55"/>
      <c r="I25" s="55"/>
      <c r="J25" s="55"/>
      <c r="K25" s="55"/>
      <c r="L25" s="60"/>
      <c r="M25" s="60"/>
      <c r="N25" s="60"/>
      <c r="O25" s="60"/>
      <c r="P25" s="60"/>
      <c r="V25" s="55"/>
      <c r="W25" s="55"/>
      <c r="X25" s="55"/>
      <c r="Y25" s="55"/>
      <c r="Z25" s="55"/>
    </row>
    <row r="26" spans="1:26" ht="14.5">
      <c r="D26" s="240"/>
      <c r="E26" s="65"/>
      <c r="F26" s="55"/>
      <c r="G26" s="55"/>
      <c r="H26" s="55"/>
      <c r="I26" s="55"/>
      <c r="J26" s="55"/>
      <c r="K26" s="55"/>
      <c r="L26" s="62"/>
      <c r="M26" s="62"/>
      <c r="N26" s="62"/>
      <c r="O26" s="62"/>
      <c r="P26" s="62"/>
      <c r="V26" s="55"/>
      <c r="W26" s="55"/>
      <c r="X26" s="55"/>
      <c r="Y26" s="55"/>
      <c r="Z26" s="55"/>
    </row>
    <row r="27" spans="1:26" ht="14.5">
      <c r="D27" s="240"/>
      <c r="E27" s="66"/>
      <c r="F27" s="55"/>
      <c r="G27" s="55"/>
      <c r="H27" s="55"/>
      <c r="I27" s="55"/>
      <c r="J27" s="55"/>
      <c r="K27" s="55"/>
      <c r="L27" s="62"/>
      <c r="M27" s="62"/>
      <c r="N27" s="62"/>
      <c r="O27" s="62"/>
      <c r="P27" s="62"/>
      <c r="V27" s="55"/>
      <c r="W27" s="55"/>
      <c r="X27" s="55"/>
      <c r="Y27" s="55"/>
      <c r="Z27" s="55"/>
    </row>
    <row r="28" spans="1:26" ht="14.5">
      <c r="D28" s="178"/>
      <c r="E28" s="179"/>
      <c r="F28" s="55"/>
      <c r="G28" s="55"/>
      <c r="H28" s="55"/>
      <c r="I28" s="55"/>
      <c r="J28" s="55"/>
      <c r="K28" s="55"/>
      <c r="L28" s="62"/>
      <c r="M28" s="62"/>
      <c r="N28" s="62"/>
      <c r="O28" s="62"/>
      <c r="P28" s="62"/>
      <c r="V28" s="55"/>
      <c r="W28" s="55"/>
      <c r="X28" s="55"/>
      <c r="Y28" s="55"/>
      <c r="Z28" s="55"/>
    </row>
    <row r="29" spans="1:26" ht="14.5">
      <c r="D29" s="178"/>
      <c r="E29" s="179"/>
      <c r="F29" s="55"/>
      <c r="G29" s="55"/>
      <c r="H29" s="55"/>
      <c r="I29" s="55"/>
      <c r="J29" s="55"/>
      <c r="K29" s="55"/>
      <c r="L29" s="62"/>
      <c r="M29" s="62"/>
      <c r="N29" s="62"/>
      <c r="O29" s="62"/>
      <c r="P29" s="62"/>
      <c r="V29" s="55"/>
      <c r="W29" s="55"/>
      <c r="X29" s="55"/>
      <c r="Y29" s="55"/>
      <c r="Z29" s="55"/>
    </row>
    <row r="30" spans="1:26" ht="14.5">
      <c r="D30" s="178"/>
      <c r="E30" s="179"/>
      <c r="F30" s="55"/>
      <c r="G30" s="55"/>
      <c r="H30" s="55"/>
      <c r="I30" s="55"/>
      <c r="J30" s="55"/>
      <c r="K30" s="55"/>
      <c r="L30" s="62"/>
      <c r="M30" s="62"/>
      <c r="N30" s="62"/>
      <c r="O30" s="62"/>
      <c r="P30" s="62"/>
      <c r="V30" s="55"/>
      <c r="W30" s="55"/>
      <c r="X30" s="55"/>
      <c r="Y30" s="55"/>
      <c r="Z30" s="55"/>
    </row>
    <row r="31" spans="1:26" ht="14.5">
      <c r="D31" s="178"/>
      <c r="E31" s="179"/>
      <c r="F31" s="55"/>
      <c r="G31" s="55"/>
      <c r="H31" s="55"/>
      <c r="I31" s="55"/>
      <c r="J31" s="55"/>
      <c r="K31" s="55"/>
      <c r="L31" s="62"/>
      <c r="M31" s="62"/>
      <c r="N31" s="62"/>
      <c r="O31" s="62"/>
      <c r="P31" s="62"/>
      <c r="V31" s="55"/>
      <c r="W31" s="55"/>
      <c r="X31" s="55"/>
      <c r="Y31" s="55"/>
      <c r="Z31" s="55"/>
    </row>
    <row r="32" spans="1:26" ht="14.5">
      <c r="D32" s="178"/>
      <c r="E32" s="179"/>
      <c r="F32" s="55"/>
      <c r="G32" s="55"/>
      <c r="H32" s="55"/>
      <c r="I32" s="55"/>
      <c r="J32" s="55"/>
      <c r="K32" s="55"/>
      <c r="L32" s="62"/>
      <c r="M32" s="62"/>
      <c r="N32" s="62"/>
      <c r="O32" s="62"/>
      <c r="P32" s="62"/>
      <c r="V32" s="55"/>
      <c r="W32" s="55"/>
      <c r="X32" s="55"/>
      <c r="Y32" s="55"/>
      <c r="Z32" s="55"/>
    </row>
    <row r="33" spans="4:26" ht="14.5">
      <c r="D33" s="178"/>
      <c r="E33" s="179"/>
      <c r="F33" s="55"/>
      <c r="G33" s="55"/>
      <c r="H33" s="55"/>
      <c r="I33" s="55"/>
      <c r="J33" s="55"/>
      <c r="K33" s="55"/>
      <c r="L33" s="62"/>
      <c r="M33" s="62"/>
      <c r="N33" s="62"/>
      <c r="O33" s="62"/>
      <c r="P33" s="62"/>
      <c r="V33" s="55"/>
      <c r="W33" s="55"/>
      <c r="X33" s="55"/>
      <c r="Y33" s="55"/>
      <c r="Z33" s="55"/>
    </row>
    <row r="34" spans="4:26" ht="14.5">
      <c r="D34" s="178"/>
      <c r="E34" s="179"/>
      <c r="F34" s="55"/>
      <c r="G34" s="55"/>
      <c r="H34" s="55"/>
      <c r="I34" s="55"/>
      <c r="J34" s="55"/>
      <c r="K34" s="55"/>
      <c r="L34" s="62"/>
      <c r="M34" s="62"/>
      <c r="N34" s="62"/>
      <c r="O34" s="62"/>
      <c r="P34" s="62"/>
      <c r="V34" s="67"/>
      <c r="W34" s="67"/>
      <c r="X34" s="67"/>
      <c r="Y34" s="67"/>
      <c r="Z34" s="67"/>
    </row>
    <row r="35" spans="4:26" ht="14.5">
      <c r="D35" s="178"/>
      <c r="E35" s="179"/>
      <c r="F35" s="55"/>
      <c r="G35" s="55"/>
      <c r="H35" s="55"/>
      <c r="I35" s="55"/>
      <c r="J35" s="55"/>
      <c r="K35" s="55"/>
      <c r="L35" s="62"/>
      <c r="M35" s="62"/>
      <c r="N35" s="62"/>
      <c r="O35" s="62"/>
      <c r="P35" s="62"/>
      <c r="V35" s="55"/>
      <c r="W35" s="55"/>
      <c r="X35" s="55"/>
      <c r="Y35" s="55"/>
      <c r="Z35" s="55"/>
    </row>
    <row r="36" spans="4:26" ht="14.5">
      <c r="D36" s="245"/>
      <c r="E36" s="246"/>
      <c r="F36" s="55"/>
      <c r="G36" s="55"/>
      <c r="H36" s="55"/>
      <c r="I36" s="55"/>
      <c r="J36" s="55"/>
      <c r="K36" s="67"/>
      <c r="L36" s="62"/>
      <c r="M36" s="62"/>
      <c r="N36" s="62"/>
      <c r="O36" s="62"/>
      <c r="P36" s="62"/>
      <c r="V36" s="55"/>
      <c r="W36" s="55"/>
      <c r="X36" s="55"/>
      <c r="Y36" s="55"/>
      <c r="Z36" s="55"/>
    </row>
    <row r="37" spans="4:26" ht="14.5">
      <c r="D37" s="245"/>
      <c r="E37" s="246"/>
      <c r="F37" s="55"/>
      <c r="G37" s="55"/>
      <c r="H37" s="55"/>
      <c r="I37" s="55"/>
      <c r="J37" s="55"/>
      <c r="K37" s="55"/>
      <c r="L37" s="62"/>
      <c r="M37" s="62"/>
      <c r="N37" s="62"/>
      <c r="O37" s="62"/>
      <c r="P37" s="62"/>
      <c r="V37" s="55"/>
      <c r="W37" s="55"/>
      <c r="X37" s="55"/>
      <c r="Y37" s="55"/>
      <c r="Z37" s="55"/>
    </row>
    <row r="38" spans="4:26" ht="14.5">
      <c r="D38" s="240"/>
      <c r="E38" s="179"/>
      <c r="F38" s="55"/>
      <c r="G38" s="55"/>
      <c r="H38" s="55"/>
      <c r="I38" s="55"/>
      <c r="J38" s="55"/>
      <c r="K38" s="55"/>
      <c r="L38" s="62"/>
      <c r="M38" s="62"/>
      <c r="N38" s="62"/>
      <c r="O38" s="62"/>
      <c r="P38" s="62"/>
      <c r="V38" s="53"/>
      <c r="W38" s="53"/>
      <c r="X38" s="53"/>
      <c r="Y38" s="53"/>
      <c r="Z38" s="53"/>
    </row>
    <row r="39" spans="4:26" ht="14.5">
      <c r="D39" s="240"/>
      <c r="E39" s="179"/>
      <c r="F39" s="55"/>
      <c r="G39" s="55"/>
      <c r="H39" s="55"/>
      <c r="I39" s="55"/>
      <c r="J39" s="55"/>
      <c r="K39" s="55"/>
      <c r="L39" s="62"/>
      <c r="M39" s="62"/>
      <c r="N39" s="62"/>
      <c r="O39" s="62"/>
      <c r="P39" s="62"/>
      <c r="V39" s="53"/>
      <c r="W39" s="53"/>
      <c r="X39" s="53"/>
      <c r="Y39" s="53"/>
      <c r="Z39" s="53"/>
    </row>
    <row r="40" spans="4:26" ht="14.5">
      <c r="D40" s="173"/>
      <c r="E40" s="177"/>
      <c r="F40" s="53"/>
      <c r="G40" s="53"/>
      <c r="H40" s="53"/>
      <c r="I40" s="53"/>
      <c r="J40" s="53"/>
      <c r="K40" s="53"/>
      <c r="L40" s="49"/>
      <c r="M40" s="49"/>
      <c r="N40" s="68"/>
      <c r="O40" s="68"/>
      <c r="P40" s="68"/>
      <c r="V40" s="53"/>
      <c r="W40" s="53"/>
      <c r="X40" s="53"/>
      <c r="Y40" s="53"/>
      <c r="Z40" s="53"/>
    </row>
    <row r="41" spans="4:26" ht="14.5">
      <c r="D41" s="239"/>
      <c r="E41" s="177"/>
      <c r="F41" s="53"/>
      <c r="G41" s="53"/>
      <c r="H41" s="53"/>
      <c r="I41" s="53"/>
      <c r="J41" s="53"/>
      <c r="K41" s="53"/>
      <c r="L41" s="49"/>
      <c r="M41" s="49"/>
      <c r="N41" s="68"/>
      <c r="O41" s="68"/>
      <c r="P41" s="68"/>
      <c r="V41" s="48"/>
      <c r="W41" s="48"/>
      <c r="X41" s="48"/>
      <c r="Y41" s="48"/>
      <c r="Z41" s="48"/>
    </row>
    <row r="42" spans="4:26" ht="14.5">
      <c r="D42" s="239"/>
      <c r="E42" s="177"/>
      <c r="F42" s="53"/>
      <c r="G42" s="53"/>
      <c r="H42" s="53"/>
      <c r="I42" s="53"/>
      <c r="J42" s="53"/>
      <c r="K42" s="53"/>
      <c r="L42" s="49"/>
      <c r="M42" s="49"/>
      <c r="N42" s="68"/>
      <c r="O42" s="68"/>
      <c r="P42" s="68"/>
      <c r="V42" s="48"/>
      <c r="W42" s="48"/>
      <c r="X42" s="48"/>
      <c r="Y42" s="48"/>
      <c r="Z42" s="48"/>
    </row>
    <row r="43" spans="4:26" ht="14.5">
      <c r="D43" s="239"/>
      <c r="E43" s="243"/>
      <c r="F43" s="63"/>
      <c r="G43" s="63"/>
      <c r="H43" s="63"/>
      <c r="I43" s="63"/>
      <c r="J43" s="63"/>
      <c r="K43" s="48"/>
      <c r="L43" s="49"/>
      <c r="M43" s="49"/>
      <c r="N43" s="68"/>
      <c r="O43" s="68"/>
      <c r="P43" s="68"/>
      <c r="V43" s="69"/>
      <c r="W43" s="69"/>
      <c r="X43" s="69"/>
      <c r="Y43" s="69"/>
      <c r="Z43" s="69"/>
    </row>
    <row r="44" spans="4:26" ht="14.5">
      <c r="D44" s="239"/>
      <c r="E44" s="243"/>
      <c r="F44" s="48"/>
      <c r="G44" s="48"/>
      <c r="H44" s="48"/>
      <c r="I44" s="48"/>
      <c r="J44" s="48"/>
      <c r="K44" s="48"/>
      <c r="L44" s="49"/>
      <c r="M44" s="49"/>
      <c r="N44" s="68"/>
      <c r="O44" s="68"/>
      <c r="P44" s="68"/>
      <c r="V44" s="53"/>
      <c r="W44" s="53"/>
      <c r="X44" s="53"/>
      <c r="Y44" s="53"/>
      <c r="Z44" s="53"/>
    </row>
    <row r="45" spans="4:26" ht="14.5">
      <c r="D45" s="239"/>
      <c r="E45" s="176"/>
      <c r="F45" s="70"/>
      <c r="G45" s="61"/>
      <c r="H45" s="61"/>
      <c r="I45" s="61"/>
      <c r="J45" s="61"/>
      <c r="K45" s="69"/>
      <c r="L45" s="49"/>
      <c r="M45" s="49"/>
      <c r="N45" s="68"/>
      <c r="O45" s="68"/>
      <c r="P45" s="68"/>
      <c r="V45" s="53"/>
      <c r="W45" s="53"/>
      <c r="X45" s="53"/>
      <c r="Y45" s="53"/>
      <c r="Z45" s="53"/>
    </row>
    <row r="46" spans="4:26" ht="14.5">
      <c r="D46" s="173"/>
      <c r="E46" s="177"/>
      <c r="F46" s="53"/>
      <c r="G46" s="53"/>
      <c r="H46" s="53"/>
      <c r="I46" s="53"/>
      <c r="J46" s="53"/>
      <c r="K46" s="53"/>
      <c r="L46" s="49"/>
      <c r="M46" s="49"/>
      <c r="N46" s="68"/>
      <c r="O46" s="68"/>
      <c r="P46" s="68"/>
      <c r="V46" s="53"/>
      <c r="W46" s="53"/>
      <c r="X46" s="53"/>
      <c r="Y46" s="53"/>
      <c r="Z46" s="53"/>
    </row>
    <row r="47" spans="4:26" ht="14.5">
      <c r="D47" s="173"/>
      <c r="E47" s="177"/>
      <c r="F47" s="53"/>
      <c r="G47" s="53"/>
      <c r="H47" s="53"/>
      <c r="I47" s="53"/>
      <c r="J47" s="53"/>
      <c r="K47" s="53"/>
      <c r="L47" s="49"/>
      <c r="M47" s="49"/>
      <c r="N47" s="68"/>
      <c r="O47" s="68"/>
      <c r="P47" s="68"/>
      <c r="V47" s="53"/>
      <c r="W47" s="53"/>
      <c r="X47" s="53"/>
      <c r="Y47" s="53"/>
      <c r="Z47" s="53"/>
    </row>
    <row r="48" spans="4:26" ht="14.5">
      <c r="D48" s="173"/>
      <c r="E48" s="177"/>
      <c r="F48" s="53"/>
      <c r="G48" s="53"/>
      <c r="H48" s="53"/>
      <c r="I48" s="53"/>
      <c r="J48" s="53"/>
      <c r="K48" s="53"/>
      <c r="L48" s="49"/>
      <c r="M48" s="49"/>
      <c r="N48" s="68"/>
      <c r="O48" s="68"/>
      <c r="P48" s="68"/>
      <c r="V48" s="48"/>
      <c r="W48" s="48"/>
      <c r="X48" s="48"/>
      <c r="Y48" s="48"/>
      <c r="Z48" s="48"/>
    </row>
    <row r="49" spans="4:26" ht="14.5">
      <c r="D49" s="173"/>
      <c r="E49" s="177"/>
      <c r="F49" s="53"/>
      <c r="G49" s="53"/>
      <c r="H49" s="53"/>
      <c r="I49" s="53"/>
      <c r="J49" s="53"/>
      <c r="K49" s="53"/>
      <c r="L49" s="49"/>
      <c r="M49" s="49"/>
      <c r="N49" s="49"/>
      <c r="O49" s="49"/>
      <c r="P49" s="50"/>
      <c r="V49" s="48"/>
      <c r="W49" s="48"/>
      <c r="X49" s="48"/>
      <c r="Y49" s="48"/>
      <c r="Z49" s="48"/>
    </row>
    <row r="50" spans="4:26" ht="14.5">
      <c r="D50" s="239"/>
      <c r="E50" s="243"/>
      <c r="F50" s="48"/>
      <c r="G50" s="48"/>
      <c r="H50" s="48"/>
      <c r="I50" s="48"/>
      <c r="J50" s="48"/>
      <c r="K50" s="48"/>
      <c r="L50" s="49"/>
      <c r="M50" s="49"/>
      <c r="N50" s="49"/>
      <c r="O50" s="49"/>
      <c r="P50" s="50"/>
      <c r="V50" s="48"/>
      <c r="W50" s="48"/>
      <c r="X50" s="48"/>
      <c r="Y50" s="48"/>
      <c r="Z50" s="48"/>
    </row>
    <row r="51" spans="4:26" ht="14.5">
      <c r="D51" s="239"/>
      <c r="E51" s="243"/>
      <c r="F51" s="48"/>
      <c r="G51" s="48"/>
      <c r="H51" s="48"/>
      <c r="I51" s="48"/>
      <c r="J51" s="48"/>
      <c r="K51" s="48"/>
      <c r="L51" s="49"/>
      <c r="M51" s="49"/>
      <c r="N51" s="49"/>
      <c r="O51" s="49"/>
      <c r="P51" s="50"/>
      <c r="V51" s="48"/>
      <c r="W51" s="48"/>
      <c r="X51" s="48"/>
      <c r="Y51" s="48"/>
      <c r="Z51" s="48"/>
    </row>
    <row r="52" spans="4:26" ht="14.5">
      <c r="D52" s="239"/>
      <c r="E52" s="243"/>
      <c r="F52" s="48"/>
      <c r="G52" s="48"/>
      <c r="H52" s="48"/>
      <c r="I52" s="48"/>
      <c r="J52" s="48"/>
      <c r="K52" s="48"/>
      <c r="L52" s="49"/>
      <c r="M52" s="49"/>
      <c r="N52" s="49"/>
      <c r="O52" s="49"/>
      <c r="P52" s="50"/>
      <c r="V52" s="48"/>
      <c r="W52" s="48"/>
      <c r="X52" s="48"/>
      <c r="Y52" s="48"/>
      <c r="Z52" s="48"/>
    </row>
    <row r="53" spans="4:26" ht="14.5">
      <c r="D53" s="239"/>
      <c r="E53" s="176"/>
      <c r="F53" s="48"/>
      <c r="G53" s="48"/>
      <c r="H53" s="48"/>
      <c r="I53" s="48"/>
      <c r="J53" s="48"/>
      <c r="K53" s="48"/>
      <c r="L53" s="49"/>
      <c r="M53" s="49"/>
      <c r="N53" s="49"/>
      <c r="O53" s="49"/>
      <c r="P53" s="50"/>
      <c r="V53" s="48"/>
      <c r="W53" s="48"/>
      <c r="X53" s="48"/>
      <c r="Y53" s="48"/>
      <c r="Z53" s="48"/>
    </row>
    <row r="54" spans="4:26" ht="14.5">
      <c r="D54" s="239"/>
      <c r="E54" s="176"/>
      <c r="F54" s="48"/>
      <c r="G54" s="48"/>
      <c r="H54" s="48"/>
      <c r="I54" s="48"/>
      <c r="J54" s="48"/>
      <c r="K54" s="48"/>
      <c r="L54" s="49"/>
      <c r="M54" s="49"/>
      <c r="N54" s="49"/>
      <c r="O54" s="49"/>
      <c r="P54" s="50"/>
      <c r="V54" s="48"/>
      <c r="W54" s="48"/>
      <c r="X54" s="48"/>
      <c r="Y54" s="48"/>
      <c r="Z54" s="48"/>
    </row>
    <row r="55" spans="4:26" ht="15.5">
      <c r="D55" s="241"/>
      <c r="E55" s="242"/>
      <c r="F55" s="48"/>
      <c r="G55" s="48"/>
      <c r="H55" s="48"/>
      <c r="I55" s="48"/>
      <c r="J55" s="48"/>
      <c r="K55" s="48"/>
      <c r="L55" s="51"/>
      <c r="M55" s="51"/>
      <c r="N55" s="51"/>
      <c r="O55" s="52"/>
      <c r="P55" s="52"/>
      <c r="V55" s="48"/>
      <c r="W55" s="48"/>
      <c r="X55" s="48"/>
      <c r="Y55" s="48"/>
      <c r="Z55" s="48"/>
    </row>
    <row r="56" spans="4:26" ht="15.5">
      <c r="D56" s="241"/>
      <c r="E56" s="242"/>
      <c r="F56" s="48"/>
      <c r="G56" s="48"/>
      <c r="H56" s="48"/>
      <c r="I56" s="48"/>
      <c r="J56" s="48"/>
      <c r="K56" s="48"/>
      <c r="L56" s="51"/>
      <c r="M56" s="51"/>
      <c r="N56" s="51"/>
      <c r="O56" s="52"/>
      <c r="P56" s="52"/>
      <c r="V56" s="48"/>
      <c r="W56" s="48"/>
      <c r="X56" s="48"/>
      <c r="Y56" s="48"/>
      <c r="Z56" s="48"/>
    </row>
    <row r="57" spans="4:26" ht="15.5">
      <c r="D57" s="239"/>
      <c r="E57" s="176"/>
      <c r="F57" s="48"/>
      <c r="G57" s="48"/>
      <c r="H57" s="48"/>
      <c r="I57" s="48"/>
      <c r="J57" s="48"/>
      <c r="K57" s="48"/>
      <c r="L57" s="51"/>
      <c r="M57" s="51"/>
      <c r="N57" s="51"/>
      <c r="O57" s="52"/>
      <c r="P57" s="52"/>
      <c r="V57" s="48"/>
      <c r="W57" s="48"/>
      <c r="X57" s="48"/>
      <c r="Y57" s="48"/>
      <c r="Z57" s="48"/>
    </row>
    <row r="58" spans="4:26" ht="15.5">
      <c r="D58" s="239"/>
      <c r="E58" s="176"/>
      <c r="F58" s="48"/>
      <c r="G58" s="48"/>
      <c r="H58" s="48"/>
      <c r="I58" s="48"/>
      <c r="J58" s="48"/>
      <c r="K58" s="48"/>
      <c r="L58" s="51"/>
      <c r="M58" s="51"/>
      <c r="N58" s="51"/>
      <c r="O58" s="52"/>
      <c r="P58" s="52"/>
      <c r="V58" s="48"/>
      <c r="W58" s="48"/>
      <c r="X58" s="48"/>
      <c r="Y58" s="48"/>
      <c r="Z58" s="48"/>
    </row>
    <row r="59" spans="4:26" ht="15.5">
      <c r="D59" s="239"/>
      <c r="E59" s="176"/>
      <c r="F59" s="48"/>
      <c r="G59" s="48"/>
      <c r="H59" s="53"/>
      <c r="I59" s="53"/>
      <c r="J59" s="53"/>
      <c r="K59" s="48"/>
      <c r="L59" s="51"/>
      <c r="M59" s="51"/>
      <c r="N59" s="51"/>
      <c r="O59" s="52"/>
      <c r="P59" s="52"/>
      <c r="V59" s="48"/>
      <c r="W59" s="48"/>
      <c r="X59" s="48"/>
      <c r="Y59" s="48"/>
      <c r="Z59" s="48"/>
    </row>
    <row r="60" spans="4:26" ht="15.5">
      <c r="D60" s="175"/>
      <c r="E60" s="176"/>
      <c r="F60" s="48"/>
      <c r="G60" s="48"/>
      <c r="H60" s="48"/>
      <c r="I60" s="48"/>
      <c r="J60" s="48"/>
      <c r="K60" s="48"/>
      <c r="L60" s="54"/>
      <c r="M60" s="54"/>
      <c r="N60" s="54"/>
      <c r="O60" s="52"/>
      <c r="P60" s="52"/>
      <c r="V60" s="48"/>
      <c r="W60" s="48"/>
      <c r="X60" s="48"/>
      <c r="Y60" s="48"/>
      <c r="Z60" s="48"/>
    </row>
    <row r="61" spans="4:26" ht="15.5">
      <c r="D61" s="175"/>
      <c r="E61" s="176"/>
      <c r="F61" s="48"/>
      <c r="G61" s="48"/>
      <c r="H61" s="48"/>
      <c r="I61" s="48"/>
      <c r="J61" s="48"/>
      <c r="K61" s="48"/>
      <c r="L61" s="51"/>
      <c r="M61" s="51"/>
      <c r="N61" s="51"/>
      <c r="O61" s="52"/>
      <c r="P61" s="52"/>
      <c r="V61" s="55"/>
      <c r="W61" s="55"/>
      <c r="X61" s="55"/>
      <c r="Y61" s="55"/>
      <c r="Z61" s="55"/>
    </row>
    <row r="62" spans="4:26" ht="15.5">
      <c r="D62" s="56"/>
      <c r="E62" s="176"/>
      <c r="F62" s="48"/>
      <c r="G62" s="48"/>
      <c r="H62" s="48"/>
      <c r="I62" s="48"/>
      <c r="J62" s="48"/>
      <c r="K62" s="48"/>
      <c r="L62" s="51"/>
      <c r="M62" s="51"/>
      <c r="N62" s="51"/>
      <c r="O62" s="52"/>
      <c r="P62" s="52"/>
      <c r="V62" s="48"/>
      <c r="W62" s="48"/>
      <c r="X62" s="48"/>
      <c r="Y62" s="48"/>
      <c r="Z62" s="48"/>
    </row>
    <row r="63" spans="4:26" ht="15.5">
      <c r="D63" s="239"/>
      <c r="E63" s="176"/>
      <c r="F63" s="55"/>
      <c r="G63" s="55"/>
      <c r="H63" s="55"/>
      <c r="I63" s="55"/>
      <c r="J63" s="55"/>
      <c r="K63" s="55"/>
      <c r="L63" s="49"/>
      <c r="M63" s="51"/>
      <c r="N63" s="51"/>
      <c r="O63" s="52"/>
      <c r="P63" s="52"/>
      <c r="V63" s="53"/>
      <c r="W63" s="53"/>
      <c r="X63" s="53"/>
      <c r="Y63" s="53"/>
      <c r="Z63" s="53"/>
    </row>
    <row r="64" spans="4:26" ht="15.5">
      <c r="D64" s="239"/>
      <c r="E64" s="176"/>
      <c r="F64" s="48"/>
      <c r="G64" s="55"/>
      <c r="H64" s="48"/>
      <c r="I64" s="48"/>
      <c r="J64" s="48"/>
      <c r="K64" s="48"/>
      <c r="L64" s="57"/>
      <c r="M64" s="51"/>
      <c r="N64" s="51"/>
      <c r="O64" s="52"/>
      <c r="P64" s="52"/>
      <c r="V64" s="55"/>
      <c r="W64" s="55"/>
      <c r="X64" s="55"/>
      <c r="Y64" s="55"/>
      <c r="Z64" s="55"/>
    </row>
    <row r="65" spans="4:26" ht="15.5">
      <c r="D65" s="173"/>
      <c r="E65" s="177"/>
      <c r="F65" s="53"/>
      <c r="G65" s="53"/>
      <c r="H65" s="53"/>
      <c r="I65" s="53"/>
      <c r="J65" s="53"/>
      <c r="K65" s="53"/>
      <c r="L65" s="51"/>
      <c r="M65" s="49"/>
      <c r="N65" s="49"/>
      <c r="O65" s="49"/>
      <c r="P65" s="58"/>
      <c r="V65" s="48"/>
      <c r="W65" s="48"/>
      <c r="X65" s="48"/>
      <c r="Y65" s="48"/>
      <c r="Z65" s="48"/>
    </row>
  </sheetData>
  <sheetProtection autoFilter="0"/>
  <protectedRanges>
    <protectedRange sqref="L24:P65" name="Data_entry"/>
    <protectedRange sqref="L7:P23" name="Sheet 2 edits_1"/>
    <protectedRange sqref="L7:P23" name="Data_entry_1_2"/>
  </protectedRanges>
  <mergeCells count="50">
    <mergeCell ref="L3:L4"/>
    <mergeCell ref="M3:M4"/>
    <mergeCell ref="B11:B13"/>
    <mergeCell ref="B14:B16"/>
    <mergeCell ref="G2:K2"/>
    <mergeCell ref="A7:K7"/>
    <mergeCell ref="B8:B10"/>
    <mergeCell ref="B17:B18"/>
    <mergeCell ref="Q3:U4"/>
    <mergeCell ref="B5:B6"/>
    <mergeCell ref="F5:F6"/>
    <mergeCell ref="G5:J5"/>
    <mergeCell ref="Q5:Q6"/>
    <mergeCell ref="R5:R6"/>
    <mergeCell ref="S5:S6"/>
    <mergeCell ref="T5:T6"/>
    <mergeCell ref="U5:U6"/>
    <mergeCell ref="P3:P4"/>
    <mergeCell ref="E5:E6"/>
    <mergeCell ref="K5:K6"/>
    <mergeCell ref="L5:L6"/>
    <mergeCell ref="N3:N4"/>
    <mergeCell ref="O3:O4"/>
    <mergeCell ref="Z5:Z6"/>
    <mergeCell ref="V5:V6"/>
    <mergeCell ref="W5:W6"/>
    <mergeCell ref="D5:D6"/>
    <mergeCell ref="K8:K9"/>
    <mergeCell ref="X5:X6"/>
    <mergeCell ref="Y5:Y6"/>
    <mergeCell ref="N5:N6"/>
    <mergeCell ref="O5:O6"/>
    <mergeCell ref="P5:P6"/>
    <mergeCell ref="M5:M6"/>
    <mergeCell ref="B19:B21"/>
    <mergeCell ref="B22:B23"/>
    <mergeCell ref="D26:D27"/>
    <mergeCell ref="D36:D37"/>
    <mergeCell ref="E36:E37"/>
    <mergeCell ref="D38:D39"/>
    <mergeCell ref="D41:D42"/>
    <mergeCell ref="D43:D45"/>
    <mergeCell ref="E43:E44"/>
    <mergeCell ref="D50:D52"/>
    <mergeCell ref="E50:E52"/>
    <mergeCell ref="D53:D54"/>
    <mergeCell ref="D55:D56"/>
    <mergeCell ref="E55:E56"/>
    <mergeCell ref="D57:D59"/>
    <mergeCell ref="D63:D64"/>
  </mergeCells>
  <dataValidations count="6">
    <dataValidation type="list" allowBlank="1" showInputMessage="1" showErrorMessage="1" sqref="P65" xr:uid="{00000000-0002-0000-0D00-000000000000}">
      <formula1>$AG$4:$AG$6</formula1>
    </dataValidation>
    <dataValidation type="list" allowBlank="1" showInputMessage="1" showErrorMessage="1" sqref="O55:P64" xr:uid="{00000000-0002-0000-0D00-000001000000}">
      <formula1>$AK$4:$AK$9</formula1>
    </dataValidation>
    <dataValidation type="list" allowBlank="1" showInputMessage="1" showErrorMessage="1" sqref="O49:O54" xr:uid="{00000000-0002-0000-0D00-000002000000}">
      <formula1>$AO$3:$AO$7</formula1>
    </dataValidation>
    <dataValidation type="list" allowBlank="1" showInputMessage="1" showErrorMessage="1" sqref="N40:P48" xr:uid="{00000000-0002-0000-0D00-000003000000}">
      <formula1>$AO$4:$AO$9</formula1>
    </dataValidation>
    <dataValidation type="list" allowBlank="1" showInputMessage="1" showErrorMessage="1" sqref="L24:P25" xr:uid="{00000000-0002-0000-0D00-000004000000}">
      <formula1>$AH$5:$AH$10</formula1>
    </dataValidation>
    <dataValidation type="list" allowBlank="1" showInputMessage="1" showErrorMessage="1" sqref="L26:P39" xr:uid="{00000000-0002-0000-0D00-000005000000}">
      <formula1>$AQ$10:$AQ$14</formula1>
    </dataValidation>
  </dataValidations>
  <pageMargins left="0.7" right="0.7" top="0.75" bottom="0.75" header="0.3" footer="0.3"/>
  <pageSetup paperSize="9" orientation="landscape"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Title="Domain" prompt="Select Domain" xr:uid="{00000000-0002-0000-0D00-000006000000}">
          <x14:formula1>
            <xm:f>'Feuille de données'!$A$15:$A$17</xm:f>
          </x14:formula1>
          <xm:sqref>H3:K3</xm:sqref>
        </x14:dataValidation>
        <x14:dataValidation type="list" allowBlank="1" showInputMessage="1" showErrorMessage="1" xr:uid="{00000000-0002-0000-0D00-000007000000}">
          <x14:formula1>
            <xm:f>'Feuille de données'!$A$49:$A$55</xm:f>
          </x14:formula1>
          <xm:sqref>P49:P54 L7:P23</xm:sqref>
        </x14:dataValidation>
        <x14:dataValidation type="list" allowBlank="1" showInputMessage="1" showErrorMessage="1" promptTitle="Domain" prompt="Select Domain" xr:uid="{00000000-0002-0000-0D00-000008000000}">
          <x14:formula1>
            <xm:f>'C:\Users\Judith\AppData\Local\Microsoft\Windows\INetCache\Content.Outlook\BE26XD14\[Copy of CSO OCAT_171119.xlsx]Data sheet'!#REF!</xm:f>
          </x14:formula1>
          <xm:sqref>V3:Z3</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8" tint="-0.249977111117893"/>
  </sheetPr>
  <dimension ref="A1:Z65"/>
  <sheetViews>
    <sheetView showGridLines="0" topLeftCell="B1" zoomScaleNormal="100" workbookViewId="0">
      <pane xSplit="4" ySplit="7" topLeftCell="F8" activePane="bottomRight" state="frozen"/>
      <selection pane="topRight" activeCell="F1" sqref="F1"/>
      <selection pane="bottomLeft" activeCell="B8" sqref="B8"/>
      <selection pane="bottomRight" activeCell="E1" sqref="E1:E3"/>
    </sheetView>
  </sheetViews>
  <sheetFormatPr defaultColWidth="9.1796875" defaultRowHeight="10.5"/>
  <cols>
    <col min="1" max="1" width="4.54296875" style="43" hidden="1" customWidth="1"/>
    <col min="2" max="2" width="7.1796875" style="1" customWidth="1"/>
    <col min="3" max="3" width="6.1796875" style="43" hidden="1" customWidth="1"/>
    <col min="4" max="4" width="31.54296875" style="43" customWidth="1"/>
    <col min="5" max="5" width="40" style="1" bestFit="1" customWidth="1"/>
    <col min="6" max="6" width="54.54296875" style="1" bestFit="1" customWidth="1"/>
    <col min="7" max="8" width="25.54296875" style="1" customWidth="1"/>
    <col min="9" max="9" width="34.7265625" style="1" customWidth="1"/>
    <col min="10" max="10" width="29.54296875" style="1" customWidth="1"/>
    <col min="11" max="11" width="25.54296875" style="1" customWidth="1"/>
    <col min="12" max="16" width="9.1796875" style="36" customWidth="1"/>
    <col min="17" max="21" width="9.1796875" style="1" hidden="1" customWidth="1"/>
    <col min="22" max="26" width="34.453125" style="1" customWidth="1"/>
    <col min="27" max="16384" width="9.1796875" style="1"/>
  </cols>
  <sheetData>
    <row r="1" spans="1:26" ht="15.5">
      <c r="A1" s="43" t="str">
        <f>IF(ISBLANK(Template!A1),"",Template!A1)</f>
        <v/>
      </c>
      <c r="B1" s="1" t="str">
        <f>IF(ISBLANK(Template!B1),"",Template!B1)</f>
        <v/>
      </c>
      <c r="C1" s="43" t="str">
        <f>IF(ISBLANK(Template!C1),"",Template!C1)</f>
        <v/>
      </c>
      <c r="D1" s="84" t="str">
        <f>IF(ISBLANK(Template!D1),"",Template!D1)</f>
        <v>LOCALISATION</v>
      </c>
      <c r="E1" s="181" t="s">
        <v>103</v>
      </c>
      <c r="F1" s="1" t="str">
        <f>IF(ISBLANK(Template!F1),"",Template!F1)</f>
        <v/>
      </c>
      <c r="G1" s="1" t="str">
        <f>IF(ISBLANK(Template!G1),"",Template!G1)</f>
        <v/>
      </c>
      <c r="H1" s="1" t="str">
        <f>IF(ISBLANK(Template!H1),"",Template!H1)</f>
        <v/>
      </c>
      <c r="I1" s="1" t="str">
        <f>IF(ISBLANK(Template!I1),"",Template!I1)</f>
        <v/>
      </c>
      <c r="J1" s="1" t="str">
        <f>IF(ISBLANK(Template!J1),"",Template!J1)</f>
        <v/>
      </c>
      <c r="K1" s="1" t="str">
        <f>IF(ISBLANK(Template!K1),"",Template!K1)</f>
        <v/>
      </c>
      <c r="L1" s="36" t="str">
        <f>IF(ISBLANK(Template!L1),"",Template!L1)</f>
        <v/>
      </c>
      <c r="M1" s="36" t="str">
        <f>IF(ISBLANK(Template!M1),"",Template!M1)</f>
        <v/>
      </c>
      <c r="N1" s="36" t="str">
        <f>IF(ISBLANK(Template!N1),"",Template!N1)</f>
        <v/>
      </c>
      <c r="O1" s="36" t="str">
        <f>IF(ISBLANK(Template!O1),"",Template!O1)</f>
        <v/>
      </c>
      <c r="P1" s="36" t="str">
        <f>IF(ISBLANK(Template!P1),"",Template!P1)</f>
        <v/>
      </c>
      <c r="Q1" s="1" t="str">
        <f>IF(ISBLANK(Template!Q1),"",Template!Q1)</f>
        <v/>
      </c>
      <c r="R1" s="1" t="str">
        <f>IF(ISBLANK(Template!R1),"",Template!R1)</f>
        <v/>
      </c>
      <c r="S1" s="1" t="str">
        <f>IF(ISBLANK(Template!S1),"",Template!S1)</f>
        <v/>
      </c>
      <c r="T1" s="1" t="str">
        <f>IF(ISBLANK(Template!T1),"",Template!T1)</f>
        <v/>
      </c>
      <c r="U1" s="1" t="str">
        <f>IF(ISBLANK(Template!U1),"",Template!U1)</f>
        <v/>
      </c>
      <c r="V1" s="1" t="str">
        <f ca="1">IF(ISBLANK(Template!V1),"",Template!V1)</f>
        <v/>
      </c>
      <c r="W1" s="1" t="str">
        <f ca="1">IF(ISBLANK(Template!W1),"",Template!W1)</f>
        <v/>
      </c>
      <c r="X1" s="1" t="str">
        <f ca="1">IF(ISBLANK(Template!X1),"",Template!X1)</f>
        <v/>
      </c>
      <c r="Y1" s="1" t="str">
        <f ca="1">IF(ISBLANK(Template!Y1),"",Template!Y1)</f>
        <v/>
      </c>
      <c r="Z1" s="1" t="str">
        <f ca="1">IF(ISBLANK(Template!Z1),"",Template!Z1)</f>
        <v/>
      </c>
    </row>
    <row r="2" spans="1:26" ht="26.25" customHeight="1">
      <c r="A2" s="43" t="str">
        <f>IF(ISBLANK(Template!A2),"",Template!A2)</f>
        <v/>
      </c>
      <c r="B2" s="20" t="str">
        <f>IF(ISBLANK(Template!B2),"",Template!B2)</f>
        <v/>
      </c>
      <c r="C2" s="98" t="str">
        <f>IF(ISBLANK(Template!C2),"",Template!C2)</f>
        <v/>
      </c>
      <c r="D2" s="84" t="str">
        <f>IF(ISBLANK(Template!D2),"",Template!D2)</f>
        <v>DATE</v>
      </c>
      <c r="E2" s="181" t="s">
        <v>103</v>
      </c>
      <c r="F2" s="41" t="str">
        <f>IF(ISBLANK(Template!F2),"",Template!F2)</f>
        <v/>
      </c>
      <c r="G2" s="251" t="str">
        <f>'Feuille de données'!A44</f>
        <v>OSC 9</v>
      </c>
      <c r="H2" s="252"/>
      <c r="I2" s="252"/>
      <c r="J2" s="252"/>
      <c r="K2" s="252"/>
      <c r="L2" s="36" t="str">
        <f>IF(ISBLANK(Template!L2),"",Template!L2)</f>
        <v/>
      </c>
      <c r="M2" s="36" t="str">
        <f>IF(ISBLANK(Template!M2),"",Template!M2)</f>
        <v/>
      </c>
      <c r="N2" s="36" t="str">
        <f>IF(ISBLANK(Template!N2),"",Template!N2)</f>
        <v/>
      </c>
      <c r="O2" s="36" t="str">
        <f>IF(ISBLANK(Template!O2),"",Template!O2)</f>
        <v/>
      </c>
      <c r="P2" s="36" t="str">
        <f>IF(ISBLANK(Template!P2),"",Template!P2)</f>
        <v/>
      </c>
      <c r="Q2" s="1" t="str">
        <f>IF(ISBLANK(Template!Q2),"",Template!Q2)</f>
        <v/>
      </c>
      <c r="R2" s="1" t="str">
        <f>IF(ISBLANK(Template!R2),"",Template!R2)</f>
        <v/>
      </c>
      <c r="S2" s="1" t="str">
        <f>IF(ISBLANK(Template!S2),"",Template!S2)</f>
        <v/>
      </c>
      <c r="T2" s="1" t="str">
        <f>IF(ISBLANK(Template!T2),"",Template!T2)</f>
        <v/>
      </c>
      <c r="U2" s="1" t="str">
        <f>IF(ISBLANK(Template!U2),"",Template!U2)</f>
        <v/>
      </c>
      <c r="V2" s="180" t="str">
        <f ca="1">IF(ISBLANK(Template!V2),"",Template!V2)</f>
        <v/>
      </c>
      <c r="W2" s="180" t="str">
        <f ca="1">IF(ISBLANK(Template!W2),"",Template!W2)</f>
        <v/>
      </c>
      <c r="X2" s="180" t="str">
        <f ca="1">IF(ISBLANK(Template!X2),"",Template!X2)</f>
        <v/>
      </c>
      <c r="Y2" s="180" t="str">
        <f ca="1">IF(ISBLANK(Template!Y2),"",Template!Y2)</f>
        <v/>
      </c>
      <c r="Z2" s="180" t="str">
        <f ca="1">IF(ISBLANK(Template!Z2),"",Template!Z2)</f>
        <v/>
      </c>
    </row>
    <row r="3" spans="1:26" ht="15" customHeight="1">
      <c r="A3" s="43" t="str">
        <f>IF(ISBLANK(Template!A3),"",Template!A3)</f>
        <v/>
      </c>
      <c r="B3" s="20" t="str">
        <f>IF(ISBLANK(Template!B3),"",Template!B3)</f>
        <v/>
      </c>
      <c r="C3" s="98" t="str">
        <f>IF(ISBLANK(Template!C3),"",Template!C3)</f>
        <v/>
      </c>
      <c r="D3" s="84" t="str">
        <f>IF(ISBLANK(Template!D3),"",Template!D3)</f>
        <v>PÉRIODE</v>
      </c>
      <c r="E3" s="181" t="s">
        <v>103</v>
      </c>
      <c r="F3" s="38" t="str">
        <f>IF(ISBLANK(Template!F3),"",Template!F3)</f>
        <v/>
      </c>
      <c r="G3" s="38" t="str">
        <f>IF(ISBLANK(Template!G3),"",Template!G3)</f>
        <v/>
      </c>
      <c r="H3" s="3" t="str">
        <f>IF(ISBLANK(Template!H3),"",Template!H3)</f>
        <v/>
      </c>
      <c r="I3" s="3" t="str">
        <f>IF(ISBLANK(Template!I3),"",Template!I3)</f>
        <v/>
      </c>
      <c r="J3" s="3" t="str">
        <f>IF(ISBLANK(Template!J3),"",Template!J3)</f>
        <v/>
      </c>
      <c r="K3" s="3" t="str">
        <f>IF(ISBLANK(Template!K3),"",Template!K3)</f>
        <v/>
      </c>
      <c r="L3" s="244" t="str">
        <f>IF(ISBLANK(Template!L3),"",Template!L3)</f>
        <v>Score</v>
      </c>
      <c r="M3" s="244" t="str">
        <f>IF(ISBLANK(Template!M3),"",Template!M3)</f>
        <v>Score</v>
      </c>
      <c r="N3" s="244" t="str">
        <f>IF(ISBLANK(Template!N3),"",Template!N3)</f>
        <v>Score</v>
      </c>
      <c r="O3" s="244" t="str">
        <f>IF(ISBLANK(Template!O3),"",Template!O3)</f>
        <v>Score</v>
      </c>
      <c r="P3" s="244" t="str">
        <f>IF(ISBLANK(Template!P3),"",Template!P3)</f>
        <v>Score</v>
      </c>
      <c r="Q3" s="247" t="str">
        <f>IF(ISBLANK(Template!Q3),"",Template!Q3)</f>
        <v>Percent Score</v>
      </c>
      <c r="R3" s="248" t="str">
        <f>IF(ISBLANK(Template!R3),"",Template!R3)</f>
        <v/>
      </c>
      <c r="S3" s="248" t="str">
        <f>IF(ISBLANK(Template!S3),"",Template!S3)</f>
        <v/>
      </c>
      <c r="T3" s="248" t="str">
        <f>IF(ISBLANK(Template!T3),"",Template!T3)</f>
        <v/>
      </c>
      <c r="U3" s="248" t="str">
        <f>IF(ISBLANK(Template!U3),"",Template!U3)</f>
        <v/>
      </c>
      <c r="V3" s="3" t="str">
        <f ca="1">IF(ISBLANK(Template!V3),"",Template!V3)</f>
        <v/>
      </c>
      <c r="W3" s="3" t="str">
        <f ca="1">IF(ISBLANK(Template!W3),"",Template!W3)</f>
        <v/>
      </c>
      <c r="X3" s="3" t="str">
        <f ca="1">IF(ISBLANK(Template!X3),"",Template!X3)</f>
        <v/>
      </c>
      <c r="Y3" s="3" t="str">
        <f ca="1">IF(ISBLANK(Template!Y3),"",Template!Y3)</f>
        <v/>
      </c>
      <c r="Z3" s="3" t="str">
        <f ca="1">IF(ISBLANK(Template!Z3),"",Template!Z3)</f>
        <v/>
      </c>
    </row>
    <row r="4" spans="1:26" ht="11.25" customHeight="1">
      <c r="A4" s="43" t="str">
        <f>IF(ISBLANK(Template!A4),"",Template!A4)</f>
        <v/>
      </c>
      <c r="B4" s="1" t="str">
        <f>IF(ISBLANK(Template!B4),"",Template!B4)</f>
        <v/>
      </c>
      <c r="C4" s="43" t="str">
        <f>IF(ISBLANK(Template!C4),"",Template!C4)</f>
        <v/>
      </c>
      <c r="D4" s="43" t="str">
        <f>IF(ISBLANK(Template!D4),"",Template!D4)</f>
        <v/>
      </c>
      <c r="E4" s="1" t="str">
        <f>IF(ISBLANK(Template!E4),"",Template!E4)</f>
        <v/>
      </c>
      <c r="F4" s="38" t="str">
        <f>IF(ISBLANK(Template!F4),"",Template!F4)</f>
        <v/>
      </c>
      <c r="G4" s="38" t="str">
        <f>IF(ISBLANK(Template!G4),"",Template!G4)</f>
        <v/>
      </c>
      <c r="H4" s="1" t="str">
        <f>IF(ISBLANK(Template!H4),"",Template!H4)</f>
        <v/>
      </c>
      <c r="I4" s="1" t="str">
        <f>IF(ISBLANK(Template!I4),"",Template!I4)</f>
        <v/>
      </c>
      <c r="J4" s="1" t="str">
        <f>IF(ISBLANK(Template!J4),"",Template!J4)</f>
        <v/>
      </c>
      <c r="K4" s="1" t="str">
        <f>IF(ISBLANK(Template!K4),"",Template!K4)</f>
        <v/>
      </c>
      <c r="L4" s="226" t="str">
        <f>IF(ISBLANK(Template!L4),"",Template!L4)</f>
        <v/>
      </c>
      <c r="M4" s="226" t="str">
        <f>IF(ISBLANK(Template!M4),"",Template!M4)</f>
        <v/>
      </c>
      <c r="N4" s="226" t="str">
        <f>IF(ISBLANK(Template!N4),"",Template!N4)</f>
        <v/>
      </c>
      <c r="O4" s="226" t="str">
        <f>IF(ISBLANK(Template!O4),"",Template!O4)</f>
        <v/>
      </c>
      <c r="P4" s="226" t="str">
        <f>IF(ISBLANK(Template!P4),"",Template!P4)</f>
        <v/>
      </c>
      <c r="Q4" s="247" t="str">
        <f>IF(ISBLANK(Template!Q4),"",Template!Q4)</f>
        <v/>
      </c>
      <c r="R4" s="248" t="str">
        <f>IF(ISBLANK(Template!R4),"",Template!R4)</f>
        <v/>
      </c>
      <c r="S4" s="248" t="str">
        <f>IF(ISBLANK(Template!S4),"",Template!S4)</f>
        <v/>
      </c>
      <c r="T4" s="248" t="str">
        <f>IF(ISBLANK(Template!T4),"",Template!T4)</f>
        <v/>
      </c>
      <c r="U4" s="248" t="str">
        <f>IF(ISBLANK(Template!U4),"",Template!U4)</f>
        <v/>
      </c>
      <c r="V4" s="1" t="str">
        <f ca="1">IF(ISBLANK(Template!V4),"",Template!V4)</f>
        <v/>
      </c>
      <c r="W4" s="1" t="str">
        <f ca="1">IF(ISBLANK(Template!W4),"",Template!W4)</f>
        <v/>
      </c>
      <c r="X4" s="1" t="str">
        <f ca="1">IF(ISBLANK(Template!X4),"",Template!X4)</f>
        <v/>
      </c>
      <c r="Y4" s="1" t="str">
        <f ca="1">IF(ISBLANK(Template!Y4),"",Template!Y4)</f>
        <v/>
      </c>
      <c r="Z4" s="1" t="str">
        <f ca="1">IF(ISBLANK(Template!Z4),"",Template!Z4)</f>
        <v/>
      </c>
    </row>
    <row r="5" spans="1:26" ht="11.25" customHeight="1">
      <c r="A5" s="97"/>
      <c r="B5" s="218" t="str">
        <f>IF(ISBLANK(Template!B5),"",Template!B5)</f>
        <v/>
      </c>
      <c r="C5" s="97" t="str">
        <f>IF(ISBLANK(Template!C5),"",Template!C5)</f>
        <v/>
      </c>
      <c r="D5" s="218" t="str">
        <f>IF(ISBLANK(Template!D5),"",Template!D5)</f>
        <v>Sous-domaine</v>
      </c>
      <c r="E5" s="218" t="str">
        <f>IF(ISBLANK(Template!E5),"",Template!E5)</f>
        <v>Pratique idéale</v>
      </c>
      <c r="F5" s="218" t="str">
        <f>IF(ISBLANK(Template!F5),"",Template!F5)</f>
        <v>Points de discussion</v>
      </c>
      <c r="G5" s="218" t="str">
        <f>IF(ISBLANK(Template!G5),"",Template!G5)</f>
        <v>SCORES</v>
      </c>
      <c r="H5" s="218" t="str">
        <f>IF(ISBLANK(Template!H5),"",Template!H5)</f>
        <v/>
      </c>
      <c r="I5" s="218" t="str">
        <f>IF(ISBLANK(Template!I5),"",Template!I5)</f>
        <v/>
      </c>
      <c r="J5" s="218" t="str">
        <f>IF(ISBLANK(Template!J5),"",Template!J5)</f>
        <v/>
      </c>
      <c r="K5" s="218" t="str">
        <f>IF(ISBLANK(Template!K5),"",Template!K5)</f>
        <v>Moyens de vérification</v>
      </c>
      <c r="L5" s="244" t="str">
        <f>IF(ISBLANK(Template!L5),"",Template!L5)</f>
        <v>Référence</v>
      </c>
      <c r="M5" s="244" t="str">
        <f>IF(ISBLANK(Template!M5),"",Template!M5)</f>
        <v>Période 1</v>
      </c>
      <c r="N5" s="244" t="str">
        <f>IF(ISBLANK(Template!N5),"",Template!N5)</f>
        <v>Période 2</v>
      </c>
      <c r="O5" s="244" t="str">
        <f>IF(ISBLANK(Template!O5),"",Template!O5)</f>
        <v>Période 3</v>
      </c>
      <c r="P5" s="244" t="str">
        <f>IF(ISBLANK(Template!P5),"",Template!P5)</f>
        <v>Période 4</v>
      </c>
      <c r="Q5" s="233" t="s">
        <v>88</v>
      </c>
      <c r="R5" s="233" t="s">
        <v>89</v>
      </c>
      <c r="S5" s="233" t="s">
        <v>90</v>
      </c>
      <c r="T5" s="233" t="s">
        <v>91</v>
      </c>
      <c r="U5" s="233" t="s">
        <v>92</v>
      </c>
      <c r="V5" s="218" t="str">
        <f>IF(ISBLANK(Template!V5),"",Template!V5)</f>
        <v xml:space="preserve">Raison du score pour chaque étape pour RÉFÉRENCE (peut inclure des informations qui prouvent l’existence de certains documents)	</v>
      </c>
      <c r="W5" s="218" t="str">
        <f>IF(ISBLANK(Template!W5),"",Template!W5)</f>
        <v xml:space="preserve">Raison du score pour chaque étape pour PÉRIODE 1 (peut inclure des informations qui prouvent l’existence de certains documents)	</v>
      </c>
      <c r="X5" s="218" t="str">
        <f>IF(ISBLANK(Template!X5),"",Template!X5)</f>
        <v xml:space="preserve">Raison du score pour chaque étape pour PÉRIODE 2 (peut inclure des informations qui prouvent l’existence de certains documents)	</v>
      </c>
      <c r="Y5" s="218" t="str">
        <f>IF(ISBLANK(Template!Y5),"",Template!Y5)</f>
        <v xml:space="preserve">Raison du score pour chaque étape pour PÉRIODE 3 (peut inclure des informations qui prouvent l’existence de certains documents)	</v>
      </c>
      <c r="Z5" s="218" t="str">
        <f>IF(ISBLANK(Template!Z5),"",Template!Z5)</f>
        <v xml:space="preserve">Raison du score pour chaque étape pour PÉRIODE 4 (peut inclure des informations qui prouvent l’existence de certains documents)	</v>
      </c>
    </row>
    <row r="6" spans="1:26" ht="29.5" customHeight="1">
      <c r="A6" s="97"/>
      <c r="B6" s="218" t="str">
        <f>IF(ISBLANK(Template!B6),"",Template!B6)</f>
        <v>Domains</v>
      </c>
      <c r="C6" s="97" t="str">
        <f>IF(ISBLANK(Template!C6),"",Template!C6)</f>
        <v/>
      </c>
      <c r="D6" s="218" t="str">
        <f>IF(ISBLANK(Template!D6),"",Template!D6)</f>
        <v/>
      </c>
      <c r="E6" s="218" t="str">
        <f>IF(ISBLANK(Template!E6),"",Template!E6)</f>
        <v/>
      </c>
      <c r="F6" s="218" t="str">
        <f>IF(ISBLANK(Template!F6),"",Template!F6)</f>
        <v/>
      </c>
      <c r="G6" s="167" t="str">
        <f>IF(ISBLANK(Template!G6),"",Template!G6)</f>
        <v>Score: 1</v>
      </c>
      <c r="H6" s="167" t="str">
        <f>IF(ISBLANK(Template!H6),"",Template!H6)</f>
        <v>Score: 2</v>
      </c>
      <c r="I6" s="167" t="str">
        <f>IF(ISBLANK(Template!I6),"",Template!I6)</f>
        <v>Score: 3</v>
      </c>
      <c r="J6" s="167" t="str">
        <f>IF(ISBLANK(Template!J6),"",Template!J6)</f>
        <v>Score: 4</v>
      </c>
      <c r="K6" s="218" t="str">
        <f>IF(ISBLANK(Template!K6),"",Template!K6)</f>
        <v/>
      </c>
      <c r="L6" s="244" t="str">
        <f>IF(ISBLANK(Template!L6),"",Template!L6)</f>
        <v/>
      </c>
      <c r="M6" s="244" t="str">
        <f>IF(ISBLANK(Template!M6),"",Template!M6)</f>
        <v/>
      </c>
      <c r="N6" s="244" t="str">
        <f>IF(ISBLANK(Template!N6),"",Template!N6)</f>
        <v/>
      </c>
      <c r="O6" s="244" t="str">
        <f>IF(ISBLANK(Template!O6),"",Template!O6)</f>
        <v/>
      </c>
      <c r="P6" s="244" t="str">
        <f>IF(ISBLANK(Template!P6),"",Template!P6)</f>
        <v/>
      </c>
      <c r="Q6" s="233"/>
      <c r="R6" s="233"/>
      <c r="S6" s="233"/>
      <c r="T6" s="233"/>
      <c r="U6" s="233"/>
      <c r="V6" s="218" t="str">
        <f>IF(ISBLANK(Template!V6),"",Template!V6)</f>
        <v/>
      </c>
      <c r="W6" s="218" t="str">
        <f>IF(ISBLANK(Template!W6),"",Template!W6)</f>
        <v/>
      </c>
      <c r="X6" s="218" t="str">
        <f>IF(ISBLANK(Template!X6),"",Template!X6)</f>
        <v/>
      </c>
      <c r="Y6" s="218" t="str">
        <f>IF(ISBLANK(Template!Y6),"",Template!Y6)</f>
        <v/>
      </c>
      <c r="Z6" s="218" t="str">
        <f>IF(ISBLANK(Template!Z6),"",Template!Z6)</f>
        <v/>
      </c>
    </row>
    <row r="7" spans="1:26" ht="92.15" hidden="1" customHeight="1">
      <c r="A7" s="235" t="str">
        <f>IF(ISBLANK(Template!A7),"",Template!A7)</f>
        <v>Définitions
Plaidoyer : acte ou processus de soutien à une cause, une campagne ou une proposition.
Cycle budgétaire : Un cycle budgétaire est la durée de vie d'un budget, de la création ou de la préparation à l'évaluation.
Capacité : La capacité des individus ou de l'organisation à exécuter des fonctions et à fixer et faire avancer des buts ou des objectifs.
Communication : Une approche stratégique pour concevoir et délivrer des messages à ceux qui peuvent influencer positivement une cause, une campagne ou une proposition.
Stratégie : un plan d'action conçu pour atteindre un objectif à court ou à long terme ou global.</v>
      </c>
      <c r="B7" s="235" t="str">
        <f>IF(ISBLANK(Template!B7),"",Template!B7)</f>
        <v/>
      </c>
      <c r="C7" s="235" t="str">
        <f>IF(ISBLANK(Template!C7),"",Template!C7)</f>
        <v/>
      </c>
      <c r="D7" s="235" t="str">
        <f>IF(ISBLANK(Template!D7),"",Template!D7)</f>
        <v/>
      </c>
      <c r="E7" s="235" t="str">
        <f>IF(ISBLANK(Template!E7),"",Template!E7)</f>
        <v/>
      </c>
      <c r="F7" s="235" t="str">
        <f>IF(ISBLANK(Template!F7),"",Template!F7)</f>
        <v/>
      </c>
      <c r="G7" s="235" t="str">
        <f>IF(ISBLANK(Template!G7),"",Template!G7)</f>
        <v/>
      </c>
      <c r="H7" s="235" t="str">
        <f>IF(ISBLANK(Template!H7),"",Template!H7)</f>
        <v/>
      </c>
      <c r="I7" s="235" t="str">
        <f>IF(ISBLANK(Template!I7),"",Template!I7)</f>
        <v/>
      </c>
      <c r="J7" s="235" t="str">
        <f>IF(ISBLANK(Template!J7),"",Template!J7)</f>
        <v/>
      </c>
      <c r="K7" s="235" t="str">
        <f>IF(ISBLANK(Template!K7),"",Template!K7)</f>
        <v/>
      </c>
      <c r="L7" s="96"/>
      <c r="M7" s="96"/>
      <c r="N7" s="96"/>
      <c r="O7" s="96"/>
      <c r="P7" s="96"/>
      <c r="Q7" s="145" t="str">
        <f>IF(OR(ISBLANK(L7),(L7="NA")),"",IF(L7=1,25,IF(L7=2,50,IF(L7=3,75,IF(L7=4,100,"")))))</f>
        <v/>
      </c>
      <c r="R7" s="145" t="str">
        <f t="shared" ref="R7:U22" si="0">IF(OR(ISBLANK(M7),(M7="NA")),"",IF(M7=1,25,IF(M7=2,50,IF(M7=3,75,IF(M7=4,100,"")))))</f>
        <v/>
      </c>
      <c r="S7" s="145" t="str">
        <f t="shared" si="0"/>
        <v/>
      </c>
      <c r="T7" s="145" t="str">
        <f t="shared" si="0"/>
        <v/>
      </c>
      <c r="U7" s="145" t="str">
        <f t="shared" si="0"/>
        <v/>
      </c>
      <c r="V7" s="16"/>
      <c r="W7" s="16"/>
      <c r="X7" s="16"/>
      <c r="Y7" s="16"/>
      <c r="Z7" s="16"/>
    </row>
    <row r="8" spans="1:26" ht="151.5" customHeight="1">
      <c r="A8" s="97" t="str">
        <f>IF(ISBLANK(Template!A8),"",Template!A8)</f>
        <v>AC</v>
      </c>
      <c r="B8" s="236" t="str">
        <f>IF(ISBLANK(Template!B8),"",Template!B8)</f>
        <v>Plaidoyer et communication</v>
      </c>
      <c r="C8" s="97" t="str">
        <f>IF(ISBLANK(Template!C8),"",Template!C8)</f>
        <v>AC1</v>
      </c>
      <c r="D8" s="90" t="str">
        <f>IF(ISBLANK(Template!D8),"",Template!D8)</f>
        <v>Stratégie de plaidoyer et de communication</v>
      </c>
      <c r="E8" s="85" t="str">
        <f>IF(ISBLANK(Template!E8),"",Template!E8)</f>
        <v>The CSO has an advocacy and communication strategy that is linked to organizational, advocacy &amp; comms priorities. 
Adjusts advocacy and communication resources as opportunities and circumstances change.
CSO understands the role in which effective communication supports advocacy.</v>
      </c>
      <c r="F8" s="85" t="str">
        <f>IF(ISBLANK(Template!F8),"",Template!F8)</f>
        <v>Pouvez-vous m’en dire plus sur vos priorités ?
Décrivez vos plans de plaidoyer et de communication.
Pouvez-vous me parler d'une situation dans laquelle vous avez adapté vos plans ? Pourquoi ?</v>
      </c>
      <c r="G8" s="85" t="str">
        <f>IF(ISBLANK(Template!G8),"",Template!G8)</f>
        <v>L’organisation ne connait pas ses priorités.</v>
      </c>
      <c r="H8" s="85" t="str">
        <f>IF(ISBLANK(Template!H8),"",Template!H8)</f>
        <v xml:space="preserve">L’organisation ne connait pas ses priorités. 
Les plans de plaidoyer et de communication ne correspondent pas aux priorités de l’organisation. 
</v>
      </c>
      <c r="I8" s="85" t="str">
        <f>IF(ISBLANK(Template!I8),"",Template!I8)</f>
        <v>L’organisation connait ses priorités.
Les plans de plaidoyer et de communication correspondent aux priorités de l’organisation.
L’organisation n'adapte pas ses activités de plaidoyer et sa communication aux changements de contexte.</v>
      </c>
      <c r="J8" s="85" t="str">
        <f>IF(ISBLANK(Template!J8),"",Template!J8)</f>
        <v xml:space="preserve">L’organisation connait ses priorités.
Les plans de plaidoyer et de communication correspondent aux priorités de l’organisation.
L’organisation adapte ses activités de plaidoyer et sa communication aux changements de contexte.
</v>
      </c>
      <c r="K8" s="237" t="str">
        <f>IF(ISBLANK(Template!K8),"",Template!K8)</f>
        <v xml:space="preserve">Plan de plaidoyer et de communication (stratégies, actions et tactiques).
Stratégie de plaidoyer et de communication dans un document unique.
Stratégie de plaidoyer.
</v>
      </c>
      <c r="L8" s="96" t="s">
        <v>15</v>
      </c>
      <c r="M8" s="96" t="s">
        <v>15</v>
      </c>
      <c r="N8" s="96" t="s">
        <v>15</v>
      </c>
      <c r="O8" s="96" t="s">
        <v>15</v>
      </c>
      <c r="P8" s="96" t="s">
        <v>15</v>
      </c>
      <c r="Q8" s="145" t="str">
        <f t="shared" ref="Q8:U23" si="1">IF(OR(ISBLANK(L8),(L8="NA")),"",IF(L8=1,25,IF(L8=2,50,IF(L8=3,75,IF(L8=4,100,"")))))</f>
        <v/>
      </c>
      <c r="R8" s="145" t="str">
        <f t="shared" si="0"/>
        <v/>
      </c>
      <c r="S8" s="145" t="str">
        <f t="shared" si="0"/>
        <v/>
      </c>
      <c r="T8" s="145" t="str">
        <f t="shared" si="0"/>
        <v/>
      </c>
      <c r="U8" s="145" t="str">
        <f t="shared" si="0"/>
        <v/>
      </c>
      <c r="V8" s="16"/>
      <c r="W8" s="16"/>
      <c r="X8" s="16"/>
      <c r="Y8" s="16"/>
      <c r="Z8" s="16"/>
    </row>
    <row r="9" spans="1:26" ht="129.75" customHeight="1">
      <c r="A9" s="97" t="str">
        <f>IF(ISBLANK(Template!A9),"",Template!A9)</f>
        <v>AC</v>
      </c>
      <c r="B9" s="236" t="str">
        <f>IF(ISBLANK(Template!B9),"",Template!B9)</f>
        <v/>
      </c>
      <c r="C9" s="97" t="str">
        <f>IF(ISBLANK(Template!C9),"",Template!C9)</f>
        <v>AC2</v>
      </c>
      <c r="D9" s="90" t="str">
        <f>IF(ISBLANK(Template!D9),"",Template!D9)</f>
        <v>Influencer les décisionnaires</v>
      </c>
      <c r="E9" s="85" t="str">
        <f>IF(ISBLANK(Template!E9),"",Template!E9)</f>
        <v>L’OSC sait comment utiliser l’approche de l’économie politique dans ses actions de plaidoyer, i.e. en réfléchissant à l’identité des décisionnaires, des influenceurs, et comment elle peut travailler en prenant en compte le système et ses contraintes, et saisir les opportunités. 
Elle met en place un système pour faire le suivi des politiques ou de l’environnement politique et identifier les opportunités.</v>
      </c>
      <c r="F9" s="85" t="str">
        <f>IF(ISBLANK(Template!F9),"",Template!F9)</f>
        <v>L’organisation sait-elle auprès de qui et quand mener des actions de plaidoyer en ce qui concerne le respect des allocations budgétaires dans le domaine de la santé ? 
Comment cible-t-elle les décisionnaires dans l’espace sanitaire avec ses actions de plaidoyer ? Ses actions de plaidoyer correspondent-elles au cycle budgétaire ?</v>
      </c>
      <c r="G9" s="85" t="str">
        <f>IF(ISBLANK(Template!G9),"",Template!G9)</f>
        <v xml:space="preserve">L’organisation ne sait pas qui prend les décisions dans le domaine de la santé maternelle et néonatale dans lequel elle veut changer les choses. </v>
      </c>
      <c r="H9" s="85" t="str">
        <f>IF(ISBLANK(Template!H9),"",Template!H9)</f>
        <v>L’organisation sait qui prend les décisions dans le domaine de la santé maternelle et néonatale dans lequel elle veut changer les choses.
L’organisation ne cible pas ces décisionnaires avec ses actions de plaidoyer.</v>
      </c>
      <c r="I9" s="85" t="str">
        <f>IF(ISBLANK(Template!I9),"",Template!I9)</f>
        <v>L’organisation sait qui prend les décisions dans le domaine de la santé maternelle et néonatale dans lequel elle veut changer les choses.
L’organisation cible ces décisionnaires avec ses actions de plaidoyer. 
L’organisation ne sait pas quand cibler ces décisionnaires avec ses actions de plaidoyer.</v>
      </c>
      <c r="J9" s="85" t="str">
        <f>IF(ISBLANK(Template!J9),"",Template!J9)</f>
        <v>L’organisation sait qui prend les décisions dans le domaine de la santé maternelle et néonatale dans lequel elle veut changer les choses.
L’organisation cible ces décisionnaires avec ses actions de plaidoyer. 
L’organisation sait quand cibler ces décisionnaires avec ses actions de plaidoyer.</v>
      </c>
      <c r="K9" s="237" t="str">
        <f>IF(ISBLANK(Template!K9),"",Template!K9)</f>
        <v/>
      </c>
      <c r="L9" s="96" t="s">
        <v>15</v>
      </c>
      <c r="M9" s="96" t="s">
        <v>15</v>
      </c>
      <c r="N9" s="96" t="s">
        <v>15</v>
      </c>
      <c r="O9" s="96" t="s">
        <v>15</v>
      </c>
      <c r="P9" s="96" t="s">
        <v>15</v>
      </c>
      <c r="Q9" s="145" t="str">
        <f t="shared" si="1"/>
        <v/>
      </c>
      <c r="R9" s="145" t="str">
        <f t="shared" si="0"/>
        <v/>
      </c>
      <c r="S9" s="145" t="str">
        <f t="shared" si="0"/>
        <v/>
      </c>
      <c r="T9" s="145" t="str">
        <f t="shared" si="0"/>
        <v/>
      </c>
      <c r="U9" s="145" t="str">
        <f t="shared" si="0"/>
        <v/>
      </c>
      <c r="V9" s="16"/>
      <c r="W9" s="16"/>
      <c r="X9" s="16"/>
      <c r="Y9" s="16"/>
      <c r="Z9" s="16"/>
    </row>
    <row r="10" spans="1:26" ht="179.25" customHeight="1">
      <c r="A10" s="97" t="str">
        <f>IF(ISBLANK(Template!A10),"",Template!A10)</f>
        <v>AC</v>
      </c>
      <c r="B10" s="236" t="str">
        <f>IF(ISBLANK(Template!B10),"",Template!B10)</f>
        <v/>
      </c>
      <c r="C10" s="97" t="str">
        <f>IF(ISBLANK(Template!C10),"",Template!C10)</f>
        <v>AC3</v>
      </c>
      <c r="D10" s="90" t="str">
        <f>IF(ISBLANK(Template!D10),"",Template!D10)</f>
        <v>Comprendre et communiquer les données</v>
      </c>
      <c r="E10" s="85" t="str">
        <f>IF(ISBLANK(Template!E10),"",Template!E10)</f>
        <v>L’organisation prend très au sérieux l’importance des données pour ses objectifs de plaidoyer, comprend et sait comment collecter différents types de données et communiquer ces données à des publics différents.
Elle dispose d’un plan de plaidoyer et de communication clair pour faire avancer les politiques, les priorités et les objectifs.</v>
      </c>
      <c r="F10" s="85" t="str">
        <f>IF(ISBLANK(Template!F10),"",Template!F10)</f>
        <v>Pouvez-vous me donner un exemple d’une situation dans laquelle vous avez utilisé les données dans vos actions de plaidoyer ? Comment, quand et auprès de qui ?
En quoi les données sont-elles importantes pour vos actions de plaidoyer ?</v>
      </c>
      <c r="G10" s="85" t="str">
        <f>IF(ISBLANK(Template!G10),"",Template!G10)</f>
        <v>L’organisation ne comprend pas en quoi les données sont importantes pour atteindre ses objectifs de plaidoyer.</v>
      </c>
      <c r="H10" s="85" t="str">
        <f>IF(ISBLANK(Template!H10),"",Template!H10)</f>
        <v>L’organisation comprend en quoi les données sont importantes pour atteindre ses objectifs de plaidoyer. 
L’organisation comprend et peut identifier où collecter un type de données (par ex. les données de financement, les données de résultats sanitaires).</v>
      </c>
      <c r="I10" s="85" t="str">
        <f>IF(ISBLANK(Template!I10),"",Template!I10)</f>
        <v xml:space="preserve">L’organisation comprend en quoi les données sont importantes pour atteindre ses objectifs de plaidoyer. 
L’organisation comprend et sait où collecter plus d’un type de données (par ex. les données de financement et les données de résultats sanitaires).
L’organisation n’arrive pas à partager les données avec différents publics. </v>
      </c>
      <c r="J10" s="85" t="str">
        <f>IF(ISBLANK(Template!J10),"",Template!J10)</f>
        <v xml:space="preserve">L’organisation comprend en quoi les données sont importantes pour atteindre ses objectifs de plaidoyer. 
L’organisation comprend et sait où collecter plus d’un type de données (par ex. les données de financement et les données de résultats sanitaires).
L’organisation arrive à partager les données avec différents publics. </v>
      </c>
      <c r="K10" s="86" t="str">
        <f>IF(ISBLANK(Template!K10),"",Template!K10)</f>
        <v xml:space="preserve">Plan de plaidoyer et de communication (stratégies, actions et tactiques). 
Notes et autres exemples sur la manière dont elle a synthétisé et communiqué les données.
Système de gestion des données (inclut les besoins et les sources des données, leur analyse, etc)
</v>
      </c>
      <c r="L10" s="96" t="s">
        <v>15</v>
      </c>
      <c r="M10" s="96" t="s">
        <v>15</v>
      </c>
      <c r="N10" s="96" t="s">
        <v>15</v>
      </c>
      <c r="O10" s="96" t="s">
        <v>15</v>
      </c>
      <c r="P10" s="96" t="s">
        <v>15</v>
      </c>
      <c r="Q10" s="145" t="str">
        <f t="shared" si="1"/>
        <v/>
      </c>
      <c r="R10" s="145" t="str">
        <f t="shared" si="0"/>
        <v/>
      </c>
      <c r="S10" s="145" t="str">
        <f t="shared" si="0"/>
        <v/>
      </c>
      <c r="T10" s="145" t="str">
        <f t="shared" si="0"/>
        <v/>
      </c>
      <c r="U10" s="145" t="str">
        <f t="shared" si="0"/>
        <v/>
      </c>
      <c r="V10" s="16"/>
      <c r="W10" s="16"/>
      <c r="X10" s="16"/>
      <c r="Y10" s="16"/>
      <c r="Z10" s="16"/>
    </row>
    <row r="11" spans="1:26" ht="131.25" customHeight="1">
      <c r="A11" s="97" t="str">
        <f>IF(ISBLANK(Template!A11),"",Template!A11)</f>
        <v>SMN</v>
      </c>
      <c r="B11" s="234" t="s">
        <v>104</v>
      </c>
      <c r="C11" s="97" t="str">
        <f>IF(ISBLANK(Template!C11),"",Template!C11)</f>
        <v>SMN1</v>
      </c>
      <c r="D11" s="91" t="str">
        <f>IF(ISBLANK(Template!D11),"",Template!D11)</f>
        <v>Barrières à l'amélioration des soins obstétriques</v>
      </c>
      <c r="E11" s="85" t="str">
        <f>IF(ISBLANK(Template!E11),"",Template!E11)</f>
        <v>L’organisation connait les trois barrières principales à l’accès des femmes à des soins obstétriques de qualité, sait comment lever ces barrières et peut faire le suivi des améliorations des soins obstétriques.</v>
      </c>
      <c r="F11" s="85" t="str">
        <f>IF(ISBLANK(Template!F11),"",Template!F11)</f>
        <v xml:space="preserve">Quelles sont les barrières auxquelles vous pouvez penser qui empêchent les femmes d'accéder à des soins obstétriques de qualité ? 
Comment feriez-vous le suivi de la qualité des services obstétriques ?
Que pensez-vous que la société civile peut faire pour lever les barrières afin que les femmes aient accès aux soins obstétriques ?
</v>
      </c>
      <c r="G11" s="85" t="str">
        <f>IF(ISBLANK(Template!G11),"",Template!G11)</f>
        <v xml:space="preserve">L’organisation ne connait pas les barrières qui empêchent les femmes d'avoir accès à des soins obstétriques de qualité.  </v>
      </c>
      <c r="H11" s="85" t="str">
        <f>IF(ISBLANK(Template!H11),"",Template!H11)</f>
        <v xml:space="preserve">L’organisation peut citer au moins trois barrières à l’accès des femmes à des soins obstétriques de qualité.  
L’organisation ne peut pas mentionner au moins 3 conséquences de soins obstétriques de mauvaise qualité.
</v>
      </c>
      <c r="I11" s="85" t="str">
        <f>IF(ISBLANK(Template!I11),"",Template!I11)</f>
        <v>L’organisation peut citer au moins trois barrières à l’accès des femmes à des soins obstétriques de qualité.  
L’organisation peut mentionner au moins 3 conséquences de soins obstétriques de mauvaise qualité.
L’organisation n’organise pas d’activités pour améliorer la qualité des soins obstétriques.</v>
      </c>
      <c r="J11" s="85" t="str">
        <f>IF(ISBLANK(Template!J11),"",Template!J11)</f>
        <v>L’organisation peut citer au moins trois barrières à l’accès des femmes à des soins obstétriques de qualité.  
L’organisation peut mentionner au moins 3 conséquences de soins obstétriques de mauvaise qualité.
L’organisation organise des activités pour améliorer la qualité des soins obstétriques.</v>
      </c>
      <c r="K11" s="86" t="str">
        <f>IF(ISBLANK(Template!K11),"",Template!K11)</f>
        <v xml:space="preserve">Qualitatif (estimation)
Rapports/archives sur le suivi de l’amélioration des soins obstétriques.
</v>
      </c>
      <c r="L11" s="96" t="s">
        <v>15</v>
      </c>
      <c r="M11" s="96" t="s">
        <v>15</v>
      </c>
      <c r="N11" s="96" t="s">
        <v>15</v>
      </c>
      <c r="O11" s="96" t="s">
        <v>15</v>
      </c>
      <c r="P11" s="96" t="s">
        <v>15</v>
      </c>
      <c r="Q11" s="145" t="str">
        <f t="shared" si="1"/>
        <v/>
      </c>
      <c r="R11" s="145" t="str">
        <f t="shared" si="0"/>
        <v/>
      </c>
      <c r="S11" s="145" t="str">
        <f t="shared" si="0"/>
        <v/>
      </c>
      <c r="T11" s="145" t="str">
        <f t="shared" si="0"/>
        <v/>
      </c>
      <c r="U11" s="145" t="str">
        <f t="shared" si="0"/>
        <v/>
      </c>
      <c r="V11" s="16"/>
      <c r="W11" s="16"/>
      <c r="X11" s="16"/>
      <c r="Y11" s="16"/>
      <c r="Z11" s="16"/>
    </row>
    <row r="12" spans="1:26" ht="153" customHeight="1">
      <c r="A12" s="97" t="str">
        <f>IF(ISBLANK(Template!A12),"",Template!A12)</f>
        <v>SMN</v>
      </c>
      <c r="B12" s="234"/>
      <c r="C12" s="97" t="str">
        <f>IF(ISBLANK(Template!C12),"",Template!C12)</f>
        <v>SMN2</v>
      </c>
      <c r="D12" s="91" t="str">
        <f>IF(ISBLANK(Template!D12),"",Template!D12)</f>
        <v>Soins obstétriques de haute qualité</v>
      </c>
      <c r="E12" s="85" t="str">
        <f>IF(ISBLANK(Template!E12),"",Template!E12)</f>
        <v>L’organisation sait pourquoi la qualité est importante, connait les conséquences de soins obstétriques de mauvaise qualité, et soutient la mise en place de soins obstétriques de qualité.</v>
      </c>
      <c r="F12" s="85" t="str">
        <f>IF(ISBLANK(Template!F12),"",Template!F12)</f>
        <v>Pourquoi est-il important d’avoir des soins obstétriques de qualité ? Quelles peuvent être les conséquences si une femme de reçoit pas de soins de bonne qualité ?
Quel est selon vous le rôle que la communauté peut jouer pour éviter les soins obstétriques de mauvaise qualité ?
Pouvez-vous me parler d’une situation dans laquelle votre organisation a travaillé pour l’amélioration de la qualité des soins obstétriques ?</v>
      </c>
      <c r="G12" s="85" t="str">
        <f>IF(ISBLANK(Template!G12),"",Template!G12)</f>
        <v>L’organisation ne sait pas en quoi il est important d’avoir des soins obstétriques de haute qualité.</v>
      </c>
      <c r="H12" s="85" t="str">
        <f>IF(ISBLANK(Template!H12),"",Template!H12)</f>
        <v>L’organisation sait en quoi il est important d’avoir des soins obstétriques de haute qualité.
L’organisation ne peut pas mentionner au moins 3 conséquences de soins obstétriques de mauvaise qualité.</v>
      </c>
      <c r="I12" s="85" t="str">
        <f>IF(ISBLANK(Template!I12),"",Template!I12)</f>
        <v xml:space="preserve">L’organisation sait en quoi il est important d’avoir des soins obstétriques de haute qualité.
L’organisation peut mentionner au moins 3 conséquences de soins obstétriques de mauvaise qualité.
L’organisation n’organise pas d’activités pour améliorer la qualité des soins obstétriques. </v>
      </c>
      <c r="J12" s="85" t="str">
        <f>IF(ISBLANK(Template!J12),"",Template!J12)</f>
        <v xml:space="preserve">L’organisation sait en quoi il est important d’avoir des soins obstétriques de haute qualité.
L’organisation peut mentionner au moins 3 conséquences de soins obstétriques de mauvaise qualité.
L’organisation organise des activités pour améliorer la qualité des soins obstétriques. </v>
      </c>
      <c r="K12" s="86" t="str">
        <f>IF(ISBLANK(Template!K12),"",Template!K12)</f>
        <v>Qualitatif (estimation)
Rapports/archives sur le suivi de l’amélioration des soins.</v>
      </c>
      <c r="L12" s="96" t="s">
        <v>15</v>
      </c>
      <c r="M12" s="96" t="s">
        <v>15</v>
      </c>
      <c r="N12" s="96" t="s">
        <v>15</v>
      </c>
      <c r="O12" s="96" t="s">
        <v>15</v>
      </c>
      <c r="P12" s="96" t="s">
        <v>15</v>
      </c>
      <c r="Q12" s="145" t="str">
        <f t="shared" si="1"/>
        <v/>
      </c>
      <c r="R12" s="145" t="str">
        <f t="shared" si="0"/>
        <v/>
      </c>
      <c r="S12" s="145" t="str">
        <f t="shared" si="0"/>
        <v/>
      </c>
      <c r="T12" s="145" t="str">
        <f t="shared" si="0"/>
        <v/>
      </c>
      <c r="U12" s="145" t="str">
        <f t="shared" si="0"/>
        <v/>
      </c>
      <c r="V12" s="16"/>
      <c r="W12" s="16"/>
      <c r="X12" s="16"/>
      <c r="Y12" s="16"/>
      <c r="Z12" s="16"/>
    </row>
    <row r="13" spans="1:26" ht="153" customHeight="1">
      <c r="A13" s="97" t="str">
        <f>IF(ISBLANK(Template!A13),"",Template!A13)</f>
        <v>SMN</v>
      </c>
      <c r="B13" s="234"/>
      <c r="C13" s="97" t="str">
        <f>IF(ISBLANK(Template!C13),"",Template!C13)</f>
        <v>SMN3</v>
      </c>
      <c r="D13" s="91" t="str">
        <f>IF(ISBLANK(Template!D13),"",Template!D13)</f>
        <v>Mécanismes de redevabilité</v>
      </c>
      <c r="E13" s="85" t="str">
        <f>IF(ISBLANK(Template!E13),"",Template!E13)</f>
        <v>L’organisation s’implique de manière active dans les mécanismes de redevabilité en lien avec la santé maternelle et néonatale (cela pourrait inclure une révision de la performance du secteur, des GTT, ou le partage de données de SMN sur les plates-formes de consultation publique).</v>
      </c>
      <c r="F13" s="85" t="str">
        <f>IF(ISBLANK(Template!F13),"",Template!F13)</f>
        <v>Parlez-moi de la manière dont vous comprenez un mécanisme de redevabilité.
Quels conseils donneriez-vous à une organisation qui veut s’impliquer dans un mécanisme de redevabilité ?
Parlez-moi d’un mécanisme de redevabilité dans lequel vous vous êtes impliqué, est-ce en cours ? Pourquoi voyez-vous ce groupe comme un mécanisme de redevabilité ?</v>
      </c>
      <c r="G13" s="85" t="str">
        <f>IF(ISBLANK(Template!G13),"",Template!G13)</f>
        <v>L’organisation ne connaît pas l’objectif d’un mécanisme de redevabilité.</v>
      </c>
      <c r="H13" s="85" t="str">
        <f>IF(ISBLANK(Template!H13),"",Template!H13)</f>
        <v xml:space="preserve">L’organisation connait l’objectif d’un mécanisme de redevabilité.
L’organisation ne sait pas comment et quand s’impliquer dans un mécanisme de redevabilité. </v>
      </c>
      <c r="I13" s="85" t="str">
        <f>IF(ISBLANK(Template!I13),"",Template!I13)</f>
        <v>L’organisation connait l’objectif d’un mécanisme de redevabilité.
L’organisation sait comment et quand s’impliquer dans un mécanisme de redevabilité. 
L’organisation n’a participé à aucun mécanisme de redevabilité.</v>
      </c>
      <c r="J13" s="85" t="str">
        <f>IF(ISBLANK(Template!J13),"",Template!J13)</f>
        <v>L’organisation connait l’objectif d’un mécanisme de redevabilité.
L’organisation sait comment et quand s’impliquer dans un mécanisme de redevabilité. 
L’organisation a participé à au moins un mécanisme de redevabilité.</v>
      </c>
      <c r="K13" s="86" t="str">
        <f>IF(ISBLANK(Template!K13),"",Template!K13)</f>
        <v>Comptes-rendus de réunions
Feuille d’évaluation
Plan d’action</v>
      </c>
      <c r="L13" s="96" t="s">
        <v>15</v>
      </c>
      <c r="M13" s="96" t="s">
        <v>15</v>
      </c>
      <c r="N13" s="96" t="s">
        <v>15</v>
      </c>
      <c r="O13" s="96" t="s">
        <v>15</v>
      </c>
      <c r="P13" s="96" t="s">
        <v>15</v>
      </c>
      <c r="Q13" s="145" t="str">
        <f t="shared" si="1"/>
        <v/>
      </c>
      <c r="R13" s="145" t="str">
        <f t="shared" si="0"/>
        <v/>
      </c>
      <c r="S13" s="145" t="str">
        <f t="shared" si="0"/>
        <v/>
      </c>
      <c r="T13" s="145" t="str">
        <f t="shared" si="0"/>
        <v/>
      </c>
      <c r="U13" s="145" t="str">
        <f t="shared" si="0"/>
        <v/>
      </c>
      <c r="V13" s="16"/>
      <c r="W13" s="16"/>
      <c r="X13" s="16"/>
      <c r="Y13" s="16"/>
      <c r="Z13" s="16"/>
    </row>
    <row r="14" spans="1:26" ht="121" customHeight="1">
      <c r="A14" s="97" t="str">
        <f>IF(ISBLANK(Template!A14),"",Template!A14)</f>
        <v>AB</v>
      </c>
      <c r="B14" s="238" t="str">
        <f>IF(ISBLANK(Template!B14),"",Template!B14)</f>
        <v>Financement de la santé</v>
      </c>
      <c r="C14" s="97" t="str">
        <f>IF(ISBLANK(Template!C14),"",Template!C14)</f>
        <v>AB1</v>
      </c>
      <c r="D14" s="92" t="str">
        <f>IF(ISBLANK(Template!D14),"",Template!D14)</f>
        <v xml:space="preserve">Cycle budgétaire et processus de création budgétaire </v>
      </c>
      <c r="E14" s="85" t="str">
        <f>IF(ISBLANK(Template!E14),"",Template!E14)</f>
        <v>L’organisation connait différents points d’entrée du cycle budgétaire et du processus de création du budget et s’est impliquée en des points stratégiques. Elle a présenté des notes budgétaires sur les calendriers liés à la santé.
L’organisation sait QUAND, COMMENT, OÙ et POURQUOI avoir accès aux informations budgétaires et à quelles informations elle a besoin d’avoir accès..</v>
      </c>
      <c r="F14" s="85" t="str">
        <f>IF(ISBLANK(Template!F14),"",Template!F14)</f>
        <v>Expliquez-moi le cycle budgétaire. Comment vous impliquez-vous ? 
Parlez-moi d'une situation dans laquelle vous avez pris part à un processus de consultation publique. Que s’est-il passé ?
Comment feriez-vous pour avoir accès à des documents budgétaires ?</v>
      </c>
      <c r="G14" s="85" t="str">
        <f>IF(ISBLANK(Template!G14),"",Template!G14)</f>
        <v>L’organisation ne connait pas le cycle budgétaire ni le processus de création du budget.</v>
      </c>
      <c r="H14" s="85" t="str">
        <f>IF(ISBLANK(Template!H14),"",Template!H14)</f>
        <v xml:space="preserve">L’organisation connait le cycle budgétaire et le processus de création du budget.
L’organisation ne peut pas avoir accès à des informations budgétaires.
</v>
      </c>
      <c r="I14" s="85" t="str">
        <f>IF(ISBLANK(Template!I14),"",Template!I14)</f>
        <v xml:space="preserve">L’organisation connait le cycle budgétaire et le processus de création du budget.
L’organisation peut avoir accès à des informations budgétaires.
L’organisation ne s’est pas impliquée dans des processus de création du budget comme la consultation publique, les rassemblements publics dans les assemblées du comté, les GTT, etc.
</v>
      </c>
      <c r="J14" s="85" t="str">
        <f>IF(ISBLANK(Template!J14),"",Template!J14)</f>
        <v xml:space="preserve">L’organisation connait le cycle budgétaire et le processus de création du budget.
L’organisation peut avoir accès à des informations budgétaires.
L’organisation s’est impliquée dans des processus de création du budget comme la consultation publique, les rassemblements publics dans les assemblées du comté, les GTT, etc.
</v>
      </c>
      <c r="K14" s="86" t="str">
        <f>IF(ISBLANK(Template!K14),"",Template!K14)</f>
        <v>Notes budgétaires
Copie du programme de consultation publique
Copies des budgets du comté publiés (brouillons ou versions finales)
Copies du rapport du groupe de travail du secteur</v>
      </c>
      <c r="L14" s="96" t="s">
        <v>15</v>
      </c>
      <c r="M14" s="96" t="s">
        <v>15</v>
      </c>
      <c r="N14" s="96" t="s">
        <v>15</v>
      </c>
      <c r="O14" s="96" t="s">
        <v>15</v>
      </c>
      <c r="P14" s="96" t="s">
        <v>15</v>
      </c>
      <c r="Q14" s="145" t="str">
        <f t="shared" si="1"/>
        <v/>
      </c>
      <c r="R14" s="145" t="str">
        <f t="shared" si="0"/>
        <v/>
      </c>
      <c r="S14" s="145" t="str">
        <f t="shared" si="0"/>
        <v/>
      </c>
      <c r="T14" s="145" t="str">
        <f t="shared" si="0"/>
        <v/>
      </c>
      <c r="U14" s="145" t="str">
        <f t="shared" si="0"/>
        <v/>
      </c>
      <c r="V14" s="17"/>
      <c r="W14" s="17"/>
      <c r="X14" s="17"/>
      <c r="Y14" s="17"/>
      <c r="Z14" s="17"/>
    </row>
    <row r="15" spans="1:26" ht="170.25" customHeight="1">
      <c r="A15" s="97" t="str">
        <f>IF(ISBLANK(Template!A15),"",Template!A15)</f>
        <v>AB</v>
      </c>
      <c r="B15" s="238" t="str">
        <f>IF(ISBLANK(Template!B15),"",Template!B15)</f>
        <v/>
      </c>
      <c r="C15" s="97" t="str">
        <f>IF(ISBLANK(Template!C15),"",Template!C15)</f>
        <v>AB2</v>
      </c>
      <c r="D15" s="92" t="str">
        <f>IF(ISBLANK(Template!D15),"",Template!D15)</f>
        <v>Comprendre les budgets</v>
      </c>
      <c r="E15" s="85" t="str">
        <f>IF(ISBLANK(Template!E15),"",Template!E15)</f>
        <v>L’OSC sait comment mener une analyse budgétaire dans le secteur sanitaire (elle sait comparer les allocations sanitaires du comté au budget total, et les dépenses sanitaires à d’autres allocations dans le temps), elle peut en faire le suivi et la partager.
L’OSC sait à qui et quand présenter les données.</v>
      </c>
      <c r="F15" s="85" t="str">
        <f>IF(ISBLANK(Template!F15),"",Template!F15)</f>
        <v>D’après vous, qu’est-ce qu’une analyse ? Est-il important de faire des analyses ? Pourquoi ?
Comment analysez-vous un budget sanitaire ?
Si vous avez déjà analysé un budget, quelles ont été vos conclusions ?</v>
      </c>
      <c r="G15" s="85" t="str">
        <f>IF(ISBLANK(Template!G15),"",Template!G15)</f>
        <v xml:space="preserve">L’organisation ne sait pas pourquoi il est important d’analyser le budget et les dépenses. </v>
      </c>
      <c r="H15" s="85" t="str">
        <f>IF(ISBLANK(Template!H15),"",Template!H15)</f>
        <v xml:space="preserve">L’organisation sait pourquoi il est important d’analyser le budget et les dépenses.
L’organisation ne sait pas comment calculer la proportion du budget du comté allouée à la santé et ses programmes.
</v>
      </c>
      <c r="I15" s="85" t="str">
        <f>IF(ISBLANK(Template!I15),"",Template!I15)</f>
        <v xml:space="preserve">L’organisation sait pourquoi il est important d’analyser le budget et les dépenses.
L’organisation sait comment calculer la proportion du budget du comté allouée à la santé et ses programmes.
L’organisation n’a pas analysé le budget sanitaire ou les dépenses sanitaires du comté (par exemple, en comparant l’année en cours à l’année précédente, ou en comparant le budget du secteur sanitaire à celui du secteur éducatif).
</v>
      </c>
      <c r="J15" s="85" t="str">
        <f>IF(ISBLANK(Template!J15),"",Template!J15)</f>
        <v xml:space="preserve">L’organisation sait pourquoi il est important d’analyser le budget et les dépenses.
L’organisation sait comment calculer la proportion du budget du comté allouée à la santé et ses programmes.
L’organisation a analysé le budget sanitaire ou les dépenses sanitaires du comté (par exemple, en comparant l’année en cours à l’année précédente, ou en comparant le budget du secteur sanitaire à celui du secteur éducatif).
</v>
      </c>
      <c r="K15" s="85" t="str">
        <f>IF(ISBLANK(Template!K15),"",Template!K15)</f>
        <v>Rapport sur l’analyse budgétaire et notes qualitatives
Création de synthèses à partir des données dans le but de mener des actions de plaidoyer</v>
      </c>
      <c r="L15" s="96" t="s">
        <v>15</v>
      </c>
      <c r="M15" s="96" t="s">
        <v>15</v>
      </c>
      <c r="N15" s="96" t="s">
        <v>15</v>
      </c>
      <c r="O15" s="96" t="s">
        <v>15</v>
      </c>
      <c r="P15" s="96" t="s">
        <v>15</v>
      </c>
      <c r="Q15" s="145" t="str">
        <f t="shared" si="1"/>
        <v/>
      </c>
      <c r="R15" s="145" t="str">
        <f t="shared" si="0"/>
        <v/>
      </c>
      <c r="S15" s="145" t="str">
        <f t="shared" si="0"/>
        <v/>
      </c>
      <c r="T15" s="145" t="str">
        <f t="shared" si="0"/>
        <v/>
      </c>
      <c r="U15" s="145" t="str">
        <f t="shared" si="0"/>
        <v/>
      </c>
      <c r="V15" s="17"/>
      <c r="W15" s="17"/>
      <c r="X15" s="17"/>
      <c r="Y15" s="17"/>
      <c r="Z15" s="17"/>
    </row>
    <row r="16" spans="1:26" ht="153.75" customHeight="1">
      <c r="A16" s="97" t="str">
        <f>IF(ISBLANK(Template!A16),"",Template!A16)</f>
        <v>AB</v>
      </c>
      <c r="B16" s="238" t="str">
        <f>IF(ISBLANK(Template!B16),"",Template!B16)</f>
        <v/>
      </c>
      <c r="C16" s="97" t="str">
        <f>IF(ISBLANK(Template!C16),"",Template!C16)</f>
        <v>AB3</v>
      </c>
      <c r="D16" s="92" t="str">
        <f>IF(ISBLANK(Template!D16),"",Template!D16)</f>
        <v>Identifier les freins</v>
      </c>
      <c r="E16" s="85" t="str">
        <f>IF(ISBLANK(Template!E16),"",Template!E16)</f>
        <v>L’organisation est capable d’identifier les freins financiers qui ont un impact sur la santé maternelle et sait comment communiquer ces informations aux décisionnaires concernés pour qu'ils agissent.</v>
      </c>
      <c r="F16" s="85" t="str">
        <f>IF(ISBLANK(Template!F16),"",Template!F16)</f>
        <v>Est-ce important ? Pourquoi ?
Comment avez-vous identifié un frein ?
Parlez-moi d’une situation dans laquelle vous avez identifié un frein et en avez parlé. Comment savez-vous que ces décisionnaires étaient ceux auxquels s’adresser ?</v>
      </c>
      <c r="G16" s="85" t="str">
        <f>IF(ISBLANK(Template!G16),"",Template!G16)</f>
        <v xml:space="preserve">L’organisation ne sait pas en quoi les freins financiers dans le domaine de la santé ont un impact sur la santé maternelle. </v>
      </c>
      <c r="H16" s="85" t="str">
        <f>IF(ISBLANK(Template!H16),"",Template!H16)</f>
        <v xml:space="preserve">L’organisation sait en quoi les freins financiers dans le domaine de la santé ont un impact sur la santé maternelle.
L’organisation n’a identifié aucun frein financier dans le domaine de la santé qui a un impact sur la santé maternelle.
</v>
      </c>
      <c r="I16" s="85" t="str">
        <f>IF(ISBLANK(Template!I16),"",Template!I16)</f>
        <v xml:space="preserve">L’organisation sait en quoi les freins financiers dans le domaine de la santé ont un impact sur la santé maternelle.
L’organisation a identifié un ou plusieurs frein(s) financier(s) dans le domaine de la santé qui a/ont un impact sur la santé maternelle.
Une fois les freins identifiés, l’organisation ne sait pas quoi faire de ces informations. </v>
      </c>
      <c r="J16" s="85" t="str">
        <f>IF(ISBLANK(Template!J16),"",Template!J16)</f>
        <v>L’organisation sait en quoi les freins financiers dans le domaine de la santé ont un impact sur la santé maternelle.
L’organisation a identifié un ou plusieurs frein(s) financier(s) dans le domaine de la santé qui a/ont un impact sur la santé maternelle.
L’organisation a identifié un ou des frein(s) financier(s) dans le domaine de la santé qui ont un impact sur la santé maternelle et a communiqué ces informations aux décisionnaires appropriés pour qu’ils agissent.</v>
      </c>
      <c r="K16" s="87" t="str">
        <f>IF(ISBLANK(Template!K16),"",Template!K16)</f>
        <v xml:space="preserve">Notes budgétaires appropriées
Copie du programme de la consultation publique
Report/List of challenges around health financing.
Quotes 
</v>
      </c>
      <c r="L16" s="96" t="s">
        <v>15</v>
      </c>
      <c r="M16" s="96" t="s">
        <v>15</v>
      </c>
      <c r="N16" s="96" t="s">
        <v>15</v>
      </c>
      <c r="O16" s="96" t="s">
        <v>15</v>
      </c>
      <c r="P16" s="96" t="s">
        <v>15</v>
      </c>
      <c r="Q16" s="145" t="str">
        <f t="shared" si="1"/>
        <v/>
      </c>
      <c r="R16" s="145" t="str">
        <f t="shared" si="0"/>
        <v/>
      </c>
      <c r="S16" s="145" t="str">
        <f t="shared" si="0"/>
        <v/>
      </c>
      <c r="T16" s="145" t="str">
        <f t="shared" si="0"/>
        <v/>
      </c>
      <c r="U16" s="145" t="str">
        <f t="shared" si="0"/>
        <v/>
      </c>
      <c r="V16" s="18"/>
      <c r="W16" s="18"/>
      <c r="X16" s="18"/>
      <c r="Y16" s="18"/>
      <c r="Z16" s="18"/>
    </row>
    <row r="17" spans="1:26" ht="172.5" customHeight="1">
      <c r="A17" s="97" t="str">
        <f>IF(ISBLANK(Template!A17),"",Template!A17)</f>
        <v>GDL</v>
      </c>
      <c r="B17" s="230" t="str">
        <f>IF(ISBLANK(Template!B17),"",Template!B17)</f>
        <v>Gouvernance et planification</v>
      </c>
      <c r="C17" s="97" t="str">
        <f>IF(ISBLANK(Template!C17),"",Template!C17)</f>
        <v>GDL1</v>
      </c>
      <c r="D17" s="94" t="str">
        <f>IF(ISBLANK(Template!D17),"",Template!D17)</f>
        <v>Structures de gouvernance et politiques</v>
      </c>
      <c r="E17" s="85" t="str">
        <f>IF(ISBLANK(Template!E17),"",Template!E17)</f>
        <v>L’organisation dispose d’un organe directeur avec une constitution qui encadre son travail, ses avis juridiques, ses statuts et ses factures.
Cet organe encadre les politiques et les procédures au sein des comités, ainsi que tous les aspects de la gestion financière. Les politiques et les procédures sont disponibles, connues par tous les membres du personnel, et correspondent aux principes de comptabilité généralement admis (GAAP).
L’organisation dispose d'un ensemble de documents qui présentent l’objectif de l’organisation (mission, vision, objectifs, etc.) et d'un organigramme clair.</v>
      </c>
      <c r="F17" s="85" t="str">
        <f>IF(ISBLANK(Template!F17),"",Template!F17)</f>
        <v>Pouvez-vous décrire les structures de gouvernance de l’organisation ?
Pourriez-vous décrire le plan stratégique de l’organisation ? Qu’inclut-il ?
Quels sont les types de politiques, procédures et systèmes qui sont mis en place ? Pensez-vous que quelque chose manque ?</v>
      </c>
      <c r="G17" s="85" t="str">
        <f>IF(ISBLANK(Template!G17),"",Template!G17)</f>
        <v>L’organisation ne dispose pas de structures de gouvernance.</v>
      </c>
      <c r="H17" s="85" t="str">
        <f>IF(ISBLANK(Template!H17),"",Template!H17)</f>
        <v>L’organisation dispose de structures de gouvernance.
L’organisation ne dispose pas de politiques et de procédures établies.</v>
      </c>
      <c r="I17" s="85" t="str">
        <f>IF(ISBLANK(Template!I17),"",Template!I17)</f>
        <v>L’organisation dispose de structures de gouvernance.
L’organisation dispose de politiques et de procédures établies.
L’organisation ne dispose pas d’un plan stratégique.</v>
      </c>
      <c r="J17" s="86" t="str">
        <f>IF(ISBLANK(Template!J17),"",Template!J17)</f>
        <v>L’organisation dispose de structures de gouvernance.
L’organisation dispose de politiques et de procédures établies.
L’organisation dispose d’un plan stratégique.</v>
      </c>
      <c r="K17" s="88" t="str">
        <f>IF(ISBLANK(Template!K17),"",Template!K17)</f>
        <v xml:space="preserve">Constitution ; lettres d’engagement des membres des comités ; comptes-rendus des comités.
Organigramme
Plan stratégique </v>
      </c>
      <c r="L17" s="96" t="s">
        <v>15</v>
      </c>
      <c r="M17" s="96" t="s">
        <v>15</v>
      </c>
      <c r="N17" s="96" t="s">
        <v>15</v>
      </c>
      <c r="O17" s="96" t="s">
        <v>15</v>
      </c>
      <c r="P17" s="96" t="s">
        <v>15</v>
      </c>
      <c r="Q17" s="145" t="str">
        <f t="shared" si="1"/>
        <v/>
      </c>
      <c r="R17" s="145" t="str">
        <f t="shared" si="0"/>
        <v/>
      </c>
      <c r="S17" s="145" t="str">
        <f t="shared" si="0"/>
        <v/>
      </c>
      <c r="T17" s="145" t="str">
        <f t="shared" si="0"/>
        <v/>
      </c>
      <c r="U17" s="145" t="str">
        <f t="shared" si="0"/>
        <v/>
      </c>
      <c r="V17" s="18"/>
      <c r="W17" s="18"/>
      <c r="X17" s="18"/>
      <c r="Y17" s="18"/>
      <c r="Z17" s="18"/>
    </row>
    <row r="18" spans="1:26" s="45" customFormat="1" ht="140.5" customHeight="1">
      <c r="A18" s="97" t="str">
        <f>IF(ISBLANK(Template!A18),"",Template!A18)</f>
        <v>GDL</v>
      </c>
      <c r="B18" s="230" t="str">
        <f>IF(ISBLANK(Template!B18),"",Template!B18)</f>
        <v/>
      </c>
      <c r="C18" s="97" t="str">
        <f>IF(ISBLANK(Template!C18),"",Template!C18)</f>
        <v>GDL2</v>
      </c>
      <c r="D18" s="147" t="str">
        <f>IF(ISBLANK(Template!D18),"",Template!D18)</f>
        <v>Financer et planifier les activités organisationnelles</v>
      </c>
      <c r="E18" s="89" t="str">
        <f>IF(ISBLANK(Template!E18),"",Template!E18)</f>
        <v>L’organisation dispose d’un plan de travail annuel chiffré qui est révisé de manière régulière.
L’organisation dispose d’un plan de mobilisation des ressources.</v>
      </c>
      <c r="F18" s="88" t="str">
        <f>IF(ISBLANK(Template!F18),"",Template!F18)</f>
        <v>Quelles sont les activités présentes dans votre plan de travail ?
Quel est le processus d’estimation des coûts de ces activités ?
Pouvez-vous me parler des plans dont l’organisation dispose pour mobiliser ses propres ressources ?</v>
      </c>
      <c r="G18" s="88" t="str">
        <f>IF(ISBLANK(Template!G18),"",Template!G18)</f>
        <v>L’organisation ne dispose pas d’un plan d’activités annuel.</v>
      </c>
      <c r="H18" s="88" t="str">
        <f>IF(ISBLANK(Template!H18),"",Template!H18)</f>
        <v xml:space="preserve">L’organisation pas d’un plan d’activités annuel.
Le plan d’activités annuel n’est pas accompagné d’un budget. </v>
      </c>
      <c r="I18" s="88" t="str">
        <f>IF(ISBLANK(Template!I18),"",Template!I18)</f>
        <v xml:space="preserve">L’organisation pas d’un plan d’activités annuel.
Le plan d’activités annuel est accompagné d’un budget. 
L’organisation ne dispose pas d’un plan de mobilisation des ressources pour financer son plan d’activités annuel. </v>
      </c>
      <c r="J18" s="88" t="str">
        <f>IF(ISBLANK(Template!J18),"",Template!J18)</f>
        <v xml:space="preserve">L’organisation pas d’un plan d’activités annuel.
Le plan d’activités annuel est accompagné d’un budget. 
L’organisation dispose d’un plan de mobilisation des ressources pour financer son plan d’activités annuel. </v>
      </c>
      <c r="K18" s="86" t="str">
        <f>IF(ISBLANK(Template!K18),"",Template!K18)</f>
        <v>Plan de travail annuel chiffré
Plan de mobilisation de ressources
Rapports/comptes-rendus des réunions de l’équipe de mobilisation des ressources</v>
      </c>
      <c r="L18" s="96" t="s">
        <v>15</v>
      </c>
      <c r="M18" s="96" t="s">
        <v>15</v>
      </c>
      <c r="N18" s="96" t="s">
        <v>15</v>
      </c>
      <c r="O18" s="96" t="s">
        <v>15</v>
      </c>
      <c r="P18" s="96" t="s">
        <v>15</v>
      </c>
      <c r="Q18" s="145" t="str">
        <f t="shared" si="1"/>
        <v/>
      </c>
      <c r="R18" s="145" t="str">
        <f t="shared" si="0"/>
        <v/>
      </c>
      <c r="S18" s="145" t="str">
        <f t="shared" si="0"/>
        <v/>
      </c>
      <c r="T18" s="145" t="str">
        <f t="shared" si="0"/>
        <v/>
      </c>
      <c r="U18" s="145" t="str">
        <f t="shared" si="0"/>
        <v/>
      </c>
      <c r="V18" s="19"/>
      <c r="W18" s="19"/>
      <c r="X18" s="19"/>
      <c r="Y18" s="19"/>
      <c r="Z18" s="19"/>
    </row>
    <row r="19" spans="1:26" ht="153" customHeight="1">
      <c r="A19" s="97" t="str">
        <f>IF(ISBLANK(Template!A19),"",Template!A19)</f>
        <v>RCD</v>
      </c>
      <c r="B19" s="231" t="str">
        <f>IF(ISBLANK(Template!B19),"",Template!B19)</f>
        <v>Coordination et durabilité</v>
      </c>
      <c r="C19" s="97" t="str">
        <f>IF(ISBLANK(Template!C19),"",Template!C19)</f>
        <v>RCD1</v>
      </c>
      <c r="D19" s="95" t="str">
        <f>IF(ISBLANK(Template!D19),"",Template!D19)</f>
        <v>S’engager dans des coalitions</v>
      </c>
      <c r="E19" s="88" t="str">
        <f>IF(ISBLANK(Template!E19),"",Template!E19)</f>
        <v xml:space="preserve">L’organisation est un membre actif d’une coalition avec d’autres organisations de la société civile au sein de laquelle elles travaillent sur une problématique commune.
L’organisation est régulièrement contactée en tant que source d’informations par des décisionnaires, des leaders de la société civile ou des médias.
</v>
      </c>
      <c r="F19" s="88" t="str">
        <f>IF(ISBLANK(Template!F19),"",Template!F19)</f>
        <v>Récolter des données pour élaborer des plans de durabilité
Pouvez-vous me parler d’une situation dans laquelle vous avez participé à une coalition ? Qui d’autre participait à la coalition ? Qu’a fait la coalition ?
Pouvez-vous décrire vos relations avec d’autres organisations de la société civile, les médias et le gouvernement ?</v>
      </c>
      <c r="G19" s="88" t="str">
        <f>IF(ISBLANK(Template!G19),"",Template!G19)</f>
        <v>L’organisation ne s’est jamais engagée dans une coalition avec d’autres organisations de la société civile.</v>
      </c>
      <c r="H19" s="88" t="str">
        <f>IF(ISBLANK(Template!H19),"",Template!H19)</f>
        <v xml:space="preserve">L’organisation s’est déjà engagée dans une coalition avec d’autres organisations de la société civile.
L’organisation n’a jamais participé de manière active aux activités d’une coalition. </v>
      </c>
      <c r="I19" s="88" t="str">
        <f>IF(ISBLANK(Template!I19),"",Template!I19)</f>
        <v xml:space="preserve">L’organisation s’est déjà engagée dans une coalition avec d’autres organisations de la société civile.
L’organisation a déjà participé de manière active aux activités d’une coalition.
L’organisation ne fournit pas de manière régulière (au moins une fois par trimestre) des informations à d’autres OSC, décisionnaires et/ou médias sur les budgets sanitaires et/ou la SMN.  </v>
      </c>
      <c r="J19" s="88" t="str">
        <f>IF(ISBLANK(Template!J19),"",Template!J19)</f>
        <v xml:space="preserve">L’organisation s’est déjà engagée dans une coalition avec d’autres organisations de la société civile.
L’organisation a déjà participé de manière active aux activités d’une coalition.
L’organisation fournit de manière régulière (au moins une fois par trimestre) des informations à d’autres OSC, décisionnaires et/ou médias sur les budgets sanitaires et/ou la SMN.  </v>
      </c>
      <c r="K19" s="86" t="str">
        <f>IF(ISBLANK(Template!K19),"",Template!K19)</f>
        <v>Rapports sur des réunions avec des parties prenantes variées.
Preuves des informations fournies.
Plan d’action commun d’une coalition.</v>
      </c>
      <c r="L19" s="96" t="s">
        <v>15</v>
      </c>
      <c r="M19" s="96" t="s">
        <v>15</v>
      </c>
      <c r="N19" s="96" t="s">
        <v>15</v>
      </c>
      <c r="O19" s="96" t="s">
        <v>15</v>
      </c>
      <c r="P19" s="96" t="s">
        <v>15</v>
      </c>
      <c r="Q19" s="145" t="str">
        <f t="shared" si="1"/>
        <v/>
      </c>
      <c r="R19" s="145" t="str">
        <f t="shared" si="0"/>
        <v/>
      </c>
      <c r="S19" s="145" t="str">
        <f t="shared" si="0"/>
        <v/>
      </c>
      <c r="T19" s="145" t="str">
        <f t="shared" si="0"/>
        <v/>
      </c>
      <c r="U19" s="145" t="str">
        <f t="shared" si="0"/>
        <v/>
      </c>
      <c r="V19" s="17"/>
      <c r="W19" s="17"/>
      <c r="X19" s="17"/>
      <c r="Y19" s="17"/>
      <c r="Z19" s="17"/>
    </row>
    <row r="20" spans="1:26" ht="153" customHeight="1">
      <c r="A20" s="97" t="str">
        <f>IF(ISBLANK(Template!A20),"",Template!A20)</f>
        <v>RCD</v>
      </c>
      <c r="B20" s="231" t="str">
        <f>IF(ISBLANK(Template!B20),"",Template!B20)</f>
        <v/>
      </c>
      <c r="C20" s="97" t="str">
        <f>IF(ISBLANK(Template!C20),"",Template!C20)</f>
        <v>RCD2</v>
      </c>
      <c r="D20" s="95" t="str">
        <f>IF(ISBLANK(Template!D20),"",Template!D20)</f>
        <v xml:space="preserve">Collaborer avec le gouvernement </v>
      </c>
      <c r="E20" s="88" t="str">
        <f>IF(ISBLANK(Template!E20),"",Template!E20)</f>
        <v>L’organisation est vue par le gouvernement comme une partie prenante dans les processus gouvernementaux et met en place des actions de plaidoyer diplomatique.</v>
      </c>
      <c r="F20" s="88" t="str">
        <f>IF(ISBLANK(Template!F20),"",Template!F20)</f>
        <v>Comment décririez-vous la relation de l’organisation avec le gouvernement ? D’après vous, quelle est l’opinion du gouvernement sur l’organisation ? 
Collaboreriez-vous avec le gouvernement ? Pourquoi ? Avez-vous des objectifs communs ?
Parlez-moi d’une situation dans laquelle vous avez collaboré avec le gouvernement pour atteindre un objectif commun.</v>
      </c>
      <c r="G20" s="88" t="str">
        <f>IF(ISBLANK(Template!G20),"",Template!G20)</f>
        <v>L’organisation n’a jamais travaillé avec le service sanitaire du gouvernement/comté.</v>
      </c>
      <c r="H20" s="88" t="str">
        <f>IF(ISBLANK(Template!H20),"",Template!H20)</f>
        <v xml:space="preserve">L’organisation a déjà travaillé avec le service sanitaire du gouvernement/comté.
L'organisation n’est pas vue par le gouvernement comme une partie prenante clé dans les processus gouvernementaux.
</v>
      </c>
      <c r="I20" s="88" t="str">
        <f>IF(ISBLANK(Template!I20),"",Template!I20)</f>
        <v xml:space="preserve">L’organisation a déjà travaillé avec le service sanitaire du gouvernement/comté.
L'organisation est vue par le gouvernement comme une partie prenante clé dans les processus gouvernementaux.
L’organisation n’a pas réussi à collaborer avec le gouvernement pour atteindre un objectif commun.  </v>
      </c>
      <c r="J20" s="88" t="str">
        <f>IF(ISBLANK(Template!J20),"",Template!J20)</f>
        <v xml:space="preserve">L’organisation a déjà travaillé avec le service sanitaire du gouvernement/comté.
L'organisation est vue par le gouvernement comme une partie prenante clé dans les processus gouvernementaux.
L’organisation n’a pas réussi à collaborer avec le gouvernement pour atteindre un objectif commun.  </v>
      </c>
      <c r="K20" s="86" t="str">
        <f>IF(ISBLANK(Template!K20),"",Template!K20)</f>
        <v>Rapports de réunions liées à la santé auxquelles plusieurs fonctionnaires du comté et l’OSC ont participé.</v>
      </c>
      <c r="L20" s="96" t="s">
        <v>15</v>
      </c>
      <c r="M20" s="96" t="s">
        <v>15</v>
      </c>
      <c r="N20" s="96" t="s">
        <v>15</v>
      </c>
      <c r="O20" s="96" t="s">
        <v>15</v>
      </c>
      <c r="P20" s="96" t="s">
        <v>15</v>
      </c>
      <c r="Q20" s="145" t="str">
        <f t="shared" si="1"/>
        <v/>
      </c>
      <c r="R20" s="145" t="str">
        <f t="shared" si="0"/>
        <v/>
      </c>
      <c r="S20" s="145" t="str">
        <f t="shared" si="0"/>
        <v/>
      </c>
      <c r="T20" s="145" t="str">
        <f t="shared" si="0"/>
        <v/>
      </c>
      <c r="U20" s="145" t="str">
        <f t="shared" si="0"/>
        <v/>
      </c>
      <c r="V20" s="16"/>
      <c r="W20" s="16"/>
      <c r="X20" s="16"/>
      <c r="Y20" s="16"/>
      <c r="Z20" s="16"/>
    </row>
    <row r="21" spans="1:26" ht="167.15" customHeight="1">
      <c r="A21" s="97" t="str">
        <f>IF(ISBLANK(Template!A21),"",Template!A21)</f>
        <v>RCD</v>
      </c>
      <c r="B21" s="231" t="str">
        <f>IF(ISBLANK(Template!B21),"",Template!B21)</f>
        <v/>
      </c>
      <c r="C21" s="97" t="str">
        <f>IF(ISBLANK(Template!C21),"",Template!C21)</f>
        <v>RCD3</v>
      </c>
      <c r="D21" s="95" t="str">
        <f>IF(ISBLANK(Template!D21),"",Template!D21)</f>
        <v>Récolter des données pour élaborer des plans de durabilité</v>
      </c>
      <c r="E21" s="86" t="str">
        <f>IF(ISBLANK(Template!E21),"",Template!E21)</f>
        <v>L’organisation comprend l’importance de la collecte de données pour élaborer ses plans dans le but de devenir durable, au-delà du financement par les donateurs, et pour rendre pérennes ses interventions de plaidoyer.
L’organisation dispose d’un plan de durabilité clair pour développer ses sources de financement.</v>
      </c>
      <c r="F21" s="86" t="str">
        <f>IF(ISBLANK(Template!F21),"",Template!F21)</f>
        <v>Qu’est-ce que la durabilité pour votre organisation ?
Pouvez-vous m’expliquer comment votre organisation a planifié sa durabilité ?
Pouvez-vous décrire en quoi vos plans de durabilité sont reflétés dans votre travail ?
Si votre source actuelle de financement venait à se tarir, comment maintiendriez-vous vos activités ? Quelles sont vos activités qui ne nécessitent pas l’obtention de ressources de la part d’un tiers ?</v>
      </c>
      <c r="G21" s="86" t="str">
        <f>IF(ISBLANK(Template!G21),"",Template!G21)</f>
        <v>L’organisation ne sait pas pourquoi elle a besoin d’élaborer des plans pour être durable et pouvoir se passer des financements en provenance de donateurs.</v>
      </c>
      <c r="H21" s="86" t="str">
        <f>IF(ISBLANK(Template!H21),"",Template!H21)</f>
        <v xml:space="preserve">L’organisation sait pourquoi elle a besoin d’élaborer des plans pour être durable et pouvoir se passer des financements en provenance de donateurs.
L’organisation n’a pas créé de plan de durabilité organisationnelle. </v>
      </c>
      <c r="I21" s="86" t="str">
        <f>IF(ISBLANK(Template!I21),"",Template!I21)</f>
        <v xml:space="preserve">L’organisation sait pourquoi elle a besoin d’élaborer des plans pour être durable et pouvoir se passer des financements en provenance de donateurs.
L’organisation a créé de plan de durabilité organisationnelle. 
Les activités de l’organisation ne reflètent pas les plans de durabilité organisationnelle. </v>
      </c>
      <c r="J21" s="86" t="str">
        <f>IF(ISBLANK(Template!J21),"",Template!J21)</f>
        <v xml:space="preserve">L’organisation sait pourquoi elle a besoin d’élaborer des plans pour être durable et pouvoir se passer des financements en provenance de donateurs.
L’organisation a créé de plan de durabilité organisationnelle. 
Les activités de l’organisation reflètent les plans de durabilité organisationnelle. </v>
      </c>
      <c r="K21" s="86" t="str">
        <f>IF(ISBLANK(Template!K21),"",Template!K21)</f>
        <v>Plan de durabilité, stratégie de sortie</v>
      </c>
      <c r="L21" s="96" t="s">
        <v>15</v>
      </c>
      <c r="M21" s="96" t="s">
        <v>15</v>
      </c>
      <c r="N21" s="96" t="s">
        <v>15</v>
      </c>
      <c r="O21" s="96" t="s">
        <v>15</v>
      </c>
      <c r="P21" s="96" t="s">
        <v>15</v>
      </c>
      <c r="Q21" s="145" t="str">
        <f t="shared" si="1"/>
        <v/>
      </c>
      <c r="R21" s="145" t="str">
        <f t="shared" si="0"/>
        <v/>
      </c>
      <c r="S21" s="145" t="str">
        <f t="shared" si="0"/>
        <v/>
      </c>
      <c r="T21" s="145" t="str">
        <f t="shared" si="0"/>
        <v/>
      </c>
      <c r="U21" s="145" t="str">
        <f t="shared" si="0"/>
        <v/>
      </c>
      <c r="V21" s="16"/>
      <c r="W21" s="16"/>
      <c r="X21" s="16"/>
      <c r="Y21" s="16"/>
      <c r="Z21" s="16"/>
    </row>
    <row r="22" spans="1:26" ht="164.5" customHeight="1">
      <c r="A22" s="97" t="str">
        <f>IF(ISBLANK(Template!A22),"",Template!A22)</f>
        <v>CEA</v>
      </c>
      <c r="B22" s="232" t="str">
        <f>IF(ISBLANK(Template!B22),"",Template!B22)</f>
        <v>Suivi et apprentissage</v>
      </c>
      <c r="C22" s="97" t="str">
        <f>IF(ISBLANK(Template!C22),"",Template!C22)</f>
        <v>CEA1</v>
      </c>
      <c r="D22" s="93" t="str">
        <f>IF(ISBLANK(Template!D22),"",Template!D22)</f>
        <v>Faire le suivi des efforts de plaidoyer</v>
      </c>
      <c r="E22" s="88" t="str">
        <f>IF(ISBLANK(Template!E22),"",Template!E22)</f>
        <v>L’organisation dispose d’un plan de S&amp;E pour ses efforts de plaidoyer.</v>
      </c>
      <c r="F22" s="88" t="str">
        <f>IF(ISBLANK(Template!F22),"",Template!F22)</f>
        <v>Pensez-vous qu’il est important de faire le suivi des efforts de plaidoyer ? Pourquoi ?
Comment faites-vous le suivi des résultats de vos activités de plaidoyer ?  
Pouvez-vous me donner un exemple d’une situation dans laquelle vous avez fait le suivi des résultats de vos activités de plaidoyer ? Avez-vous un autre exemple ? À quelle fréquence faites-vous le suivi des résultats ?</v>
      </c>
      <c r="G22" s="88" t="str">
        <f>IF(ISBLANK(Template!G22),"",Template!G22)</f>
        <v xml:space="preserve">L’organisation ne pense pas qu’il est important de faire le suivi des changements qui résultent de ses activités de plaidoyer.   </v>
      </c>
      <c r="H22" s="88" t="str">
        <f>IF(ISBLANK(Template!H22),"",Template!H22)</f>
        <v xml:space="preserve">L’organisation pense qu’il est important de faire le suivi des changements qui résultent de ses activités de plaidoyer.      
L’organisation ne fait pas le suivi des résultats de ses activités de plaidoyer.  </v>
      </c>
      <c r="I22" s="88" t="str">
        <f>IF(ISBLANK(Template!I22),"",Template!I22)</f>
        <v>L’organisation pense qu’il est important de faire le suivi des changements qui résultent de ses activités de plaidoyer.      
L’organisation fait le suivi des résultats de ses activités de plaidoyer.  
L’organisation ne base pas son travail de plaidoyer futur sur ce suivi.</v>
      </c>
      <c r="J22" s="88" t="str">
        <f>IF(ISBLANK(Template!J22),"",Template!J22)</f>
        <v>L’organisation pense qu’il est important de faire le suivi des changements qui résultent de ses activités de plaidoyer.      
L’organisation fait le suivi des résultats de ses activités de plaidoyer.  
L’organisation ne base pas son travail de plaidoyer futur sur ce suivi.</v>
      </c>
      <c r="K22" s="88" t="str">
        <f>IF(ISBLANK(Template!K22),"",Template!K22)</f>
        <v>Plan S&amp;E pour les efforts de plaidoyer.
Stratégie d’adaptation créée sur-mesure pour les efforts de plaidoyer.</v>
      </c>
      <c r="L22" s="96" t="s">
        <v>15</v>
      </c>
      <c r="M22" s="96" t="s">
        <v>15</v>
      </c>
      <c r="N22" s="96" t="s">
        <v>15</v>
      </c>
      <c r="O22" s="96" t="s">
        <v>15</v>
      </c>
      <c r="P22" s="96" t="s">
        <v>15</v>
      </c>
      <c r="Q22" s="145" t="str">
        <f t="shared" si="1"/>
        <v/>
      </c>
      <c r="R22" s="145" t="str">
        <f t="shared" si="0"/>
        <v/>
      </c>
      <c r="S22" s="145" t="str">
        <f t="shared" si="0"/>
        <v/>
      </c>
      <c r="T22" s="145" t="str">
        <f t="shared" si="0"/>
        <v/>
      </c>
      <c r="U22" s="145" t="str">
        <f t="shared" si="0"/>
        <v/>
      </c>
      <c r="V22" s="71"/>
      <c r="W22" s="71"/>
      <c r="X22" s="71"/>
      <c r="Y22" s="71"/>
      <c r="Z22" s="71"/>
    </row>
    <row r="23" spans="1:26" ht="151.5" customHeight="1">
      <c r="A23" s="97" t="str">
        <f>IF(ISBLANK(Template!A23),"",Template!A23)</f>
        <v>CEA</v>
      </c>
      <c r="B23" s="232" t="e">
        <f>IF(ISBLANK(Template!#REF!),"",Template!#REF!)</f>
        <v>#REF!</v>
      </c>
      <c r="C23" s="97" t="str">
        <f>IF(ISBLANK(Template!C23),"",Template!C23)</f>
        <v>CEA2</v>
      </c>
      <c r="D23" s="93" t="str">
        <f>IF(ISBLANK(Template!D23),"",Template!D23)</f>
        <v>Participer à un apprentissage basé sur la réflexion</v>
      </c>
      <c r="E23" s="88" t="str">
        <f>IF(ISBLANK(Template!E23),"",Template!E23)</f>
        <v>L’organisation organise des réunions de réflexion régulières et structurées basées sur le programme stratégique/le plan de travail annuel pour discuter des apprentissages, des réussites, des échecs, et adapter ses plans. Le suivi des résultats des activités de plaidoyer de l’organisation est pris en compte dans les plans d’activités.</v>
      </c>
      <c r="F23" s="88" t="str">
        <f>IF(ISBLANK(Template!F23),"",Template!F23)</f>
        <v>Qu’est-ce que l’apprentissage basé sur la réflexion pour votre organisation ?
Pensez-vous que l’apprentissage basé sur la réflexion est important ? Pourquoi ?
Quel est le processus de valorisation de l’apprentissage basé sur la réflexion de votre organisation ?
Pouvez-vous me donner un exemple de situation dans laquelle vous avez modifié vos activités dans le but de tirer des apprentissages de vos réussites et des défis auxquels vous avez fait face ?</v>
      </c>
      <c r="G23" s="88" t="str">
        <f>IF(ISBLANK(Template!G23),"",Template!G23)</f>
        <v xml:space="preserve">Pour l’organisation, il n’est pas important de réfléchir à ses réussites et ses échecs. </v>
      </c>
      <c r="H23" s="88" t="str">
        <f>IF(ISBLANK(Template!H23),"",Template!H23)</f>
        <v>Pour l’organisation, il est important de réfléchir à ses réussites et ses échecs.
L’organisation n’a pas organisé de réunion de réflexion pour discuter des apprentissages, des réussites et des échecs dans les 6 derniers mois.</v>
      </c>
      <c r="I23" s="88" t="str">
        <f>IF(ISBLANK(Template!I23),"",Template!I23)</f>
        <v xml:space="preserve">Pour l’organisation, il est important de réfléchir à ses réussites et ses échecs.
L’organisation a organisé de réunion de réflexion pour discuter des apprentissages, des réussites et des échecs dans les 6 derniers mois.
L’organisation n’a pas adapté ses plans aux discussions de la réunion de réflexion dans les 6 derniers mois. </v>
      </c>
      <c r="J23" s="88" t="str">
        <f>IF(ISBLANK(Template!J23),"",Template!J23)</f>
        <v xml:space="preserve">Pour l’organisation, il est important de réfléchir à ses réussites et ses échecs.
L’organisation a organisé de réunion de réflexion pour discuter des apprentissages, des réussites et des échecs dans les 6 derniers mois.
L’organisation a adapté ses plans aux discussions de la réunion de réflexion dans les 6 derniers mois. </v>
      </c>
      <c r="K23" s="88" t="str">
        <f>IF(ISBLANK(Template!K23),"",Template!K23)</f>
        <v>Plans d’activités, agenda de réunions de réflexion, comptes-rendus de réunions (si disponibles)
Plan de suivi des actions.</v>
      </c>
      <c r="L23" s="96" t="s">
        <v>15</v>
      </c>
      <c r="M23" s="96" t="s">
        <v>15</v>
      </c>
      <c r="N23" s="96" t="s">
        <v>15</v>
      </c>
      <c r="O23" s="96" t="s">
        <v>15</v>
      </c>
      <c r="P23" s="96" t="s">
        <v>15</v>
      </c>
      <c r="Q23" s="145" t="str">
        <f t="shared" si="1"/>
        <v/>
      </c>
      <c r="R23" s="145" t="str">
        <f t="shared" si="1"/>
        <v/>
      </c>
      <c r="S23" s="145" t="str">
        <f t="shared" si="1"/>
        <v/>
      </c>
      <c r="T23" s="145" t="str">
        <f t="shared" si="1"/>
        <v/>
      </c>
      <c r="U23" s="145" t="str">
        <f t="shared" si="1"/>
        <v/>
      </c>
      <c r="V23" s="15"/>
      <c r="W23" s="15"/>
      <c r="X23" s="15"/>
      <c r="Y23" s="15"/>
      <c r="Z23" s="15"/>
    </row>
    <row r="24" spans="1:26" ht="14.5">
      <c r="D24" s="64"/>
      <c r="E24" s="176"/>
      <c r="F24" s="48"/>
      <c r="G24" s="59"/>
      <c r="H24" s="59"/>
      <c r="I24" s="59"/>
      <c r="J24" s="59"/>
      <c r="K24" s="59"/>
      <c r="L24" s="60"/>
      <c r="M24" s="60"/>
      <c r="N24" s="60"/>
      <c r="O24" s="60"/>
      <c r="P24" s="60"/>
      <c r="V24" s="55"/>
      <c r="W24" s="55"/>
      <c r="X24" s="55"/>
      <c r="Y24" s="55"/>
      <c r="Z24" s="55"/>
    </row>
    <row r="25" spans="1:26" ht="14.5">
      <c r="D25" s="174"/>
      <c r="E25" s="179"/>
      <c r="F25" s="55"/>
      <c r="G25" s="55"/>
      <c r="H25" s="55"/>
      <c r="I25" s="55"/>
      <c r="J25" s="55"/>
      <c r="K25" s="55"/>
      <c r="L25" s="60"/>
      <c r="M25" s="60"/>
      <c r="N25" s="60"/>
      <c r="O25" s="60"/>
      <c r="P25" s="60"/>
      <c r="V25" s="55"/>
      <c r="W25" s="55"/>
      <c r="X25" s="55"/>
      <c r="Y25" s="55"/>
      <c r="Z25" s="55"/>
    </row>
    <row r="26" spans="1:26" ht="14.5">
      <c r="D26" s="240"/>
      <c r="E26" s="65"/>
      <c r="F26" s="55"/>
      <c r="G26" s="55"/>
      <c r="H26" s="55"/>
      <c r="I26" s="55"/>
      <c r="J26" s="55"/>
      <c r="K26" s="55"/>
      <c r="L26" s="62"/>
      <c r="M26" s="62"/>
      <c r="N26" s="62"/>
      <c r="O26" s="62"/>
      <c r="P26" s="62"/>
      <c r="V26" s="55"/>
      <c r="W26" s="55"/>
      <c r="X26" s="55"/>
      <c r="Y26" s="55"/>
      <c r="Z26" s="55"/>
    </row>
    <row r="27" spans="1:26" ht="14.5">
      <c r="D27" s="240"/>
      <c r="E27" s="66"/>
      <c r="F27" s="55"/>
      <c r="G27" s="55"/>
      <c r="H27" s="55"/>
      <c r="I27" s="55"/>
      <c r="J27" s="55"/>
      <c r="K27" s="55"/>
      <c r="L27" s="62"/>
      <c r="M27" s="62"/>
      <c r="N27" s="62"/>
      <c r="O27" s="62"/>
      <c r="P27" s="62"/>
      <c r="V27" s="55"/>
      <c r="W27" s="55"/>
      <c r="X27" s="55"/>
      <c r="Y27" s="55"/>
      <c r="Z27" s="55"/>
    </row>
    <row r="28" spans="1:26" ht="14.5">
      <c r="D28" s="178"/>
      <c r="E28" s="179"/>
      <c r="F28" s="55"/>
      <c r="G28" s="55"/>
      <c r="H28" s="55"/>
      <c r="I28" s="55"/>
      <c r="J28" s="55"/>
      <c r="K28" s="55"/>
      <c r="L28" s="62"/>
      <c r="M28" s="62"/>
      <c r="N28" s="62"/>
      <c r="O28" s="62"/>
      <c r="P28" s="62"/>
      <c r="V28" s="55"/>
      <c r="W28" s="55"/>
      <c r="X28" s="55"/>
      <c r="Y28" s="55"/>
      <c r="Z28" s="55"/>
    </row>
    <row r="29" spans="1:26" ht="14.5">
      <c r="D29" s="178"/>
      <c r="E29" s="179"/>
      <c r="F29" s="55"/>
      <c r="G29" s="55"/>
      <c r="H29" s="55"/>
      <c r="I29" s="55"/>
      <c r="J29" s="55"/>
      <c r="K29" s="55"/>
      <c r="L29" s="62"/>
      <c r="M29" s="62"/>
      <c r="N29" s="62"/>
      <c r="O29" s="62"/>
      <c r="P29" s="62"/>
      <c r="V29" s="55"/>
      <c r="W29" s="55"/>
      <c r="X29" s="55"/>
      <c r="Y29" s="55"/>
      <c r="Z29" s="55"/>
    </row>
    <row r="30" spans="1:26" ht="14.5">
      <c r="D30" s="178"/>
      <c r="E30" s="179"/>
      <c r="F30" s="55"/>
      <c r="G30" s="55"/>
      <c r="H30" s="55"/>
      <c r="I30" s="55"/>
      <c r="J30" s="55"/>
      <c r="K30" s="55"/>
      <c r="L30" s="62"/>
      <c r="M30" s="62"/>
      <c r="N30" s="62"/>
      <c r="O30" s="62"/>
      <c r="P30" s="62"/>
      <c r="V30" s="55"/>
      <c r="W30" s="55"/>
      <c r="X30" s="55"/>
      <c r="Y30" s="55"/>
      <c r="Z30" s="55"/>
    </row>
    <row r="31" spans="1:26" ht="14.5">
      <c r="D31" s="178"/>
      <c r="E31" s="179"/>
      <c r="F31" s="55"/>
      <c r="G31" s="55"/>
      <c r="H31" s="55"/>
      <c r="I31" s="55"/>
      <c r="J31" s="55"/>
      <c r="K31" s="55"/>
      <c r="L31" s="62"/>
      <c r="M31" s="62"/>
      <c r="N31" s="62"/>
      <c r="O31" s="62"/>
      <c r="P31" s="62"/>
      <c r="V31" s="55"/>
      <c r="W31" s="55"/>
      <c r="X31" s="55"/>
      <c r="Y31" s="55"/>
      <c r="Z31" s="55"/>
    </row>
    <row r="32" spans="1:26" ht="14.5">
      <c r="D32" s="178"/>
      <c r="E32" s="179"/>
      <c r="F32" s="55"/>
      <c r="G32" s="55"/>
      <c r="H32" s="55"/>
      <c r="I32" s="55"/>
      <c r="J32" s="55"/>
      <c r="K32" s="55"/>
      <c r="L32" s="62"/>
      <c r="M32" s="62"/>
      <c r="N32" s="62"/>
      <c r="O32" s="62"/>
      <c r="P32" s="62"/>
      <c r="V32" s="55"/>
      <c r="W32" s="55"/>
      <c r="X32" s="55"/>
      <c r="Y32" s="55"/>
      <c r="Z32" s="55"/>
    </row>
    <row r="33" spans="4:26" ht="14.5">
      <c r="D33" s="178"/>
      <c r="E33" s="179"/>
      <c r="F33" s="55"/>
      <c r="G33" s="55"/>
      <c r="H33" s="55"/>
      <c r="I33" s="55"/>
      <c r="J33" s="55"/>
      <c r="K33" s="55"/>
      <c r="L33" s="62"/>
      <c r="M33" s="62"/>
      <c r="N33" s="62"/>
      <c r="O33" s="62"/>
      <c r="P33" s="62"/>
      <c r="V33" s="55"/>
      <c r="W33" s="55"/>
      <c r="X33" s="55"/>
      <c r="Y33" s="55"/>
      <c r="Z33" s="55"/>
    </row>
    <row r="34" spans="4:26" ht="14.5">
      <c r="D34" s="178"/>
      <c r="E34" s="179"/>
      <c r="F34" s="55"/>
      <c r="G34" s="55"/>
      <c r="H34" s="55"/>
      <c r="I34" s="55"/>
      <c r="J34" s="55"/>
      <c r="K34" s="55"/>
      <c r="L34" s="62"/>
      <c r="M34" s="62"/>
      <c r="N34" s="62"/>
      <c r="O34" s="62"/>
      <c r="P34" s="62"/>
      <c r="V34" s="67"/>
      <c r="W34" s="67"/>
      <c r="X34" s="67"/>
      <c r="Y34" s="67"/>
      <c r="Z34" s="67"/>
    </row>
    <row r="35" spans="4:26" ht="14.5">
      <c r="D35" s="178"/>
      <c r="E35" s="179"/>
      <c r="F35" s="55"/>
      <c r="G35" s="55"/>
      <c r="H35" s="55"/>
      <c r="I35" s="55"/>
      <c r="J35" s="55"/>
      <c r="K35" s="55"/>
      <c r="L35" s="62"/>
      <c r="M35" s="62"/>
      <c r="N35" s="62"/>
      <c r="O35" s="62"/>
      <c r="P35" s="62"/>
      <c r="V35" s="55"/>
      <c r="W35" s="55"/>
      <c r="X35" s="55"/>
      <c r="Y35" s="55"/>
      <c r="Z35" s="55"/>
    </row>
    <row r="36" spans="4:26" ht="14.5">
      <c r="D36" s="245"/>
      <c r="E36" s="246"/>
      <c r="F36" s="55"/>
      <c r="G36" s="55"/>
      <c r="H36" s="55"/>
      <c r="I36" s="55"/>
      <c r="J36" s="55"/>
      <c r="K36" s="67"/>
      <c r="L36" s="62"/>
      <c r="M36" s="62"/>
      <c r="N36" s="62"/>
      <c r="O36" s="62"/>
      <c r="P36" s="62"/>
      <c r="V36" s="55"/>
      <c r="W36" s="55"/>
      <c r="X36" s="55"/>
      <c r="Y36" s="55"/>
      <c r="Z36" s="55"/>
    </row>
    <row r="37" spans="4:26" ht="14.5">
      <c r="D37" s="245"/>
      <c r="E37" s="246"/>
      <c r="F37" s="55"/>
      <c r="G37" s="55"/>
      <c r="H37" s="55"/>
      <c r="I37" s="55"/>
      <c r="J37" s="55"/>
      <c r="K37" s="55"/>
      <c r="L37" s="62"/>
      <c r="M37" s="62"/>
      <c r="N37" s="62"/>
      <c r="O37" s="62"/>
      <c r="P37" s="62"/>
      <c r="V37" s="55"/>
      <c r="W37" s="55"/>
      <c r="X37" s="55"/>
      <c r="Y37" s="55"/>
      <c r="Z37" s="55"/>
    </row>
    <row r="38" spans="4:26" ht="14.5">
      <c r="D38" s="240"/>
      <c r="E38" s="179"/>
      <c r="F38" s="55"/>
      <c r="G38" s="55"/>
      <c r="H38" s="55"/>
      <c r="I38" s="55"/>
      <c r="J38" s="55"/>
      <c r="K38" s="55"/>
      <c r="L38" s="62"/>
      <c r="M38" s="62"/>
      <c r="N38" s="62"/>
      <c r="O38" s="62"/>
      <c r="P38" s="62"/>
      <c r="V38" s="53"/>
      <c r="W38" s="53"/>
      <c r="X38" s="53"/>
      <c r="Y38" s="53"/>
      <c r="Z38" s="53"/>
    </row>
    <row r="39" spans="4:26" ht="14.5">
      <c r="D39" s="240"/>
      <c r="E39" s="179"/>
      <c r="F39" s="55"/>
      <c r="G39" s="55"/>
      <c r="H39" s="55"/>
      <c r="I39" s="55"/>
      <c r="J39" s="55"/>
      <c r="K39" s="55"/>
      <c r="L39" s="62"/>
      <c r="M39" s="62"/>
      <c r="N39" s="62"/>
      <c r="O39" s="62"/>
      <c r="P39" s="62"/>
      <c r="V39" s="53"/>
      <c r="W39" s="53"/>
      <c r="X39" s="53"/>
      <c r="Y39" s="53"/>
      <c r="Z39" s="53"/>
    </row>
    <row r="40" spans="4:26" ht="14.5">
      <c r="D40" s="173"/>
      <c r="E40" s="177"/>
      <c r="F40" s="53"/>
      <c r="G40" s="53"/>
      <c r="H40" s="53"/>
      <c r="I40" s="53"/>
      <c r="J40" s="53"/>
      <c r="K40" s="53"/>
      <c r="L40" s="49"/>
      <c r="M40" s="49"/>
      <c r="N40" s="68"/>
      <c r="O40" s="68"/>
      <c r="P40" s="68"/>
      <c r="V40" s="53"/>
      <c r="W40" s="53"/>
      <c r="X40" s="53"/>
      <c r="Y40" s="53"/>
      <c r="Z40" s="53"/>
    </row>
    <row r="41" spans="4:26" ht="14.5">
      <c r="D41" s="239"/>
      <c r="E41" s="177"/>
      <c r="F41" s="53"/>
      <c r="G41" s="53"/>
      <c r="H41" s="53"/>
      <c r="I41" s="53"/>
      <c r="J41" s="53"/>
      <c r="K41" s="53"/>
      <c r="L41" s="49"/>
      <c r="M41" s="49"/>
      <c r="N41" s="68"/>
      <c r="O41" s="68"/>
      <c r="P41" s="68"/>
      <c r="V41" s="48"/>
      <c r="W41" s="48"/>
      <c r="X41" s="48"/>
      <c r="Y41" s="48"/>
      <c r="Z41" s="48"/>
    </row>
    <row r="42" spans="4:26" ht="14.5">
      <c r="D42" s="239"/>
      <c r="E42" s="177"/>
      <c r="F42" s="53"/>
      <c r="G42" s="53"/>
      <c r="H42" s="53"/>
      <c r="I42" s="53"/>
      <c r="J42" s="53"/>
      <c r="K42" s="53"/>
      <c r="L42" s="49"/>
      <c r="M42" s="49"/>
      <c r="N42" s="68"/>
      <c r="O42" s="68"/>
      <c r="P42" s="68"/>
      <c r="V42" s="48"/>
      <c r="W42" s="48"/>
      <c r="X42" s="48"/>
      <c r="Y42" s="48"/>
      <c r="Z42" s="48"/>
    </row>
    <row r="43" spans="4:26" ht="14.5">
      <c r="D43" s="239"/>
      <c r="E43" s="243"/>
      <c r="F43" s="63"/>
      <c r="G43" s="63"/>
      <c r="H43" s="63"/>
      <c r="I43" s="63"/>
      <c r="J43" s="63"/>
      <c r="K43" s="48"/>
      <c r="L43" s="49"/>
      <c r="M43" s="49"/>
      <c r="N43" s="68"/>
      <c r="O43" s="68"/>
      <c r="P43" s="68"/>
      <c r="V43" s="69"/>
      <c r="W43" s="69"/>
      <c r="X43" s="69"/>
      <c r="Y43" s="69"/>
      <c r="Z43" s="69"/>
    </row>
    <row r="44" spans="4:26" ht="14.5">
      <c r="D44" s="239"/>
      <c r="E44" s="243"/>
      <c r="F44" s="48"/>
      <c r="G44" s="48"/>
      <c r="H44" s="48"/>
      <c r="I44" s="48"/>
      <c r="J44" s="48"/>
      <c r="K44" s="48"/>
      <c r="L44" s="49"/>
      <c r="M44" s="49"/>
      <c r="N44" s="68"/>
      <c r="O44" s="68"/>
      <c r="P44" s="68"/>
      <c r="V44" s="53"/>
      <c r="W44" s="53"/>
      <c r="X44" s="53"/>
      <c r="Y44" s="53"/>
      <c r="Z44" s="53"/>
    </row>
    <row r="45" spans="4:26" ht="14.5">
      <c r="D45" s="239"/>
      <c r="E45" s="176"/>
      <c r="F45" s="70"/>
      <c r="G45" s="61"/>
      <c r="H45" s="61"/>
      <c r="I45" s="61"/>
      <c r="J45" s="61"/>
      <c r="K45" s="69"/>
      <c r="L45" s="49"/>
      <c r="M45" s="49"/>
      <c r="N45" s="68"/>
      <c r="O45" s="68"/>
      <c r="P45" s="68"/>
      <c r="V45" s="53"/>
      <c r="W45" s="53"/>
      <c r="X45" s="53"/>
      <c r="Y45" s="53"/>
      <c r="Z45" s="53"/>
    </row>
    <row r="46" spans="4:26" ht="14.5">
      <c r="D46" s="173"/>
      <c r="E46" s="177"/>
      <c r="F46" s="53"/>
      <c r="G46" s="53"/>
      <c r="H46" s="53"/>
      <c r="I46" s="53"/>
      <c r="J46" s="53"/>
      <c r="K46" s="53"/>
      <c r="L46" s="49"/>
      <c r="M46" s="49"/>
      <c r="N46" s="68"/>
      <c r="O46" s="68"/>
      <c r="P46" s="68"/>
      <c r="V46" s="53"/>
      <c r="W46" s="53"/>
      <c r="X46" s="53"/>
      <c r="Y46" s="53"/>
      <c r="Z46" s="53"/>
    </row>
    <row r="47" spans="4:26" ht="14.5">
      <c r="D47" s="173"/>
      <c r="E47" s="177"/>
      <c r="F47" s="53"/>
      <c r="G47" s="53"/>
      <c r="H47" s="53"/>
      <c r="I47" s="53"/>
      <c r="J47" s="53"/>
      <c r="K47" s="53"/>
      <c r="L47" s="49"/>
      <c r="M47" s="49"/>
      <c r="N47" s="68"/>
      <c r="O47" s="68"/>
      <c r="P47" s="68"/>
      <c r="V47" s="53"/>
      <c r="W47" s="53"/>
      <c r="X47" s="53"/>
      <c r="Y47" s="53"/>
      <c r="Z47" s="53"/>
    </row>
    <row r="48" spans="4:26" ht="14.5">
      <c r="D48" s="173"/>
      <c r="E48" s="177"/>
      <c r="F48" s="53"/>
      <c r="G48" s="53"/>
      <c r="H48" s="53"/>
      <c r="I48" s="53"/>
      <c r="J48" s="53"/>
      <c r="K48" s="53"/>
      <c r="L48" s="49"/>
      <c r="M48" s="49"/>
      <c r="N48" s="68"/>
      <c r="O48" s="68"/>
      <c r="P48" s="68"/>
      <c r="V48" s="48"/>
      <c r="W48" s="48"/>
      <c r="X48" s="48"/>
      <c r="Y48" s="48"/>
      <c r="Z48" s="48"/>
    </row>
    <row r="49" spans="4:26" ht="14.5">
      <c r="D49" s="173"/>
      <c r="E49" s="177"/>
      <c r="F49" s="53"/>
      <c r="G49" s="53"/>
      <c r="H49" s="53"/>
      <c r="I49" s="53"/>
      <c r="J49" s="53"/>
      <c r="K49" s="53"/>
      <c r="L49" s="49"/>
      <c r="M49" s="49"/>
      <c r="N49" s="49"/>
      <c r="O49" s="49"/>
      <c r="P49" s="50"/>
      <c r="V49" s="48"/>
      <c r="W49" s="48"/>
      <c r="X49" s="48"/>
      <c r="Y49" s="48"/>
      <c r="Z49" s="48"/>
    </row>
    <row r="50" spans="4:26" ht="14.5">
      <c r="D50" s="239"/>
      <c r="E50" s="243"/>
      <c r="F50" s="48"/>
      <c r="G50" s="48"/>
      <c r="H50" s="48"/>
      <c r="I50" s="48"/>
      <c r="J50" s="48"/>
      <c r="K50" s="48"/>
      <c r="L50" s="49"/>
      <c r="M50" s="49"/>
      <c r="N50" s="49"/>
      <c r="O50" s="49"/>
      <c r="P50" s="50"/>
      <c r="V50" s="48"/>
      <c r="W50" s="48"/>
      <c r="X50" s="48"/>
      <c r="Y50" s="48"/>
      <c r="Z50" s="48"/>
    </row>
    <row r="51" spans="4:26" ht="14.5">
      <c r="D51" s="239"/>
      <c r="E51" s="243"/>
      <c r="F51" s="48"/>
      <c r="G51" s="48"/>
      <c r="H51" s="48"/>
      <c r="I51" s="48"/>
      <c r="J51" s="48"/>
      <c r="K51" s="48"/>
      <c r="L51" s="49"/>
      <c r="M51" s="49"/>
      <c r="N51" s="49"/>
      <c r="O51" s="49"/>
      <c r="P51" s="50"/>
      <c r="V51" s="48"/>
      <c r="W51" s="48"/>
      <c r="X51" s="48"/>
      <c r="Y51" s="48"/>
      <c r="Z51" s="48"/>
    </row>
    <row r="52" spans="4:26" ht="14.5">
      <c r="D52" s="239"/>
      <c r="E52" s="243"/>
      <c r="F52" s="48"/>
      <c r="G52" s="48"/>
      <c r="H52" s="48"/>
      <c r="I52" s="48"/>
      <c r="J52" s="48"/>
      <c r="K52" s="48"/>
      <c r="L52" s="49"/>
      <c r="M52" s="49"/>
      <c r="N52" s="49"/>
      <c r="O52" s="49"/>
      <c r="P52" s="50"/>
      <c r="V52" s="48"/>
      <c r="W52" s="48"/>
      <c r="X52" s="48"/>
      <c r="Y52" s="48"/>
      <c r="Z52" s="48"/>
    </row>
    <row r="53" spans="4:26" ht="14.5">
      <c r="D53" s="239"/>
      <c r="E53" s="176"/>
      <c r="F53" s="48"/>
      <c r="G53" s="48"/>
      <c r="H53" s="48"/>
      <c r="I53" s="48"/>
      <c r="J53" s="48"/>
      <c r="K53" s="48"/>
      <c r="L53" s="49"/>
      <c r="M53" s="49"/>
      <c r="N53" s="49"/>
      <c r="O53" s="49"/>
      <c r="P53" s="50"/>
      <c r="V53" s="48"/>
      <c r="W53" s="48"/>
      <c r="X53" s="48"/>
      <c r="Y53" s="48"/>
      <c r="Z53" s="48"/>
    </row>
    <row r="54" spans="4:26" ht="14.5">
      <c r="D54" s="239"/>
      <c r="E54" s="176"/>
      <c r="F54" s="48"/>
      <c r="G54" s="48"/>
      <c r="H54" s="48"/>
      <c r="I54" s="48"/>
      <c r="J54" s="48"/>
      <c r="K54" s="48"/>
      <c r="L54" s="49"/>
      <c r="M54" s="49"/>
      <c r="N54" s="49"/>
      <c r="O54" s="49"/>
      <c r="P54" s="50"/>
      <c r="V54" s="48"/>
      <c r="W54" s="48"/>
      <c r="X54" s="48"/>
      <c r="Y54" s="48"/>
      <c r="Z54" s="48"/>
    </row>
    <row r="55" spans="4:26" ht="15.5">
      <c r="D55" s="241"/>
      <c r="E55" s="242"/>
      <c r="F55" s="48"/>
      <c r="G55" s="48"/>
      <c r="H55" s="48"/>
      <c r="I55" s="48"/>
      <c r="J55" s="48"/>
      <c r="K55" s="48"/>
      <c r="L55" s="51"/>
      <c r="M55" s="51"/>
      <c r="N55" s="51"/>
      <c r="O55" s="52"/>
      <c r="P55" s="52"/>
      <c r="V55" s="48"/>
      <c r="W55" s="48"/>
      <c r="X55" s="48"/>
      <c r="Y55" s="48"/>
      <c r="Z55" s="48"/>
    </row>
    <row r="56" spans="4:26" ht="15.5">
      <c r="D56" s="241"/>
      <c r="E56" s="242"/>
      <c r="F56" s="48"/>
      <c r="G56" s="48"/>
      <c r="H56" s="48"/>
      <c r="I56" s="48"/>
      <c r="J56" s="48"/>
      <c r="K56" s="48"/>
      <c r="L56" s="51"/>
      <c r="M56" s="51"/>
      <c r="N56" s="51"/>
      <c r="O56" s="52"/>
      <c r="P56" s="52"/>
      <c r="V56" s="48"/>
      <c r="W56" s="48"/>
      <c r="X56" s="48"/>
      <c r="Y56" s="48"/>
      <c r="Z56" s="48"/>
    </row>
    <row r="57" spans="4:26" ht="15.5">
      <c r="D57" s="239"/>
      <c r="E57" s="176"/>
      <c r="F57" s="48"/>
      <c r="G57" s="48"/>
      <c r="H57" s="48"/>
      <c r="I57" s="48"/>
      <c r="J57" s="48"/>
      <c r="K57" s="48"/>
      <c r="L57" s="51"/>
      <c r="M57" s="51"/>
      <c r="N57" s="51"/>
      <c r="O57" s="52"/>
      <c r="P57" s="52"/>
      <c r="V57" s="48"/>
      <c r="W57" s="48"/>
      <c r="X57" s="48"/>
      <c r="Y57" s="48"/>
      <c r="Z57" s="48"/>
    </row>
    <row r="58" spans="4:26" ht="15.5">
      <c r="D58" s="239"/>
      <c r="E58" s="176"/>
      <c r="F58" s="48"/>
      <c r="G58" s="48"/>
      <c r="H58" s="48"/>
      <c r="I58" s="48"/>
      <c r="J58" s="48"/>
      <c r="K58" s="48"/>
      <c r="L58" s="51"/>
      <c r="M58" s="51"/>
      <c r="N58" s="51"/>
      <c r="O58" s="52"/>
      <c r="P58" s="52"/>
      <c r="V58" s="48"/>
      <c r="W58" s="48"/>
      <c r="X58" s="48"/>
      <c r="Y58" s="48"/>
      <c r="Z58" s="48"/>
    </row>
    <row r="59" spans="4:26" ht="15.5">
      <c r="D59" s="239"/>
      <c r="E59" s="176"/>
      <c r="F59" s="48"/>
      <c r="G59" s="48"/>
      <c r="H59" s="53"/>
      <c r="I59" s="53"/>
      <c r="J59" s="53"/>
      <c r="K59" s="48"/>
      <c r="L59" s="51"/>
      <c r="M59" s="51"/>
      <c r="N59" s="51"/>
      <c r="O59" s="52"/>
      <c r="P59" s="52"/>
      <c r="V59" s="48"/>
      <c r="W59" s="48"/>
      <c r="X59" s="48"/>
      <c r="Y59" s="48"/>
      <c r="Z59" s="48"/>
    </row>
    <row r="60" spans="4:26" ht="15.5">
      <c r="D60" s="175"/>
      <c r="E60" s="176"/>
      <c r="F60" s="48"/>
      <c r="G60" s="48"/>
      <c r="H60" s="48"/>
      <c r="I60" s="48"/>
      <c r="J60" s="48"/>
      <c r="K60" s="48"/>
      <c r="L60" s="54"/>
      <c r="M60" s="54"/>
      <c r="N60" s="54"/>
      <c r="O60" s="52"/>
      <c r="P60" s="52"/>
      <c r="V60" s="48"/>
      <c r="W60" s="48"/>
      <c r="X60" s="48"/>
      <c r="Y60" s="48"/>
      <c r="Z60" s="48"/>
    </row>
    <row r="61" spans="4:26" ht="15.5">
      <c r="D61" s="175"/>
      <c r="E61" s="176"/>
      <c r="F61" s="48"/>
      <c r="G61" s="48"/>
      <c r="H61" s="48"/>
      <c r="I61" s="48"/>
      <c r="J61" s="48"/>
      <c r="K61" s="48"/>
      <c r="L61" s="51"/>
      <c r="M61" s="51"/>
      <c r="N61" s="51"/>
      <c r="O61" s="52"/>
      <c r="P61" s="52"/>
      <c r="V61" s="55"/>
      <c r="W61" s="55"/>
      <c r="X61" s="55"/>
      <c r="Y61" s="55"/>
      <c r="Z61" s="55"/>
    </row>
    <row r="62" spans="4:26" ht="15.5">
      <c r="D62" s="56"/>
      <c r="E62" s="176"/>
      <c r="F62" s="48"/>
      <c r="G62" s="48"/>
      <c r="H62" s="48"/>
      <c r="I62" s="48"/>
      <c r="J62" s="48"/>
      <c r="K62" s="48"/>
      <c r="L62" s="51"/>
      <c r="M62" s="51"/>
      <c r="N62" s="51"/>
      <c r="O62" s="52"/>
      <c r="P62" s="52"/>
      <c r="V62" s="48"/>
      <c r="W62" s="48"/>
      <c r="X62" s="48"/>
      <c r="Y62" s="48"/>
      <c r="Z62" s="48"/>
    </row>
    <row r="63" spans="4:26" ht="15.5">
      <c r="D63" s="239"/>
      <c r="E63" s="176"/>
      <c r="F63" s="55"/>
      <c r="G63" s="55"/>
      <c r="H63" s="55"/>
      <c r="I63" s="55"/>
      <c r="J63" s="55"/>
      <c r="K63" s="55"/>
      <c r="L63" s="49"/>
      <c r="M63" s="51"/>
      <c r="N63" s="51"/>
      <c r="O63" s="52"/>
      <c r="P63" s="52"/>
      <c r="V63" s="53"/>
      <c r="W63" s="53"/>
      <c r="X63" s="53"/>
      <c r="Y63" s="53"/>
      <c r="Z63" s="53"/>
    </row>
    <row r="64" spans="4:26" ht="15.5">
      <c r="D64" s="239"/>
      <c r="E64" s="176"/>
      <c r="F64" s="48"/>
      <c r="G64" s="55"/>
      <c r="H64" s="48"/>
      <c r="I64" s="48"/>
      <c r="J64" s="48"/>
      <c r="K64" s="48"/>
      <c r="L64" s="57"/>
      <c r="M64" s="51"/>
      <c r="N64" s="51"/>
      <c r="O64" s="52"/>
      <c r="P64" s="52"/>
      <c r="V64" s="55"/>
      <c r="W64" s="55"/>
      <c r="X64" s="55"/>
      <c r="Y64" s="55"/>
      <c r="Z64" s="55"/>
    </row>
    <row r="65" spans="4:26" ht="15.5">
      <c r="D65" s="173"/>
      <c r="E65" s="177"/>
      <c r="F65" s="53"/>
      <c r="G65" s="53"/>
      <c r="H65" s="53"/>
      <c r="I65" s="53"/>
      <c r="J65" s="53"/>
      <c r="K65" s="53"/>
      <c r="L65" s="51"/>
      <c r="M65" s="49"/>
      <c r="N65" s="49"/>
      <c r="O65" s="49"/>
      <c r="P65" s="58"/>
      <c r="V65" s="48"/>
      <c r="W65" s="48"/>
      <c r="X65" s="48"/>
      <c r="Y65" s="48"/>
      <c r="Z65" s="48"/>
    </row>
  </sheetData>
  <sheetProtection autoFilter="0"/>
  <protectedRanges>
    <protectedRange sqref="L24:P65" name="Data_entry"/>
    <protectedRange sqref="L7:P23" name="Sheet 2 edits_1"/>
    <protectedRange sqref="L7:P23" name="Data_entry_1_2"/>
  </protectedRanges>
  <mergeCells count="50">
    <mergeCell ref="D63:D64"/>
    <mergeCell ref="P3:P4"/>
    <mergeCell ref="G2:K2"/>
    <mergeCell ref="L3:L4"/>
    <mergeCell ref="M3:M4"/>
    <mergeCell ref="N3:N4"/>
    <mergeCell ref="O3:O4"/>
    <mergeCell ref="D43:D45"/>
    <mergeCell ref="E43:E44"/>
    <mergeCell ref="D26:D27"/>
    <mergeCell ref="D36:D37"/>
    <mergeCell ref="E36:E37"/>
    <mergeCell ref="D38:D39"/>
    <mergeCell ref="D41:D42"/>
    <mergeCell ref="E50:E52"/>
    <mergeCell ref="D53:D54"/>
    <mergeCell ref="Q3:U4"/>
    <mergeCell ref="B5:B6"/>
    <mergeCell ref="F5:F6"/>
    <mergeCell ref="G5:J5"/>
    <mergeCell ref="Q5:Q6"/>
    <mergeCell ref="R5:R6"/>
    <mergeCell ref="P5:P6"/>
    <mergeCell ref="S5:S6"/>
    <mergeCell ref="T5:T6"/>
    <mergeCell ref="U5:U6"/>
    <mergeCell ref="D5:D6"/>
    <mergeCell ref="E5:E6"/>
    <mergeCell ref="K5:K6"/>
    <mergeCell ref="L5:L6"/>
    <mergeCell ref="B11:B13"/>
    <mergeCell ref="B14:B16"/>
    <mergeCell ref="B17:B18"/>
    <mergeCell ref="B19:B21"/>
    <mergeCell ref="B22:B23"/>
    <mergeCell ref="Y5:Y6"/>
    <mergeCell ref="Z5:Z6"/>
    <mergeCell ref="A7:K7"/>
    <mergeCell ref="B8:B10"/>
    <mergeCell ref="K8:K9"/>
    <mergeCell ref="V5:V6"/>
    <mergeCell ref="W5:W6"/>
    <mergeCell ref="O5:O6"/>
    <mergeCell ref="M5:M6"/>
    <mergeCell ref="N5:N6"/>
    <mergeCell ref="D55:D56"/>
    <mergeCell ref="E55:E56"/>
    <mergeCell ref="D57:D59"/>
    <mergeCell ref="D50:D52"/>
    <mergeCell ref="X5:X6"/>
  </mergeCells>
  <dataValidations count="6">
    <dataValidation type="list" allowBlank="1" showInputMessage="1" showErrorMessage="1" sqref="P65" xr:uid="{00000000-0002-0000-0E00-000000000000}">
      <formula1>$AG$4:$AG$6</formula1>
    </dataValidation>
    <dataValidation type="list" allowBlank="1" showInputMessage="1" showErrorMessage="1" sqref="O55:P64" xr:uid="{00000000-0002-0000-0E00-000001000000}">
      <formula1>$AK$4:$AK$9</formula1>
    </dataValidation>
    <dataValidation type="list" allowBlank="1" showInputMessage="1" showErrorMessage="1" sqref="O49:O54" xr:uid="{00000000-0002-0000-0E00-000002000000}">
      <formula1>$AO$3:$AO$7</formula1>
    </dataValidation>
    <dataValidation type="list" allowBlank="1" showInputMessage="1" showErrorMessage="1" sqref="N40:P48" xr:uid="{00000000-0002-0000-0E00-000003000000}">
      <formula1>$AO$4:$AO$9</formula1>
    </dataValidation>
    <dataValidation type="list" allowBlank="1" showInputMessage="1" showErrorMessage="1" sqref="L24:P25" xr:uid="{00000000-0002-0000-0E00-000004000000}">
      <formula1>$AH$5:$AH$10</formula1>
    </dataValidation>
    <dataValidation type="list" allowBlank="1" showInputMessage="1" showErrorMessage="1" sqref="L26:P39" xr:uid="{00000000-0002-0000-0E00-000005000000}">
      <formula1>$AQ$10:$AQ$14</formula1>
    </dataValidation>
  </dataValidations>
  <pageMargins left="0.7" right="0.7" top="0.75" bottom="0.75" header="0.3" footer="0.3"/>
  <drawing r:id="rId1"/>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E00-000006000000}">
          <x14:formula1>
            <xm:f>'Feuille de données'!$A$49:$A$55</xm:f>
          </x14:formula1>
          <xm:sqref>P49:P54 L7:P23</xm:sqref>
        </x14:dataValidation>
        <x14:dataValidation type="list" allowBlank="1" showInputMessage="1" showErrorMessage="1" promptTitle="Domain" prompt="Select Domain" xr:uid="{00000000-0002-0000-0E00-000007000000}">
          <x14:formula1>
            <xm:f>'Feuille de données'!$A$15:$A$17</xm:f>
          </x14:formula1>
          <xm:sqref>H3:K3</xm:sqref>
        </x14:dataValidation>
        <x14:dataValidation type="list" allowBlank="1" showInputMessage="1" showErrorMessage="1" promptTitle="Domain" prompt="Select Domain" xr:uid="{00000000-0002-0000-0E00-000008000000}">
          <x14:formula1>
            <xm:f>'C:\Users\Judith\AppData\Local\Microsoft\Windows\INetCache\Content.Outlook\BE26XD14\[Copy of CSO OCAT_171119.xlsx]Data sheet'!#REF!</xm:f>
          </x14:formula1>
          <xm:sqref>V3:Z3</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7" tint="-0.249977111117893"/>
  </sheetPr>
  <dimension ref="A1:Z65"/>
  <sheetViews>
    <sheetView showGridLines="0" topLeftCell="B1" zoomScaleNormal="100" workbookViewId="0">
      <pane xSplit="4" ySplit="7" topLeftCell="F8" activePane="bottomRight" state="frozen"/>
      <selection pane="topRight" activeCell="F1" sqref="F1"/>
      <selection pane="bottomLeft" activeCell="B8" sqref="B8"/>
      <selection pane="bottomRight" activeCell="F8" sqref="F8"/>
    </sheetView>
  </sheetViews>
  <sheetFormatPr defaultColWidth="9.1796875" defaultRowHeight="10.5"/>
  <cols>
    <col min="1" max="1" width="4.54296875" style="43" hidden="1" customWidth="1"/>
    <col min="2" max="2" width="7.1796875" style="1" customWidth="1"/>
    <col min="3" max="3" width="6.1796875" style="43" hidden="1" customWidth="1"/>
    <col min="4" max="4" width="31.54296875" style="43" customWidth="1"/>
    <col min="5" max="5" width="40" style="1" bestFit="1" customWidth="1"/>
    <col min="6" max="6" width="54.54296875" style="1" bestFit="1" customWidth="1"/>
    <col min="7" max="8" width="25.54296875" style="1" customWidth="1"/>
    <col min="9" max="9" width="34.7265625" style="1" customWidth="1"/>
    <col min="10" max="10" width="29.54296875" style="1" customWidth="1"/>
    <col min="11" max="11" width="25.54296875" style="1" customWidth="1"/>
    <col min="12" max="16" width="9.1796875" style="36" customWidth="1"/>
    <col min="17" max="21" width="9.1796875" style="1" hidden="1" customWidth="1"/>
    <col min="22" max="26" width="34.453125" style="1" customWidth="1"/>
    <col min="27" max="16384" width="9.1796875" style="1"/>
  </cols>
  <sheetData>
    <row r="1" spans="1:26" ht="15.5">
      <c r="A1" s="43" t="str">
        <f>IF(ISBLANK(Template!A1),"",Template!A1)</f>
        <v/>
      </c>
      <c r="B1" s="1" t="str">
        <f>IF(ISBLANK(Template!B1),"",Template!B1)</f>
        <v/>
      </c>
      <c r="C1" s="43" t="str">
        <f>IF(ISBLANK(Template!C1),"",Template!C1)</f>
        <v/>
      </c>
      <c r="D1" s="84" t="str">
        <f>IF(ISBLANK(Template!D1),"",Template!D1)</f>
        <v>LOCALISATION</v>
      </c>
      <c r="E1" s="181" t="s">
        <v>103</v>
      </c>
      <c r="F1" s="1" t="str">
        <f>IF(ISBLANK(Template!F1),"",Template!F1)</f>
        <v/>
      </c>
      <c r="G1" s="1" t="str">
        <f>IF(ISBLANK(Template!G1),"",Template!G1)</f>
        <v/>
      </c>
      <c r="H1" s="1" t="str">
        <f>IF(ISBLANK(Template!H1),"",Template!H1)</f>
        <v/>
      </c>
      <c r="I1" s="1" t="str">
        <f>IF(ISBLANK(Template!I1),"",Template!I1)</f>
        <v/>
      </c>
      <c r="J1" s="1" t="str">
        <f>IF(ISBLANK(Template!J1),"",Template!J1)</f>
        <v/>
      </c>
      <c r="K1" s="1" t="str">
        <f>IF(ISBLANK(Template!K1),"",Template!K1)</f>
        <v/>
      </c>
      <c r="L1" s="36" t="str">
        <f>IF(ISBLANK(Template!L1),"",Template!L1)</f>
        <v/>
      </c>
      <c r="M1" s="36" t="str">
        <f>IF(ISBLANK(Template!M1),"",Template!M1)</f>
        <v/>
      </c>
      <c r="N1" s="36" t="str">
        <f>IF(ISBLANK(Template!N1),"",Template!N1)</f>
        <v/>
      </c>
      <c r="O1" s="36" t="str">
        <f>IF(ISBLANK(Template!O1),"",Template!O1)</f>
        <v/>
      </c>
      <c r="P1" s="36" t="str">
        <f>IF(ISBLANK(Template!P1),"",Template!P1)</f>
        <v/>
      </c>
      <c r="Q1" s="1" t="str">
        <f>IF(ISBLANK(Template!Q1),"",Template!Q1)</f>
        <v/>
      </c>
      <c r="R1" s="1" t="str">
        <f>IF(ISBLANK(Template!R1),"",Template!R1)</f>
        <v/>
      </c>
      <c r="S1" s="1" t="str">
        <f>IF(ISBLANK(Template!S1),"",Template!S1)</f>
        <v/>
      </c>
      <c r="T1" s="1" t="str">
        <f>IF(ISBLANK(Template!T1),"",Template!T1)</f>
        <v/>
      </c>
      <c r="U1" s="1" t="str">
        <f>IF(ISBLANK(Template!U1),"",Template!U1)</f>
        <v/>
      </c>
      <c r="V1" s="1" t="str">
        <f ca="1">IF(ISBLANK(Template!V1),"",Template!V1)</f>
        <v/>
      </c>
      <c r="W1" s="1" t="str">
        <f ca="1">IF(ISBLANK(Template!W1),"",Template!W1)</f>
        <v/>
      </c>
      <c r="X1" s="1" t="str">
        <f ca="1">IF(ISBLANK(Template!X1),"",Template!X1)</f>
        <v/>
      </c>
      <c r="Y1" s="1" t="str">
        <f ca="1">IF(ISBLANK(Template!Y1),"",Template!Y1)</f>
        <v/>
      </c>
      <c r="Z1" s="1" t="str">
        <f ca="1">IF(ISBLANK(Template!Z1),"",Template!Z1)</f>
        <v/>
      </c>
    </row>
    <row r="2" spans="1:26" ht="26.25" customHeight="1">
      <c r="A2" s="43" t="str">
        <f>IF(ISBLANK(Template!A2),"",Template!A2)</f>
        <v/>
      </c>
      <c r="B2" s="20" t="str">
        <f>IF(ISBLANK(Template!B2),"",Template!B2)</f>
        <v/>
      </c>
      <c r="C2" s="98" t="str">
        <f>IF(ISBLANK(Template!C2),"",Template!C2)</f>
        <v/>
      </c>
      <c r="D2" s="84" t="str">
        <f>IF(ISBLANK(Template!D2),"",Template!D2)</f>
        <v>DATE</v>
      </c>
      <c r="E2" s="181" t="s">
        <v>103</v>
      </c>
      <c r="F2" s="41" t="str">
        <f>IF(ISBLANK(Template!F2),"",Template!F2)</f>
        <v/>
      </c>
      <c r="G2" s="251" t="str">
        <f>'Feuille de données'!A45</f>
        <v>OSC 10</v>
      </c>
      <c r="H2" s="252"/>
      <c r="I2" s="252"/>
      <c r="J2" s="252"/>
      <c r="K2" s="252"/>
      <c r="L2" s="36" t="str">
        <f>IF(ISBLANK(Template!L2),"",Template!L2)</f>
        <v/>
      </c>
      <c r="M2" s="36" t="str">
        <f>IF(ISBLANK(Template!M2),"",Template!M2)</f>
        <v/>
      </c>
      <c r="N2" s="36" t="str">
        <f>IF(ISBLANK(Template!N2),"",Template!N2)</f>
        <v/>
      </c>
      <c r="O2" s="36" t="str">
        <f>IF(ISBLANK(Template!O2),"",Template!O2)</f>
        <v/>
      </c>
      <c r="P2" s="36" t="str">
        <f>IF(ISBLANK(Template!P2),"",Template!P2)</f>
        <v/>
      </c>
      <c r="Q2" s="1" t="str">
        <f>IF(ISBLANK(Template!Q2),"",Template!Q2)</f>
        <v/>
      </c>
      <c r="R2" s="1" t="str">
        <f>IF(ISBLANK(Template!R2),"",Template!R2)</f>
        <v/>
      </c>
      <c r="S2" s="1" t="str">
        <f>IF(ISBLANK(Template!S2),"",Template!S2)</f>
        <v/>
      </c>
      <c r="T2" s="1" t="str">
        <f>IF(ISBLANK(Template!T2),"",Template!T2)</f>
        <v/>
      </c>
      <c r="U2" s="1" t="str">
        <f>IF(ISBLANK(Template!U2),"",Template!U2)</f>
        <v/>
      </c>
      <c r="V2" s="180" t="str">
        <f ca="1">IF(ISBLANK(Template!V2),"",Template!V2)</f>
        <v/>
      </c>
      <c r="W2" s="180" t="str">
        <f ca="1">IF(ISBLANK(Template!W2),"",Template!W2)</f>
        <v/>
      </c>
      <c r="X2" s="180" t="str">
        <f ca="1">IF(ISBLANK(Template!X2),"",Template!X2)</f>
        <v/>
      </c>
      <c r="Y2" s="180" t="str">
        <f ca="1">IF(ISBLANK(Template!Y2),"",Template!Y2)</f>
        <v/>
      </c>
      <c r="Z2" s="180" t="str">
        <f ca="1">IF(ISBLANK(Template!Z2),"",Template!Z2)</f>
        <v/>
      </c>
    </row>
    <row r="3" spans="1:26" ht="15" customHeight="1">
      <c r="A3" s="43" t="str">
        <f>IF(ISBLANK(Template!A3),"",Template!A3)</f>
        <v/>
      </c>
      <c r="B3" s="20" t="str">
        <f>IF(ISBLANK(Template!B3),"",Template!B3)</f>
        <v/>
      </c>
      <c r="C3" s="98" t="str">
        <f>IF(ISBLANK(Template!C3),"",Template!C3)</f>
        <v/>
      </c>
      <c r="D3" s="84" t="str">
        <f>IF(ISBLANK(Template!D3),"",Template!D3)</f>
        <v>PÉRIODE</v>
      </c>
      <c r="E3" s="181" t="s">
        <v>103</v>
      </c>
      <c r="F3" s="38" t="str">
        <f>IF(ISBLANK(Template!F3),"",Template!F3)</f>
        <v/>
      </c>
      <c r="G3" s="38" t="str">
        <f>IF(ISBLANK(Template!G3),"",Template!G3)</f>
        <v/>
      </c>
      <c r="H3" s="3" t="str">
        <f>IF(ISBLANK(Template!H3),"",Template!H3)</f>
        <v/>
      </c>
      <c r="I3" s="3" t="str">
        <f>IF(ISBLANK(Template!I3),"",Template!I3)</f>
        <v/>
      </c>
      <c r="J3" s="3" t="str">
        <f>IF(ISBLANK(Template!J3),"",Template!J3)</f>
        <v/>
      </c>
      <c r="K3" s="3" t="str">
        <f>IF(ISBLANK(Template!K3),"",Template!K3)</f>
        <v/>
      </c>
      <c r="L3" s="244" t="str">
        <f>IF(ISBLANK(Template!L3),"",Template!L3)</f>
        <v>Score</v>
      </c>
      <c r="M3" s="244" t="str">
        <f>IF(ISBLANK(Template!M3),"",Template!M3)</f>
        <v>Score</v>
      </c>
      <c r="N3" s="244" t="str">
        <f>IF(ISBLANK(Template!N3),"",Template!N3)</f>
        <v>Score</v>
      </c>
      <c r="O3" s="244" t="str">
        <f>IF(ISBLANK(Template!O3),"",Template!O3)</f>
        <v>Score</v>
      </c>
      <c r="P3" s="244" t="str">
        <f>IF(ISBLANK(Template!P3),"",Template!P3)</f>
        <v>Score</v>
      </c>
      <c r="Q3" s="247" t="str">
        <f>IF(ISBLANK(Template!Q3),"",Template!Q3)</f>
        <v>Percent Score</v>
      </c>
      <c r="R3" s="248" t="str">
        <f>IF(ISBLANK(Template!R3),"",Template!R3)</f>
        <v/>
      </c>
      <c r="S3" s="248" t="str">
        <f>IF(ISBLANK(Template!S3),"",Template!S3)</f>
        <v/>
      </c>
      <c r="T3" s="248" t="str">
        <f>IF(ISBLANK(Template!T3),"",Template!T3)</f>
        <v/>
      </c>
      <c r="U3" s="248" t="str">
        <f>IF(ISBLANK(Template!U3),"",Template!U3)</f>
        <v/>
      </c>
      <c r="V3" s="3" t="str">
        <f ca="1">IF(ISBLANK(Template!V3),"",Template!V3)</f>
        <v/>
      </c>
      <c r="W3" s="3" t="str">
        <f ca="1">IF(ISBLANK(Template!W3),"",Template!W3)</f>
        <v/>
      </c>
      <c r="X3" s="3" t="str">
        <f ca="1">IF(ISBLANK(Template!X3),"",Template!X3)</f>
        <v/>
      </c>
      <c r="Y3" s="3" t="str">
        <f ca="1">IF(ISBLANK(Template!Y3),"",Template!Y3)</f>
        <v/>
      </c>
      <c r="Z3" s="3" t="str">
        <f ca="1">IF(ISBLANK(Template!Z3),"",Template!Z3)</f>
        <v/>
      </c>
    </row>
    <row r="4" spans="1:26" ht="11.25" customHeight="1">
      <c r="A4" s="43" t="str">
        <f>IF(ISBLANK(Template!A4),"",Template!A4)</f>
        <v/>
      </c>
      <c r="B4" s="1" t="str">
        <f>IF(ISBLANK(Template!B4),"",Template!B4)</f>
        <v/>
      </c>
      <c r="C4" s="43" t="str">
        <f>IF(ISBLANK(Template!C4),"",Template!C4)</f>
        <v/>
      </c>
      <c r="D4" s="43" t="str">
        <f>IF(ISBLANK(Template!D4),"",Template!D4)</f>
        <v/>
      </c>
      <c r="E4" s="1" t="str">
        <f>IF(ISBLANK(Template!E4),"",Template!E4)</f>
        <v/>
      </c>
      <c r="F4" s="38" t="str">
        <f>IF(ISBLANK(Template!F4),"",Template!F4)</f>
        <v/>
      </c>
      <c r="G4" s="38" t="str">
        <f>IF(ISBLANK(Template!G4),"",Template!G4)</f>
        <v/>
      </c>
      <c r="H4" s="1" t="str">
        <f>IF(ISBLANK(Template!H4),"",Template!H4)</f>
        <v/>
      </c>
      <c r="I4" s="1" t="str">
        <f>IF(ISBLANK(Template!I4),"",Template!I4)</f>
        <v/>
      </c>
      <c r="J4" s="1" t="str">
        <f>IF(ISBLANK(Template!J4),"",Template!J4)</f>
        <v/>
      </c>
      <c r="K4" s="1" t="str">
        <f>IF(ISBLANK(Template!K4),"",Template!K4)</f>
        <v/>
      </c>
      <c r="L4" s="226" t="str">
        <f>IF(ISBLANK(Template!L4),"",Template!L4)</f>
        <v/>
      </c>
      <c r="M4" s="226" t="str">
        <f>IF(ISBLANK(Template!M4),"",Template!M4)</f>
        <v/>
      </c>
      <c r="N4" s="226" t="str">
        <f>IF(ISBLANK(Template!N4),"",Template!N4)</f>
        <v/>
      </c>
      <c r="O4" s="226" t="str">
        <f>IF(ISBLANK(Template!O4),"",Template!O4)</f>
        <v/>
      </c>
      <c r="P4" s="226" t="str">
        <f>IF(ISBLANK(Template!P4),"",Template!P4)</f>
        <v/>
      </c>
      <c r="Q4" s="247" t="str">
        <f>IF(ISBLANK(Template!Q4),"",Template!Q4)</f>
        <v/>
      </c>
      <c r="R4" s="248" t="str">
        <f>IF(ISBLANK(Template!R4),"",Template!R4)</f>
        <v/>
      </c>
      <c r="S4" s="248" t="str">
        <f>IF(ISBLANK(Template!S4),"",Template!S4)</f>
        <v/>
      </c>
      <c r="T4" s="248" t="str">
        <f>IF(ISBLANK(Template!T4),"",Template!T4)</f>
        <v/>
      </c>
      <c r="U4" s="248" t="str">
        <f>IF(ISBLANK(Template!U4),"",Template!U4)</f>
        <v/>
      </c>
      <c r="V4" s="1" t="str">
        <f ca="1">IF(ISBLANK(Template!V4),"",Template!V4)</f>
        <v/>
      </c>
      <c r="W4" s="1" t="str">
        <f ca="1">IF(ISBLANK(Template!W4),"",Template!W4)</f>
        <v/>
      </c>
      <c r="X4" s="1" t="str">
        <f ca="1">IF(ISBLANK(Template!X4),"",Template!X4)</f>
        <v/>
      </c>
      <c r="Y4" s="1" t="str">
        <f ca="1">IF(ISBLANK(Template!Y4),"",Template!Y4)</f>
        <v/>
      </c>
      <c r="Z4" s="1" t="str">
        <f ca="1">IF(ISBLANK(Template!Z4),"",Template!Z4)</f>
        <v/>
      </c>
    </row>
    <row r="5" spans="1:26" ht="11.25" customHeight="1">
      <c r="A5" s="97"/>
      <c r="B5" s="218" t="str">
        <f>IF(ISBLANK(Template!B5),"",Template!B5)</f>
        <v/>
      </c>
      <c r="C5" s="97" t="str">
        <f>IF(ISBLANK(Template!C5),"",Template!C5)</f>
        <v/>
      </c>
      <c r="D5" s="218" t="str">
        <f>IF(ISBLANK(Template!D5),"",Template!D5)</f>
        <v>Sous-domaine</v>
      </c>
      <c r="E5" s="218" t="str">
        <f>IF(ISBLANK(Template!E5),"",Template!E5)</f>
        <v>Pratique idéale</v>
      </c>
      <c r="F5" s="218" t="str">
        <f>IF(ISBLANK(Template!F5),"",Template!F5)</f>
        <v>Points de discussion</v>
      </c>
      <c r="G5" s="218" t="str">
        <f>IF(ISBLANK(Template!G5),"",Template!G5)</f>
        <v>SCORES</v>
      </c>
      <c r="H5" s="218" t="str">
        <f>IF(ISBLANK(Template!H5),"",Template!H5)</f>
        <v/>
      </c>
      <c r="I5" s="218" t="str">
        <f>IF(ISBLANK(Template!I5),"",Template!I5)</f>
        <v/>
      </c>
      <c r="J5" s="218" t="str">
        <f>IF(ISBLANK(Template!J5),"",Template!J5)</f>
        <v/>
      </c>
      <c r="K5" s="218" t="str">
        <f>IF(ISBLANK(Template!K5),"",Template!K5)</f>
        <v>Moyens de vérification</v>
      </c>
      <c r="L5" s="244" t="str">
        <f>IF(ISBLANK(Template!L5),"",Template!L5)</f>
        <v>Référence</v>
      </c>
      <c r="M5" s="244" t="str">
        <f>IF(ISBLANK(Template!M5),"",Template!M5)</f>
        <v>Période 1</v>
      </c>
      <c r="N5" s="244" t="str">
        <f>IF(ISBLANK(Template!N5),"",Template!N5)</f>
        <v>Période 2</v>
      </c>
      <c r="O5" s="244" t="str">
        <f>IF(ISBLANK(Template!O5),"",Template!O5)</f>
        <v>Période 3</v>
      </c>
      <c r="P5" s="244" t="str">
        <f>IF(ISBLANK(Template!P5),"",Template!P5)</f>
        <v>Période 4</v>
      </c>
      <c r="Q5" s="233" t="s">
        <v>88</v>
      </c>
      <c r="R5" s="233" t="s">
        <v>89</v>
      </c>
      <c r="S5" s="233" t="s">
        <v>90</v>
      </c>
      <c r="T5" s="233" t="s">
        <v>91</v>
      </c>
      <c r="U5" s="233" t="s">
        <v>92</v>
      </c>
      <c r="V5" s="218" t="str">
        <f>IF(ISBLANK(Template!V5),"",Template!V5)</f>
        <v xml:space="preserve">Raison du score pour chaque étape pour RÉFÉRENCE (peut inclure des informations qui prouvent l’existence de certains documents)	</v>
      </c>
      <c r="W5" s="218" t="str">
        <f>IF(ISBLANK(Template!W5),"",Template!W5)</f>
        <v xml:space="preserve">Raison du score pour chaque étape pour PÉRIODE 1 (peut inclure des informations qui prouvent l’existence de certains documents)	</v>
      </c>
      <c r="X5" s="218" t="str">
        <f>IF(ISBLANK(Template!X5),"",Template!X5)</f>
        <v xml:space="preserve">Raison du score pour chaque étape pour PÉRIODE 2 (peut inclure des informations qui prouvent l’existence de certains documents)	</v>
      </c>
      <c r="Y5" s="218" t="str">
        <f>IF(ISBLANK(Template!Y5),"",Template!Y5)</f>
        <v xml:space="preserve">Raison du score pour chaque étape pour PÉRIODE 3 (peut inclure des informations qui prouvent l’existence de certains documents)	</v>
      </c>
      <c r="Z5" s="218" t="str">
        <f>IF(ISBLANK(Template!Z5),"",Template!Z5)</f>
        <v xml:space="preserve">Raison du score pour chaque étape pour PÉRIODE 4 (peut inclure des informations qui prouvent l’existence de certains documents)	</v>
      </c>
    </row>
    <row r="6" spans="1:26" ht="29.5" customHeight="1">
      <c r="A6" s="97"/>
      <c r="B6" s="218" t="str">
        <f>IF(ISBLANK(Template!B6),"",Template!B6)</f>
        <v>Domains</v>
      </c>
      <c r="C6" s="97" t="str">
        <f>IF(ISBLANK(Template!C6),"",Template!C6)</f>
        <v/>
      </c>
      <c r="D6" s="218" t="str">
        <f>IF(ISBLANK(Template!D6),"",Template!D6)</f>
        <v/>
      </c>
      <c r="E6" s="218" t="str">
        <f>IF(ISBLANK(Template!E6),"",Template!E6)</f>
        <v/>
      </c>
      <c r="F6" s="218" t="str">
        <f>IF(ISBLANK(Template!F6),"",Template!F6)</f>
        <v/>
      </c>
      <c r="G6" s="167" t="str">
        <f>IF(ISBLANK(Template!G6),"",Template!G6)</f>
        <v>Score: 1</v>
      </c>
      <c r="H6" s="167" t="str">
        <f>IF(ISBLANK(Template!H6),"",Template!H6)</f>
        <v>Score: 2</v>
      </c>
      <c r="I6" s="167" t="str">
        <f>IF(ISBLANK(Template!I6),"",Template!I6)</f>
        <v>Score: 3</v>
      </c>
      <c r="J6" s="167" t="str">
        <f>IF(ISBLANK(Template!J6),"",Template!J6)</f>
        <v>Score: 4</v>
      </c>
      <c r="K6" s="218" t="str">
        <f>IF(ISBLANK(Template!K6),"",Template!K6)</f>
        <v/>
      </c>
      <c r="L6" s="244" t="str">
        <f>IF(ISBLANK(Template!L6),"",Template!L6)</f>
        <v/>
      </c>
      <c r="M6" s="244" t="str">
        <f>IF(ISBLANK(Template!M6),"",Template!M6)</f>
        <v/>
      </c>
      <c r="N6" s="244" t="str">
        <f>IF(ISBLANK(Template!N6),"",Template!N6)</f>
        <v/>
      </c>
      <c r="O6" s="244" t="str">
        <f>IF(ISBLANK(Template!O6),"",Template!O6)</f>
        <v/>
      </c>
      <c r="P6" s="244" t="str">
        <f>IF(ISBLANK(Template!P6),"",Template!P6)</f>
        <v/>
      </c>
      <c r="Q6" s="233"/>
      <c r="R6" s="233"/>
      <c r="S6" s="233"/>
      <c r="T6" s="233"/>
      <c r="U6" s="233"/>
      <c r="V6" s="218" t="str">
        <f>IF(ISBLANK(Template!V6),"",Template!V6)</f>
        <v/>
      </c>
      <c r="W6" s="218" t="str">
        <f>IF(ISBLANK(Template!W6),"",Template!W6)</f>
        <v/>
      </c>
      <c r="X6" s="218" t="str">
        <f>IF(ISBLANK(Template!X6),"",Template!X6)</f>
        <v/>
      </c>
      <c r="Y6" s="218" t="str">
        <f>IF(ISBLANK(Template!Y6),"",Template!Y6)</f>
        <v/>
      </c>
      <c r="Z6" s="218" t="str">
        <f>IF(ISBLANK(Template!Z6),"",Template!Z6)</f>
        <v/>
      </c>
    </row>
    <row r="7" spans="1:26" ht="92.15" hidden="1" customHeight="1">
      <c r="A7" s="235" t="str">
        <f>IF(ISBLANK(Template!A7),"",Template!A7)</f>
        <v>Définitions
Plaidoyer : acte ou processus de soutien à une cause, une campagne ou une proposition.
Cycle budgétaire : Un cycle budgétaire est la durée de vie d'un budget, de la création ou de la préparation à l'évaluation.
Capacité : La capacité des individus ou de l'organisation à exécuter des fonctions et à fixer et faire avancer des buts ou des objectifs.
Communication : Une approche stratégique pour concevoir et délivrer des messages à ceux qui peuvent influencer positivement une cause, une campagne ou une proposition.
Stratégie : un plan d'action conçu pour atteindre un objectif à court ou à long terme ou global.</v>
      </c>
      <c r="B7" s="235" t="str">
        <f>IF(ISBLANK(Template!B7),"",Template!B7)</f>
        <v/>
      </c>
      <c r="C7" s="235" t="str">
        <f>IF(ISBLANK(Template!C7),"",Template!C7)</f>
        <v/>
      </c>
      <c r="D7" s="235" t="str">
        <f>IF(ISBLANK(Template!D7),"",Template!D7)</f>
        <v/>
      </c>
      <c r="E7" s="235" t="str">
        <f>IF(ISBLANK(Template!E7),"",Template!E7)</f>
        <v/>
      </c>
      <c r="F7" s="235" t="str">
        <f>IF(ISBLANK(Template!F7),"",Template!F7)</f>
        <v/>
      </c>
      <c r="G7" s="235" t="str">
        <f>IF(ISBLANK(Template!G7),"",Template!G7)</f>
        <v/>
      </c>
      <c r="H7" s="235" t="str">
        <f>IF(ISBLANK(Template!H7),"",Template!H7)</f>
        <v/>
      </c>
      <c r="I7" s="235" t="str">
        <f>IF(ISBLANK(Template!I7),"",Template!I7)</f>
        <v/>
      </c>
      <c r="J7" s="235" t="str">
        <f>IF(ISBLANK(Template!J7),"",Template!J7)</f>
        <v/>
      </c>
      <c r="K7" s="235" t="str">
        <f>IF(ISBLANK(Template!K7),"",Template!K7)</f>
        <v/>
      </c>
      <c r="L7" s="96"/>
      <c r="M7" s="96"/>
      <c r="N7" s="96"/>
      <c r="O7" s="96"/>
      <c r="P7" s="96"/>
      <c r="Q7" s="145" t="str">
        <f>IF(OR(ISBLANK(L7),(L7="NA")),"",IF(L7=1,25,IF(L7=2,50,IF(L7=3,75,IF(L7=4,100,"")))))</f>
        <v/>
      </c>
      <c r="R7" s="145" t="str">
        <f t="shared" ref="R7:U22" si="0">IF(OR(ISBLANK(M7),(M7="NA")),"",IF(M7=1,25,IF(M7=2,50,IF(M7=3,75,IF(M7=4,100,"")))))</f>
        <v/>
      </c>
      <c r="S7" s="145" t="str">
        <f t="shared" si="0"/>
        <v/>
      </c>
      <c r="T7" s="145" t="str">
        <f t="shared" si="0"/>
        <v/>
      </c>
      <c r="U7" s="145" t="str">
        <f t="shared" si="0"/>
        <v/>
      </c>
      <c r="V7" s="16"/>
      <c r="W7" s="16"/>
      <c r="X7" s="16"/>
      <c r="Y7" s="16"/>
      <c r="Z7" s="16"/>
    </row>
    <row r="8" spans="1:26" ht="151.5" customHeight="1">
      <c r="A8" s="97" t="str">
        <f>IF(ISBLANK(Template!A8),"",Template!A8)</f>
        <v>AC</v>
      </c>
      <c r="B8" s="236" t="str">
        <f>IF(ISBLANK(Template!B8),"",Template!B8)</f>
        <v>Plaidoyer et communication</v>
      </c>
      <c r="C8" s="97" t="str">
        <f>IF(ISBLANK(Template!C8),"",Template!C8)</f>
        <v>AC1</v>
      </c>
      <c r="D8" s="90" t="str">
        <f>IF(ISBLANK(Template!D8),"",Template!D8)</f>
        <v>Stratégie de plaidoyer et de communication</v>
      </c>
      <c r="E8" s="85" t="str">
        <f>IF(ISBLANK(Template!E8),"",Template!E8)</f>
        <v>The CSO has an advocacy and communication strategy that is linked to organizational, advocacy &amp; comms priorities. 
Adjusts advocacy and communication resources as opportunities and circumstances change.
CSO understands the role in which effective communication supports advocacy.</v>
      </c>
      <c r="F8" s="85" t="str">
        <f>IF(ISBLANK(Template!F8),"",Template!F8)</f>
        <v>Pouvez-vous m’en dire plus sur vos priorités ?
Décrivez vos plans de plaidoyer et de communication.
Pouvez-vous me parler d'une situation dans laquelle vous avez adapté vos plans ? Pourquoi ?</v>
      </c>
      <c r="G8" s="85" t="str">
        <f>IF(ISBLANK(Template!G8),"",Template!G8)</f>
        <v>L’organisation ne connait pas ses priorités.</v>
      </c>
      <c r="H8" s="85" t="str">
        <f>IF(ISBLANK(Template!H8),"",Template!H8)</f>
        <v xml:space="preserve">L’organisation ne connait pas ses priorités. 
Les plans de plaidoyer et de communication ne correspondent pas aux priorités de l’organisation. 
</v>
      </c>
      <c r="I8" s="85" t="str">
        <f>IF(ISBLANK(Template!I8),"",Template!I8)</f>
        <v>L’organisation connait ses priorités.
Les plans de plaidoyer et de communication correspondent aux priorités de l’organisation.
L’organisation n'adapte pas ses activités de plaidoyer et sa communication aux changements de contexte.</v>
      </c>
      <c r="J8" s="85" t="str">
        <f>IF(ISBLANK(Template!J8),"",Template!J8)</f>
        <v xml:space="preserve">L’organisation connait ses priorités.
Les plans de plaidoyer et de communication correspondent aux priorités de l’organisation.
L’organisation adapte ses activités de plaidoyer et sa communication aux changements de contexte.
</v>
      </c>
      <c r="K8" s="237" t="str">
        <f>IF(ISBLANK(Template!K8),"",Template!K8)</f>
        <v xml:space="preserve">Plan de plaidoyer et de communication (stratégies, actions et tactiques).
Stratégie de plaidoyer et de communication dans un document unique.
Stratégie de plaidoyer.
</v>
      </c>
      <c r="L8" s="96" t="s">
        <v>15</v>
      </c>
      <c r="M8" s="96" t="s">
        <v>15</v>
      </c>
      <c r="N8" s="96" t="s">
        <v>15</v>
      </c>
      <c r="O8" s="96" t="s">
        <v>15</v>
      </c>
      <c r="P8" s="96" t="s">
        <v>15</v>
      </c>
      <c r="Q8" s="145" t="str">
        <f t="shared" ref="Q8:U23" si="1">IF(OR(ISBLANK(L8),(L8="NA")),"",IF(L8=1,25,IF(L8=2,50,IF(L8=3,75,IF(L8=4,100,"")))))</f>
        <v/>
      </c>
      <c r="R8" s="145" t="str">
        <f t="shared" si="0"/>
        <v/>
      </c>
      <c r="S8" s="145" t="str">
        <f t="shared" si="0"/>
        <v/>
      </c>
      <c r="T8" s="145" t="str">
        <f t="shared" si="0"/>
        <v/>
      </c>
      <c r="U8" s="145" t="str">
        <f t="shared" si="0"/>
        <v/>
      </c>
      <c r="V8" s="16"/>
      <c r="W8" s="16"/>
      <c r="X8" s="16"/>
      <c r="Y8" s="16"/>
      <c r="Z8" s="16"/>
    </row>
    <row r="9" spans="1:26" ht="129.75" customHeight="1">
      <c r="A9" s="97" t="str">
        <f>IF(ISBLANK(Template!A9),"",Template!A9)</f>
        <v>AC</v>
      </c>
      <c r="B9" s="236" t="str">
        <f>IF(ISBLANK(Template!B9),"",Template!B9)</f>
        <v/>
      </c>
      <c r="C9" s="97" t="str">
        <f>IF(ISBLANK(Template!C9),"",Template!C9)</f>
        <v>AC2</v>
      </c>
      <c r="D9" s="90" t="str">
        <f>IF(ISBLANK(Template!D9),"",Template!D9)</f>
        <v>Influencer les décisionnaires</v>
      </c>
      <c r="E9" s="85" t="str">
        <f>IF(ISBLANK(Template!E9),"",Template!E9)</f>
        <v>L’OSC sait comment utiliser l’approche de l’économie politique dans ses actions de plaidoyer, i.e. en réfléchissant à l’identité des décisionnaires, des influenceurs, et comment elle peut travailler en prenant en compte le système et ses contraintes, et saisir les opportunités. 
Elle met en place un système pour faire le suivi des politiques ou de l’environnement politique et identifier les opportunités.</v>
      </c>
      <c r="F9" s="85" t="str">
        <f>IF(ISBLANK(Template!F9),"",Template!F9)</f>
        <v>L’organisation sait-elle auprès de qui et quand mener des actions de plaidoyer en ce qui concerne le respect des allocations budgétaires dans le domaine de la santé ? 
Comment cible-t-elle les décisionnaires dans l’espace sanitaire avec ses actions de plaidoyer ? Ses actions de plaidoyer correspondent-elles au cycle budgétaire ?</v>
      </c>
      <c r="G9" s="85" t="str">
        <f>IF(ISBLANK(Template!G9),"",Template!G9)</f>
        <v xml:space="preserve">L’organisation ne sait pas qui prend les décisions dans le domaine de la santé maternelle et néonatale dans lequel elle veut changer les choses. </v>
      </c>
      <c r="H9" s="85" t="str">
        <f>IF(ISBLANK(Template!H9),"",Template!H9)</f>
        <v>L’organisation sait qui prend les décisions dans le domaine de la santé maternelle et néonatale dans lequel elle veut changer les choses.
L’organisation ne cible pas ces décisionnaires avec ses actions de plaidoyer.</v>
      </c>
      <c r="I9" s="85" t="str">
        <f>IF(ISBLANK(Template!I9),"",Template!I9)</f>
        <v>L’organisation sait qui prend les décisions dans le domaine de la santé maternelle et néonatale dans lequel elle veut changer les choses.
L’organisation cible ces décisionnaires avec ses actions de plaidoyer. 
L’organisation ne sait pas quand cibler ces décisionnaires avec ses actions de plaidoyer.</v>
      </c>
      <c r="J9" s="85" t="str">
        <f>IF(ISBLANK(Template!J9),"",Template!J9)</f>
        <v>L’organisation sait qui prend les décisions dans le domaine de la santé maternelle et néonatale dans lequel elle veut changer les choses.
L’organisation cible ces décisionnaires avec ses actions de plaidoyer. 
L’organisation sait quand cibler ces décisionnaires avec ses actions de plaidoyer.</v>
      </c>
      <c r="K9" s="237" t="str">
        <f>IF(ISBLANK(Template!K9),"",Template!K9)</f>
        <v/>
      </c>
      <c r="L9" s="96" t="s">
        <v>15</v>
      </c>
      <c r="M9" s="96" t="s">
        <v>15</v>
      </c>
      <c r="N9" s="96" t="s">
        <v>15</v>
      </c>
      <c r="O9" s="96" t="s">
        <v>15</v>
      </c>
      <c r="P9" s="96" t="s">
        <v>15</v>
      </c>
      <c r="Q9" s="145" t="str">
        <f t="shared" si="1"/>
        <v/>
      </c>
      <c r="R9" s="145" t="str">
        <f t="shared" si="0"/>
        <v/>
      </c>
      <c r="S9" s="145" t="str">
        <f t="shared" si="0"/>
        <v/>
      </c>
      <c r="T9" s="145" t="str">
        <f t="shared" si="0"/>
        <v/>
      </c>
      <c r="U9" s="145" t="str">
        <f t="shared" si="0"/>
        <v/>
      </c>
      <c r="V9" s="16"/>
      <c r="W9" s="16"/>
      <c r="X9" s="16"/>
      <c r="Y9" s="16"/>
      <c r="Z9" s="16"/>
    </row>
    <row r="10" spans="1:26" ht="179.25" customHeight="1">
      <c r="A10" s="97" t="str">
        <f>IF(ISBLANK(Template!A10),"",Template!A10)</f>
        <v>AC</v>
      </c>
      <c r="B10" s="236" t="str">
        <f>IF(ISBLANK(Template!B10),"",Template!B10)</f>
        <v/>
      </c>
      <c r="C10" s="97" t="str">
        <f>IF(ISBLANK(Template!C10),"",Template!C10)</f>
        <v>AC3</v>
      </c>
      <c r="D10" s="90" t="str">
        <f>IF(ISBLANK(Template!D10),"",Template!D10)</f>
        <v>Comprendre et communiquer les données</v>
      </c>
      <c r="E10" s="85" t="str">
        <f>IF(ISBLANK(Template!E10),"",Template!E10)</f>
        <v>L’organisation prend très au sérieux l’importance des données pour ses objectifs de plaidoyer, comprend et sait comment collecter différents types de données et communiquer ces données à des publics différents.
Elle dispose d’un plan de plaidoyer et de communication clair pour faire avancer les politiques, les priorités et les objectifs.</v>
      </c>
      <c r="F10" s="85" t="str">
        <f>IF(ISBLANK(Template!F10),"",Template!F10)</f>
        <v>Pouvez-vous me donner un exemple d’une situation dans laquelle vous avez utilisé les données dans vos actions de plaidoyer ? Comment, quand et auprès de qui ?
En quoi les données sont-elles importantes pour vos actions de plaidoyer ?</v>
      </c>
      <c r="G10" s="85" t="str">
        <f>IF(ISBLANK(Template!G10),"",Template!G10)</f>
        <v>L’organisation ne comprend pas en quoi les données sont importantes pour atteindre ses objectifs de plaidoyer.</v>
      </c>
      <c r="H10" s="85" t="str">
        <f>IF(ISBLANK(Template!H10),"",Template!H10)</f>
        <v>L’organisation comprend en quoi les données sont importantes pour atteindre ses objectifs de plaidoyer. 
L’organisation comprend et peut identifier où collecter un type de données (par ex. les données de financement, les données de résultats sanitaires).</v>
      </c>
      <c r="I10" s="85" t="str">
        <f>IF(ISBLANK(Template!I10),"",Template!I10)</f>
        <v xml:space="preserve">L’organisation comprend en quoi les données sont importantes pour atteindre ses objectifs de plaidoyer. 
L’organisation comprend et sait où collecter plus d’un type de données (par ex. les données de financement et les données de résultats sanitaires).
L’organisation n’arrive pas à partager les données avec différents publics. </v>
      </c>
      <c r="J10" s="85" t="str">
        <f>IF(ISBLANK(Template!J10),"",Template!J10)</f>
        <v xml:space="preserve">L’organisation comprend en quoi les données sont importantes pour atteindre ses objectifs de plaidoyer. 
L’organisation comprend et sait où collecter plus d’un type de données (par ex. les données de financement et les données de résultats sanitaires).
L’organisation arrive à partager les données avec différents publics. </v>
      </c>
      <c r="K10" s="86" t="str">
        <f>IF(ISBLANK(Template!K10),"",Template!K10)</f>
        <v xml:space="preserve">Plan de plaidoyer et de communication (stratégies, actions et tactiques). 
Notes et autres exemples sur la manière dont elle a synthétisé et communiqué les données.
Système de gestion des données (inclut les besoins et les sources des données, leur analyse, etc)
</v>
      </c>
      <c r="L10" s="96" t="s">
        <v>15</v>
      </c>
      <c r="M10" s="96" t="s">
        <v>15</v>
      </c>
      <c r="N10" s="96" t="s">
        <v>15</v>
      </c>
      <c r="O10" s="96" t="s">
        <v>15</v>
      </c>
      <c r="P10" s="96" t="s">
        <v>15</v>
      </c>
      <c r="Q10" s="145" t="str">
        <f t="shared" si="1"/>
        <v/>
      </c>
      <c r="R10" s="145" t="str">
        <f t="shared" si="0"/>
        <v/>
      </c>
      <c r="S10" s="145" t="str">
        <f t="shared" si="0"/>
        <v/>
      </c>
      <c r="T10" s="145" t="str">
        <f t="shared" si="0"/>
        <v/>
      </c>
      <c r="U10" s="145" t="str">
        <f t="shared" si="0"/>
        <v/>
      </c>
      <c r="V10" s="16"/>
      <c r="W10" s="16"/>
      <c r="X10" s="16"/>
      <c r="Y10" s="16"/>
      <c r="Z10" s="16"/>
    </row>
    <row r="11" spans="1:26" ht="131.25" customHeight="1">
      <c r="A11" s="97" t="str">
        <f>IF(ISBLANK(Template!A11),"",Template!A11)</f>
        <v>SMN</v>
      </c>
      <c r="B11" s="234" t="s">
        <v>104</v>
      </c>
      <c r="C11" s="97" t="str">
        <f>IF(ISBLANK(Template!C11),"",Template!C11)</f>
        <v>SMN1</v>
      </c>
      <c r="D11" s="91" t="str">
        <f>IF(ISBLANK(Template!D11),"",Template!D11)</f>
        <v>Barrières à l'amélioration des soins obstétriques</v>
      </c>
      <c r="E11" s="85" t="str">
        <f>IF(ISBLANK(Template!E11),"",Template!E11)</f>
        <v>L’organisation connait les trois barrières principales à l’accès des femmes à des soins obstétriques de qualité, sait comment lever ces barrières et peut faire le suivi des améliorations des soins obstétriques.</v>
      </c>
      <c r="F11" s="85" t="str">
        <f>IF(ISBLANK(Template!F11),"",Template!F11)</f>
        <v xml:space="preserve">Quelles sont les barrières auxquelles vous pouvez penser qui empêchent les femmes d'accéder à des soins obstétriques de qualité ? 
Comment feriez-vous le suivi de la qualité des services obstétriques ?
Que pensez-vous que la société civile peut faire pour lever les barrières afin que les femmes aient accès aux soins obstétriques ?
</v>
      </c>
      <c r="G11" s="85" t="str">
        <f>IF(ISBLANK(Template!G11),"",Template!G11)</f>
        <v xml:space="preserve">L’organisation ne connait pas les barrières qui empêchent les femmes d'avoir accès à des soins obstétriques de qualité.  </v>
      </c>
      <c r="H11" s="85" t="str">
        <f>IF(ISBLANK(Template!H11),"",Template!H11)</f>
        <v xml:space="preserve">L’organisation peut citer au moins trois barrières à l’accès des femmes à des soins obstétriques de qualité.  
L’organisation ne peut pas mentionner au moins 3 conséquences de soins obstétriques de mauvaise qualité.
</v>
      </c>
      <c r="I11" s="85" t="str">
        <f>IF(ISBLANK(Template!I11),"",Template!I11)</f>
        <v>L’organisation peut citer au moins trois barrières à l’accès des femmes à des soins obstétriques de qualité.  
L’organisation peut mentionner au moins 3 conséquences de soins obstétriques de mauvaise qualité.
L’organisation n’organise pas d’activités pour améliorer la qualité des soins obstétriques.</v>
      </c>
      <c r="J11" s="85" t="str">
        <f>IF(ISBLANK(Template!J11),"",Template!J11)</f>
        <v>L’organisation peut citer au moins trois barrières à l’accès des femmes à des soins obstétriques de qualité.  
L’organisation peut mentionner au moins 3 conséquences de soins obstétriques de mauvaise qualité.
L’organisation organise des activités pour améliorer la qualité des soins obstétriques.</v>
      </c>
      <c r="K11" s="86" t="str">
        <f>IF(ISBLANK(Template!K11),"",Template!K11)</f>
        <v xml:space="preserve">Qualitatif (estimation)
Rapports/archives sur le suivi de l’amélioration des soins obstétriques.
</v>
      </c>
      <c r="L11" s="96" t="s">
        <v>15</v>
      </c>
      <c r="M11" s="96" t="s">
        <v>15</v>
      </c>
      <c r="N11" s="96" t="s">
        <v>15</v>
      </c>
      <c r="O11" s="96" t="s">
        <v>15</v>
      </c>
      <c r="P11" s="96" t="s">
        <v>15</v>
      </c>
      <c r="Q11" s="145" t="str">
        <f t="shared" si="1"/>
        <v/>
      </c>
      <c r="R11" s="145" t="str">
        <f t="shared" si="0"/>
        <v/>
      </c>
      <c r="S11" s="145" t="str">
        <f t="shared" si="0"/>
        <v/>
      </c>
      <c r="T11" s="145" t="str">
        <f t="shared" si="0"/>
        <v/>
      </c>
      <c r="U11" s="145" t="str">
        <f t="shared" si="0"/>
        <v/>
      </c>
      <c r="V11" s="16"/>
      <c r="W11" s="16"/>
      <c r="X11" s="16"/>
      <c r="Y11" s="16"/>
      <c r="Z11" s="16"/>
    </row>
    <row r="12" spans="1:26" ht="153" customHeight="1">
      <c r="A12" s="97" t="str">
        <f>IF(ISBLANK(Template!A12),"",Template!A12)</f>
        <v>SMN</v>
      </c>
      <c r="B12" s="234"/>
      <c r="C12" s="97" t="str">
        <f>IF(ISBLANK(Template!C12),"",Template!C12)</f>
        <v>SMN2</v>
      </c>
      <c r="D12" s="91" t="str">
        <f>IF(ISBLANK(Template!D12),"",Template!D12)</f>
        <v>Soins obstétriques de haute qualité</v>
      </c>
      <c r="E12" s="85" t="str">
        <f>IF(ISBLANK(Template!E12),"",Template!E12)</f>
        <v>L’organisation sait pourquoi la qualité est importante, connait les conséquences de soins obstétriques de mauvaise qualité, et soutient la mise en place de soins obstétriques de qualité.</v>
      </c>
      <c r="F12" s="85" t="str">
        <f>IF(ISBLANK(Template!F12),"",Template!F12)</f>
        <v>Pourquoi est-il important d’avoir des soins obstétriques de qualité ? Quelles peuvent être les conséquences si une femme de reçoit pas de soins de bonne qualité ?
Quel est selon vous le rôle que la communauté peut jouer pour éviter les soins obstétriques de mauvaise qualité ?
Pouvez-vous me parler d’une situation dans laquelle votre organisation a travaillé pour l’amélioration de la qualité des soins obstétriques ?</v>
      </c>
      <c r="G12" s="85" t="str">
        <f>IF(ISBLANK(Template!G12),"",Template!G12)</f>
        <v>L’organisation ne sait pas en quoi il est important d’avoir des soins obstétriques de haute qualité.</v>
      </c>
      <c r="H12" s="85" t="str">
        <f>IF(ISBLANK(Template!H12),"",Template!H12)</f>
        <v>L’organisation sait en quoi il est important d’avoir des soins obstétriques de haute qualité.
L’organisation ne peut pas mentionner au moins 3 conséquences de soins obstétriques de mauvaise qualité.</v>
      </c>
      <c r="I12" s="85" t="str">
        <f>IF(ISBLANK(Template!I12),"",Template!I12)</f>
        <v xml:space="preserve">L’organisation sait en quoi il est important d’avoir des soins obstétriques de haute qualité.
L’organisation peut mentionner au moins 3 conséquences de soins obstétriques de mauvaise qualité.
L’organisation n’organise pas d’activités pour améliorer la qualité des soins obstétriques. </v>
      </c>
      <c r="J12" s="85" t="str">
        <f>IF(ISBLANK(Template!J12),"",Template!J12)</f>
        <v xml:space="preserve">L’organisation sait en quoi il est important d’avoir des soins obstétriques de haute qualité.
L’organisation peut mentionner au moins 3 conséquences de soins obstétriques de mauvaise qualité.
L’organisation organise des activités pour améliorer la qualité des soins obstétriques. </v>
      </c>
      <c r="K12" s="86" t="str">
        <f>IF(ISBLANK(Template!K12),"",Template!K12)</f>
        <v>Qualitatif (estimation)
Rapports/archives sur le suivi de l’amélioration des soins.</v>
      </c>
      <c r="L12" s="96" t="s">
        <v>15</v>
      </c>
      <c r="M12" s="96" t="s">
        <v>15</v>
      </c>
      <c r="N12" s="96" t="s">
        <v>15</v>
      </c>
      <c r="O12" s="96" t="s">
        <v>15</v>
      </c>
      <c r="P12" s="96" t="s">
        <v>15</v>
      </c>
      <c r="Q12" s="145" t="str">
        <f t="shared" si="1"/>
        <v/>
      </c>
      <c r="R12" s="145" t="str">
        <f t="shared" si="0"/>
        <v/>
      </c>
      <c r="S12" s="145" t="str">
        <f t="shared" si="0"/>
        <v/>
      </c>
      <c r="T12" s="145" t="str">
        <f t="shared" si="0"/>
        <v/>
      </c>
      <c r="U12" s="145" t="str">
        <f t="shared" si="0"/>
        <v/>
      </c>
      <c r="V12" s="16"/>
      <c r="W12" s="16"/>
      <c r="X12" s="16"/>
      <c r="Y12" s="16"/>
      <c r="Z12" s="16"/>
    </row>
    <row r="13" spans="1:26" ht="153" customHeight="1">
      <c r="A13" s="97" t="str">
        <f>IF(ISBLANK(Template!A13),"",Template!A13)</f>
        <v>SMN</v>
      </c>
      <c r="B13" s="234"/>
      <c r="C13" s="97" t="str">
        <f>IF(ISBLANK(Template!C13),"",Template!C13)</f>
        <v>SMN3</v>
      </c>
      <c r="D13" s="91" t="str">
        <f>IF(ISBLANK(Template!D13),"",Template!D13)</f>
        <v>Mécanismes de redevabilité</v>
      </c>
      <c r="E13" s="85" t="str">
        <f>IF(ISBLANK(Template!E13),"",Template!E13)</f>
        <v>L’organisation s’implique de manière active dans les mécanismes de redevabilité en lien avec la santé maternelle et néonatale (cela pourrait inclure une révision de la performance du secteur, des GTT, ou le partage de données de SMN sur les plates-formes de consultation publique).</v>
      </c>
      <c r="F13" s="85" t="str">
        <f>IF(ISBLANK(Template!F13),"",Template!F13)</f>
        <v>Parlez-moi de la manière dont vous comprenez un mécanisme de redevabilité.
Quels conseils donneriez-vous à une organisation qui veut s’impliquer dans un mécanisme de redevabilité ?
Parlez-moi d’un mécanisme de redevabilité dans lequel vous vous êtes impliqué, est-ce en cours ? Pourquoi voyez-vous ce groupe comme un mécanisme de redevabilité ?</v>
      </c>
      <c r="G13" s="85" t="str">
        <f>IF(ISBLANK(Template!G13),"",Template!G13)</f>
        <v>L’organisation ne connaît pas l’objectif d’un mécanisme de redevabilité.</v>
      </c>
      <c r="H13" s="85" t="str">
        <f>IF(ISBLANK(Template!H13),"",Template!H13)</f>
        <v xml:space="preserve">L’organisation connait l’objectif d’un mécanisme de redevabilité.
L’organisation ne sait pas comment et quand s’impliquer dans un mécanisme de redevabilité. </v>
      </c>
      <c r="I13" s="85" t="str">
        <f>IF(ISBLANK(Template!I13),"",Template!I13)</f>
        <v>L’organisation connait l’objectif d’un mécanisme de redevabilité.
L’organisation sait comment et quand s’impliquer dans un mécanisme de redevabilité. 
L’organisation n’a participé à aucun mécanisme de redevabilité.</v>
      </c>
      <c r="J13" s="85" t="str">
        <f>IF(ISBLANK(Template!J13),"",Template!J13)</f>
        <v>L’organisation connait l’objectif d’un mécanisme de redevabilité.
L’organisation sait comment et quand s’impliquer dans un mécanisme de redevabilité. 
L’organisation a participé à au moins un mécanisme de redevabilité.</v>
      </c>
      <c r="K13" s="86" t="str">
        <f>IF(ISBLANK(Template!K13),"",Template!K13)</f>
        <v>Comptes-rendus de réunions
Feuille d’évaluation
Plan d’action</v>
      </c>
      <c r="L13" s="96" t="s">
        <v>15</v>
      </c>
      <c r="M13" s="96" t="s">
        <v>15</v>
      </c>
      <c r="N13" s="96" t="s">
        <v>15</v>
      </c>
      <c r="O13" s="96" t="s">
        <v>15</v>
      </c>
      <c r="P13" s="96" t="s">
        <v>15</v>
      </c>
      <c r="Q13" s="145" t="str">
        <f t="shared" si="1"/>
        <v/>
      </c>
      <c r="R13" s="145" t="str">
        <f t="shared" si="0"/>
        <v/>
      </c>
      <c r="S13" s="145" t="str">
        <f t="shared" si="0"/>
        <v/>
      </c>
      <c r="T13" s="145" t="str">
        <f t="shared" si="0"/>
        <v/>
      </c>
      <c r="U13" s="145" t="str">
        <f t="shared" si="0"/>
        <v/>
      </c>
      <c r="V13" s="16"/>
      <c r="W13" s="16"/>
      <c r="X13" s="16"/>
      <c r="Y13" s="16"/>
      <c r="Z13" s="16"/>
    </row>
    <row r="14" spans="1:26" ht="121" customHeight="1">
      <c r="A14" s="97" t="str">
        <f>IF(ISBLANK(Template!A14),"",Template!A14)</f>
        <v>AB</v>
      </c>
      <c r="B14" s="238" t="str">
        <f>IF(ISBLANK(Template!B14),"",Template!B14)</f>
        <v>Financement de la santé</v>
      </c>
      <c r="C14" s="97" t="str">
        <f>IF(ISBLANK(Template!C14),"",Template!C14)</f>
        <v>AB1</v>
      </c>
      <c r="D14" s="92" t="str">
        <f>IF(ISBLANK(Template!D14),"",Template!D14)</f>
        <v xml:space="preserve">Cycle budgétaire et processus de création budgétaire </v>
      </c>
      <c r="E14" s="85" t="str">
        <f>IF(ISBLANK(Template!E14),"",Template!E14)</f>
        <v>L’organisation connait différents points d’entrée du cycle budgétaire et du processus de création du budget et s’est impliquée en des points stratégiques. Elle a présenté des notes budgétaires sur les calendriers liés à la santé.
L’organisation sait QUAND, COMMENT, OÙ et POURQUOI avoir accès aux informations budgétaires et à quelles informations elle a besoin d’avoir accès..</v>
      </c>
      <c r="F14" s="85" t="str">
        <f>IF(ISBLANK(Template!F14),"",Template!F14)</f>
        <v>Expliquez-moi le cycle budgétaire. Comment vous impliquez-vous ? 
Parlez-moi d'une situation dans laquelle vous avez pris part à un processus de consultation publique. Que s’est-il passé ?
Comment feriez-vous pour avoir accès à des documents budgétaires ?</v>
      </c>
      <c r="G14" s="85" t="str">
        <f>IF(ISBLANK(Template!G14),"",Template!G14)</f>
        <v>L’organisation ne connait pas le cycle budgétaire ni le processus de création du budget.</v>
      </c>
      <c r="H14" s="85" t="str">
        <f>IF(ISBLANK(Template!H14),"",Template!H14)</f>
        <v xml:space="preserve">L’organisation connait le cycle budgétaire et le processus de création du budget.
L’organisation ne peut pas avoir accès à des informations budgétaires.
</v>
      </c>
      <c r="I14" s="85" t="str">
        <f>IF(ISBLANK(Template!I14),"",Template!I14)</f>
        <v xml:space="preserve">L’organisation connait le cycle budgétaire et le processus de création du budget.
L’organisation peut avoir accès à des informations budgétaires.
L’organisation ne s’est pas impliquée dans des processus de création du budget comme la consultation publique, les rassemblements publics dans les assemblées du comté, les GTT, etc.
</v>
      </c>
      <c r="J14" s="85" t="str">
        <f>IF(ISBLANK(Template!J14),"",Template!J14)</f>
        <v xml:space="preserve">L’organisation connait le cycle budgétaire et le processus de création du budget.
L’organisation peut avoir accès à des informations budgétaires.
L’organisation s’est impliquée dans des processus de création du budget comme la consultation publique, les rassemblements publics dans les assemblées du comté, les GTT, etc.
</v>
      </c>
      <c r="K14" s="86" t="str">
        <f>IF(ISBLANK(Template!K14),"",Template!K14)</f>
        <v>Notes budgétaires
Copie du programme de consultation publique
Copies des budgets du comté publiés (brouillons ou versions finales)
Copies du rapport du groupe de travail du secteur</v>
      </c>
      <c r="L14" s="96" t="s">
        <v>15</v>
      </c>
      <c r="M14" s="96" t="s">
        <v>15</v>
      </c>
      <c r="N14" s="96" t="s">
        <v>15</v>
      </c>
      <c r="O14" s="96" t="s">
        <v>15</v>
      </c>
      <c r="P14" s="96" t="s">
        <v>15</v>
      </c>
      <c r="Q14" s="145" t="str">
        <f t="shared" si="1"/>
        <v/>
      </c>
      <c r="R14" s="145" t="str">
        <f t="shared" si="0"/>
        <v/>
      </c>
      <c r="S14" s="145" t="str">
        <f t="shared" si="0"/>
        <v/>
      </c>
      <c r="T14" s="145" t="str">
        <f t="shared" si="0"/>
        <v/>
      </c>
      <c r="U14" s="145" t="str">
        <f t="shared" si="0"/>
        <v/>
      </c>
      <c r="V14" s="17"/>
      <c r="W14" s="17"/>
      <c r="X14" s="17"/>
      <c r="Y14" s="17"/>
      <c r="Z14" s="17"/>
    </row>
    <row r="15" spans="1:26" ht="170.25" customHeight="1">
      <c r="A15" s="97" t="str">
        <f>IF(ISBLANK(Template!A15),"",Template!A15)</f>
        <v>AB</v>
      </c>
      <c r="B15" s="238" t="str">
        <f>IF(ISBLANK(Template!B15),"",Template!B15)</f>
        <v/>
      </c>
      <c r="C15" s="97" t="str">
        <f>IF(ISBLANK(Template!C15),"",Template!C15)</f>
        <v>AB2</v>
      </c>
      <c r="D15" s="92" t="str">
        <f>IF(ISBLANK(Template!D15),"",Template!D15)</f>
        <v>Comprendre les budgets</v>
      </c>
      <c r="E15" s="85" t="str">
        <f>IF(ISBLANK(Template!E15),"",Template!E15)</f>
        <v>L’OSC sait comment mener une analyse budgétaire dans le secteur sanitaire (elle sait comparer les allocations sanitaires du comté au budget total, et les dépenses sanitaires à d’autres allocations dans le temps), elle peut en faire le suivi et la partager.
L’OSC sait à qui et quand présenter les données.</v>
      </c>
      <c r="F15" s="85" t="str">
        <f>IF(ISBLANK(Template!F15),"",Template!F15)</f>
        <v>D’après vous, qu’est-ce qu’une analyse ? Est-il important de faire des analyses ? Pourquoi ?
Comment analysez-vous un budget sanitaire ?
Si vous avez déjà analysé un budget, quelles ont été vos conclusions ?</v>
      </c>
      <c r="G15" s="85" t="str">
        <f>IF(ISBLANK(Template!G15),"",Template!G15)</f>
        <v xml:space="preserve">L’organisation ne sait pas pourquoi il est important d’analyser le budget et les dépenses. </v>
      </c>
      <c r="H15" s="85" t="str">
        <f>IF(ISBLANK(Template!H15),"",Template!H15)</f>
        <v xml:space="preserve">L’organisation sait pourquoi il est important d’analyser le budget et les dépenses.
L’organisation ne sait pas comment calculer la proportion du budget du comté allouée à la santé et ses programmes.
</v>
      </c>
      <c r="I15" s="85" t="str">
        <f>IF(ISBLANK(Template!I15),"",Template!I15)</f>
        <v xml:space="preserve">L’organisation sait pourquoi il est important d’analyser le budget et les dépenses.
L’organisation sait comment calculer la proportion du budget du comté allouée à la santé et ses programmes.
L’organisation n’a pas analysé le budget sanitaire ou les dépenses sanitaires du comté (par exemple, en comparant l’année en cours à l’année précédente, ou en comparant le budget du secteur sanitaire à celui du secteur éducatif).
</v>
      </c>
      <c r="J15" s="85" t="str">
        <f>IF(ISBLANK(Template!J15),"",Template!J15)</f>
        <v xml:space="preserve">L’organisation sait pourquoi il est important d’analyser le budget et les dépenses.
L’organisation sait comment calculer la proportion du budget du comté allouée à la santé et ses programmes.
L’organisation a analysé le budget sanitaire ou les dépenses sanitaires du comté (par exemple, en comparant l’année en cours à l’année précédente, ou en comparant le budget du secteur sanitaire à celui du secteur éducatif).
</v>
      </c>
      <c r="K15" s="85" t="str">
        <f>IF(ISBLANK(Template!K15),"",Template!K15)</f>
        <v>Rapport sur l’analyse budgétaire et notes qualitatives
Création de synthèses à partir des données dans le but de mener des actions de plaidoyer</v>
      </c>
      <c r="L15" s="96" t="s">
        <v>15</v>
      </c>
      <c r="M15" s="96" t="s">
        <v>15</v>
      </c>
      <c r="N15" s="96" t="s">
        <v>15</v>
      </c>
      <c r="O15" s="96" t="s">
        <v>15</v>
      </c>
      <c r="P15" s="96" t="s">
        <v>15</v>
      </c>
      <c r="Q15" s="145" t="str">
        <f t="shared" si="1"/>
        <v/>
      </c>
      <c r="R15" s="145" t="str">
        <f t="shared" si="0"/>
        <v/>
      </c>
      <c r="S15" s="145" t="str">
        <f t="shared" si="0"/>
        <v/>
      </c>
      <c r="T15" s="145" t="str">
        <f t="shared" si="0"/>
        <v/>
      </c>
      <c r="U15" s="145" t="str">
        <f t="shared" si="0"/>
        <v/>
      </c>
      <c r="V15" s="17"/>
      <c r="W15" s="17"/>
      <c r="X15" s="17"/>
      <c r="Y15" s="17"/>
      <c r="Z15" s="17"/>
    </row>
    <row r="16" spans="1:26" ht="153.75" customHeight="1">
      <c r="A16" s="97" t="str">
        <f>IF(ISBLANK(Template!A16),"",Template!A16)</f>
        <v>AB</v>
      </c>
      <c r="B16" s="238" t="str">
        <f>IF(ISBLANK(Template!B16),"",Template!B16)</f>
        <v/>
      </c>
      <c r="C16" s="97" t="str">
        <f>IF(ISBLANK(Template!C16),"",Template!C16)</f>
        <v>AB3</v>
      </c>
      <c r="D16" s="92" t="str">
        <f>IF(ISBLANK(Template!D16),"",Template!D16)</f>
        <v>Identifier les freins</v>
      </c>
      <c r="E16" s="85" t="str">
        <f>IF(ISBLANK(Template!E16),"",Template!E16)</f>
        <v>L’organisation est capable d’identifier les freins financiers qui ont un impact sur la santé maternelle et sait comment communiquer ces informations aux décisionnaires concernés pour qu'ils agissent.</v>
      </c>
      <c r="F16" s="85" t="str">
        <f>IF(ISBLANK(Template!F16),"",Template!F16)</f>
        <v>Est-ce important ? Pourquoi ?
Comment avez-vous identifié un frein ?
Parlez-moi d’une situation dans laquelle vous avez identifié un frein et en avez parlé. Comment savez-vous que ces décisionnaires étaient ceux auxquels s’adresser ?</v>
      </c>
      <c r="G16" s="85" t="str">
        <f>IF(ISBLANK(Template!G16),"",Template!G16)</f>
        <v xml:space="preserve">L’organisation ne sait pas en quoi les freins financiers dans le domaine de la santé ont un impact sur la santé maternelle. </v>
      </c>
      <c r="H16" s="85" t="str">
        <f>IF(ISBLANK(Template!H16),"",Template!H16)</f>
        <v xml:space="preserve">L’organisation sait en quoi les freins financiers dans le domaine de la santé ont un impact sur la santé maternelle.
L’organisation n’a identifié aucun frein financier dans le domaine de la santé qui a un impact sur la santé maternelle.
</v>
      </c>
      <c r="I16" s="85" t="str">
        <f>IF(ISBLANK(Template!I16),"",Template!I16)</f>
        <v xml:space="preserve">L’organisation sait en quoi les freins financiers dans le domaine de la santé ont un impact sur la santé maternelle.
L’organisation a identifié un ou plusieurs frein(s) financier(s) dans le domaine de la santé qui a/ont un impact sur la santé maternelle.
Une fois les freins identifiés, l’organisation ne sait pas quoi faire de ces informations. </v>
      </c>
      <c r="J16" s="85" t="str">
        <f>IF(ISBLANK(Template!J16),"",Template!J16)</f>
        <v>L’organisation sait en quoi les freins financiers dans le domaine de la santé ont un impact sur la santé maternelle.
L’organisation a identifié un ou plusieurs frein(s) financier(s) dans le domaine de la santé qui a/ont un impact sur la santé maternelle.
L’organisation a identifié un ou des frein(s) financier(s) dans le domaine de la santé qui ont un impact sur la santé maternelle et a communiqué ces informations aux décisionnaires appropriés pour qu’ils agissent.</v>
      </c>
      <c r="K16" s="87" t="str">
        <f>IF(ISBLANK(Template!K16),"",Template!K16)</f>
        <v xml:space="preserve">Notes budgétaires appropriées
Copie du programme de la consultation publique
Report/List of challenges around health financing.
Quotes 
</v>
      </c>
      <c r="L16" s="96" t="s">
        <v>15</v>
      </c>
      <c r="M16" s="96" t="s">
        <v>15</v>
      </c>
      <c r="N16" s="96" t="s">
        <v>15</v>
      </c>
      <c r="O16" s="96" t="s">
        <v>15</v>
      </c>
      <c r="P16" s="96" t="s">
        <v>15</v>
      </c>
      <c r="Q16" s="145" t="str">
        <f t="shared" si="1"/>
        <v/>
      </c>
      <c r="R16" s="145" t="str">
        <f t="shared" si="0"/>
        <v/>
      </c>
      <c r="S16" s="145" t="str">
        <f t="shared" si="0"/>
        <v/>
      </c>
      <c r="T16" s="145" t="str">
        <f t="shared" si="0"/>
        <v/>
      </c>
      <c r="U16" s="145" t="str">
        <f t="shared" si="0"/>
        <v/>
      </c>
      <c r="V16" s="18"/>
      <c r="W16" s="18"/>
      <c r="X16" s="18"/>
      <c r="Y16" s="18"/>
      <c r="Z16" s="18"/>
    </row>
    <row r="17" spans="1:26" ht="172.5" customHeight="1">
      <c r="A17" s="97" t="str">
        <f>IF(ISBLANK(Template!A17),"",Template!A17)</f>
        <v>GDL</v>
      </c>
      <c r="B17" s="230" t="str">
        <f>IF(ISBLANK(Template!B17),"",Template!B17)</f>
        <v>Gouvernance et planification</v>
      </c>
      <c r="C17" s="97" t="str">
        <f>IF(ISBLANK(Template!C17),"",Template!C17)</f>
        <v>GDL1</v>
      </c>
      <c r="D17" s="94" t="str">
        <f>IF(ISBLANK(Template!D17),"",Template!D17)</f>
        <v>Structures de gouvernance et politiques</v>
      </c>
      <c r="E17" s="85" t="str">
        <f>IF(ISBLANK(Template!E17),"",Template!E17)</f>
        <v>L’organisation dispose d’un organe directeur avec une constitution qui encadre son travail, ses avis juridiques, ses statuts et ses factures.
Cet organe encadre les politiques et les procédures au sein des comités, ainsi que tous les aspects de la gestion financière. Les politiques et les procédures sont disponibles, connues par tous les membres du personnel, et correspondent aux principes de comptabilité généralement admis (GAAP).
L’organisation dispose d'un ensemble de documents qui présentent l’objectif de l’organisation (mission, vision, objectifs, etc.) et d'un organigramme clair.</v>
      </c>
      <c r="F17" s="85" t="str">
        <f>IF(ISBLANK(Template!F17),"",Template!F17)</f>
        <v>Pouvez-vous décrire les structures de gouvernance de l’organisation ?
Pourriez-vous décrire le plan stratégique de l’organisation ? Qu’inclut-il ?
Quels sont les types de politiques, procédures et systèmes qui sont mis en place ? Pensez-vous que quelque chose manque ?</v>
      </c>
      <c r="G17" s="85" t="str">
        <f>IF(ISBLANK(Template!G17),"",Template!G17)</f>
        <v>L’organisation ne dispose pas de structures de gouvernance.</v>
      </c>
      <c r="H17" s="85" t="str">
        <f>IF(ISBLANK(Template!H17),"",Template!H17)</f>
        <v>L’organisation dispose de structures de gouvernance.
L’organisation ne dispose pas de politiques et de procédures établies.</v>
      </c>
      <c r="I17" s="85" t="str">
        <f>IF(ISBLANK(Template!I17),"",Template!I17)</f>
        <v>L’organisation dispose de structures de gouvernance.
L’organisation dispose de politiques et de procédures établies.
L’organisation ne dispose pas d’un plan stratégique.</v>
      </c>
      <c r="J17" s="86" t="str">
        <f>IF(ISBLANK(Template!J17),"",Template!J17)</f>
        <v>L’organisation dispose de structures de gouvernance.
L’organisation dispose de politiques et de procédures établies.
L’organisation dispose d’un plan stratégique.</v>
      </c>
      <c r="K17" s="88" t="str">
        <f>IF(ISBLANK(Template!K17),"",Template!K17)</f>
        <v xml:space="preserve">Constitution ; lettres d’engagement des membres des comités ; comptes-rendus des comités.
Organigramme
Plan stratégique </v>
      </c>
      <c r="L17" s="96" t="s">
        <v>15</v>
      </c>
      <c r="M17" s="96" t="s">
        <v>15</v>
      </c>
      <c r="N17" s="96" t="s">
        <v>15</v>
      </c>
      <c r="O17" s="96" t="s">
        <v>15</v>
      </c>
      <c r="P17" s="96" t="s">
        <v>15</v>
      </c>
      <c r="Q17" s="145" t="str">
        <f t="shared" si="1"/>
        <v/>
      </c>
      <c r="R17" s="145" t="str">
        <f t="shared" si="0"/>
        <v/>
      </c>
      <c r="S17" s="145" t="str">
        <f t="shared" si="0"/>
        <v/>
      </c>
      <c r="T17" s="145" t="str">
        <f t="shared" si="0"/>
        <v/>
      </c>
      <c r="U17" s="145" t="str">
        <f t="shared" si="0"/>
        <v/>
      </c>
      <c r="V17" s="18"/>
      <c r="W17" s="18"/>
      <c r="X17" s="18"/>
      <c r="Y17" s="18"/>
      <c r="Z17" s="18"/>
    </row>
    <row r="18" spans="1:26" s="45" customFormat="1" ht="140.5" customHeight="1">
      <c r="A18" s="97" t="str">
        <f>IF(ISBLANK(Template!A18),"",Template!A18)</f>
        <v>GDL</v>
      </c>
      <c r="B18" s="230" t="str">
        <f>IF(ISBLANK(Template!B18),"",Template!B18)</f>
        <v/>
      </c>
      <c r="C18" s="97" t="str">
        <f>IF(ISBLANK(Template!C18),"",Template!C18)</f>
        <v>GDL2</v>
      </c>
      <c r="D18" s="147" t="str">
        <f>IF(ISBLANK(Template!D18),"",Template!D18)</f>
        <v>Financer et planifier les activités organisationnelles</v>
      </c>
      <c r="E18" s="89" t="str">
        <f>IF(ISBLANK(Template!E18),"",Template!E18)</f>
        <v>L’organisation dispose d’un plan de travail annuel chiffré qui est révisé de manière régulière.
L’organisation dispose d’un plan de mobilisation des ressources.</v>
      </c>
      <c r="F18" s="88" t="str">
        <f>IF(ISBLANK(Template!F18),"",Template!F18)</f>
        <v>Quelles sont les activités présentes dans votre plan de travail ?
Quel est le processus d’estimation des coûts de ces activités ?
Pouvez-vous me parler des plans dont l’organisation dispose pour mobiliser ses propres ressources ?</v>
      </c>
      <c r="G18" s="88" t="str">
        <f>IF(ISBLANK(Template!G18),"",Template!G18)</f>
        <v>L’organisation ne dispose pas d’un plan d’activités annuel.</v>
      </c>
      <c r="H18" s="88" t="str">
        <f>IF(ISBLANK(Template!H18),"",Template!H18)</f>
        <v xml:space="preserve">L’organisation pas d’un plan d’activités annuel.
Le plan d’activités annuel n’est pas accompagné d’un budget. </v>
      </c>
      <c r="I18" s="88" t="str">
        <f>IF(ISBLANK(Template!I18),"",Template!I18)</f>
        <v xml:space="preserve">L’organisation pas d’un plan d’activités annuel.
Le plan d’activités annuel est accompagné d’un budget. 
L’organisation ne dispose pas d’un plan de mobilisation des ressources pour financer son plan d’activités annuel. </v>
      </c>
      <c r="J18" s="88" t="str">
        <f>IF(ISBLANK(Template!J18),"",Template!J18)</f>
        <v xml:space="preserve">L’organisation pas d’un plan d’activités annuel.
Le plan d’activités annuel est accompagné d’un budget. 
L’organisation dispose d’un plan de mobilisation des ressources pour financer son plan d’activités annuel. </v>
      </c>
      <c r="K18" s="86" t="str">
        <f>IF(ISBLANK(Template!K18),"",Template!K18)</f>
        <v>Plan de travail annuel chiffré
Plan de mobilisation de ressources
Rapports/comptes-rendus des réunions de l’équipe de mobilisation des ressources</v>
      </c>
      <c r="L18" s="96" t="s">
        <v>15</v>
      </c>
      <c r="M18" s="96" t="s">
        <v>15</v>
      </c>
      <c r="N18" s="96" t="s">
        <v>15</v>
      </c>
      <c r="O18" s="96" t="s">
        <v>15</v>
      </c>
      <c r="P18" s="96" t="s">
        <v>15</v>
      </c>
      <c r="Q18" s="145" t="str">
        <f t="shared" si="1"/>
        <v/>
      </c>
      <c r="R18" s="145" t="str">
        <f t="shared" si="0"/>
        <v/>
      </c>
      <c r="S18" s="145" t="str">
        <f t="shared" si="0"/>
        <v/>
      </c>
      <c r="T18" s="145" t="str">
        <f t="shared" si="0"/>
        <v/>
      </c>
      <c r="U18" s="145" t="str">
        <f t="shared" si="0"/>
        <v/>
      </c>
      <c r="V18" s="19"/>
      <c r="W18" s="19"/>
      <c r="X18" s="19"/>
      <c r="Y18" s="19"/>
      <c r="Z18" s="19"/>
    </row>
    <row r="19" spans="1:26" ht="153" customHeight="1">
      <c r="A19" s="97" t="str">
        <f>IF(ISBLANK(Template!A19),"",Template!A19)</f>
        <v>RCD</v>
      </c>
      <c r="B19" s="231" t="str">
        <f>IF(ISBLANK(Template!B19),"",Template!B19)</f>
        <v>Coordination et durabilité</v>
      </c>
      <c r="C19" s="97" t="str">
        <f>IF(ISBLANK(Template!C19),"",Template!C19)</f>
        <v>RCD1</v>
      </c>
      <c r="D19" s="95" t="str">
        <f>IF(ISBLANK(Template!D19),"",Template!D19)</f>
        <v>S’engager dans des coalitions</v>
      </c>
      <c r="E19" s="88" t="str">
        <f>IF(ISBLANK(Template!E19),"",Template!E19)</f>
        <v xml:space="preserve">L’organisation est un membre actif d’une coalition avec d’autres organisations de la société civile au sein de laquelle elles travaillent sur une problématique commune.
L’organisation est régulièrement contactée en tant que source d’informations par des décisionnaires, des leaders de la société civile ou des médias.
</v>
      </c>
      <c r="F19" s="88" t="str">
        <f>IF(ISBLANK(Template!F19),"",Template!F19)</f>
        <v>Récolter des données pour élaborer des plans de durabilité
Pouvez-vous me parler d’une situation dans laquelle vous avez participé à une coalition ? Qui d’autre participait à la coalition ? Qu’a fait la coalition ?
Pouvez-vous décrire vos relations avec d’autres organisations de la société civile, les médias et le gouvernement ?</v>
      </c>
      <c r="G19" s="88" t="str">
        <f>IF(ISBLANK(Template!G19),"",Template!G19)</f>
        <v>L’organisation ne s’est jamais engagée dans une coalition avec d’autres organisations de la société civile.</v>
      </c>
      <c r="H19" s="88" t="str">
        <f>IF(ISBLANK(Template!H19),"",Template!H19)</f>
        <v xml:space="preserve">L’organisation s’est déjà engagée dans une coalition avec d’autres organisations de la société civile.
L’organisation n’a jamais participé de manière active aux activités d’une coalition. </v>
      </c>
      <c r="I19" s="88" t="str">
        <f>IF(ISBLANK(Template!I19),"",Template!I19)</f>
        <v xml:space="preserve">L’organisation s’est déjà engagée dans une coalition avec d’autres organisations de la société civile.
L’organisation a déjà participé de manière active aux activités d’une coalition.
L’organisation ne fournit pas de manière régulière (au moins une fois par trimestre) des informations à d’autres OSC, décisionnaires et/ou médias sur les budgets sanitaires et/ou la SMN.  </v>
      </c>
      <c r="J19" s="88" t="str">
        <f>IF(ISBLANK(Template!J19),"",Template!J19)</f>
        <v xml:space="preserve">L’organisation s’est déjà engagée dans une coalition avec d’autres organisations de la société civile.
L’organisation a déjà participé de manière active aux activités d’une coalition.
L’organisation fournit de manière régulière (au moins une fois par trimestre) des informations à d’autres OSC, décisionnaires et/ou médias sur les budgets sanitaires et/ou la SMN.  </v>
      </c>
      <c r="K19" s="86" t="str">
        <f>IF(ISBLANK(Template!K19),"",Template!K19)</f>
        <v>Rapports sur des réunions avec des parties prenantes variées.
Preuves des informations fournies.
Plan d’action commun d’une coalition.</v>
      </c>
      <c r="L19" s="96" t="s">
        <v>15</v>
      </c>
      <c r="M19" s="96" t="s">
        <v>15</v>
      </c>
      <c r="N19" s="96" t="s">
        <v>15</v>
      </c>
      <c r="O19" s="96" t="s">
        <v>15</v>
      </c>
      <c r="P19" s="96" t="s">
        <v>15</v>
      </c>
      <c r="Q19" s="145" t="str">
        <f t="shared" si="1"/>
        <v/>
      </c>
      <c r="R19" s="145" t="str">
        <f t="shared" si="0"/>
        <v/>
      </c>
      <c r="S19" s="145" t="str">
        <f t="shared" si="0"/>
        <v/>
      </c>
      <c r="T19" s="145" t="str">
        <f t="shared" si="0"/>
        <v/>
      </c>
      <c r="U19" s="145" t="str">
        <f t="shared" si="0"/>
        <v/>
      </c>
      <c r="V19" s="17"/>
      <c r="W19" s="17"/>
      <c r="X19" s="17"/>
      <c r="Y19" s="17"/>
      <c r="Z19" s="17"/>
    </row>
    <row r="20" spans="1:26" ht="153" customHeight="1">
      <c r="A20" s="97" t="str">
        <f>IF(ISBLANK(Template!A20),"",Template!A20)</f>
        <v>RCD</v>
      </c>
      <c r="B20" s="231" t="str">
        <f>IF(ISBLANK(Template!B20),"",Template!B20)</f>
        <v/>
      </c>
      <c r="C20" s="97" t="str">
        <f>IF(ISBLANK(Template!C20),"",Template!C20)</f>
        <v>RCD2</v>
      </c>
      <c r="D20" s="95" t="str">
        <f>IF(ISBLANK(Template!D20),"",Template!D20)</f>
        <v xml:space="preserve">Collaborer avec le gouvernement </v>
      </c>
      <c r="E20" s="88" t="str">
        <f>IF(ISBLANK(Template!E20),"",Template!E20)</f>
        <v>L’organisation est vue par le gouvernement comme une partie prenante dans les processus gouvernementaux et met en place des actions de plaidoyer diplomatique.</v>
      </c>
      <c r="F20" s="88" t="str">
        <f>IF(ISBLANK(Template!F20),"",Template!F20)</f>
        <v>Comment décririez-vous la relation de l’organisation avec le gouvernement ? D’après vous, quelle est l’opinion du gouvernement sur l’organisation ? 
Collaboreriez-vous avec le gouvernement ? Pourquoi ? Avez-vous des objectifs communs ?
Parlez-moi d’une situation dans laquelle vous avez collaboré avec le gouvernement pour atteindre un objectif commun.</v>
      </c>
      <c r="G20" s="88" t="str">
        <f>IF(ISBLANK(Template!G20),"",Template!G20)</f>
        <v>L’organisation n’a jamais travaillé avec le service sanitaire du gouvernement/comté.</v>
      </c>
      <c r="H20" s="88" t="str">
        <f>IF(ISBLANK(Template!H20),"",Template!H20)</f>
        <v xml:space="preserve">L’organisation a déjà travaillé avec le service sanitaire du gouvernement/comté.
L'organisation n’est pas vue par le gouvernement comme une partie prenante clé dans les processus gouvernementaux.
</v>
      </c>
      <c r="I20" s="88" t="str">
        <f>IF(ISBLANK(Template!I20),"",Template!I20)</f>
        <v xml:space="preserve">L’organisation a déjà travaillé avec le service sanitaire du gouvernement/comté.
L'organisation est vue par le gouvernement comme une partie prenante clé dans les processus gouvernementaux.
L’organisation n’a pas réussi à collaborer avec le gouvernement pour atteindre un objectif commun.  </v>
      </c>
      <c r="J20" s="88" t="str">
        <f>IF(ISBLANK(Template!J20),"",Template!J20)</f>
        <v xml:space="preserve">L’organisation a déjà travaillé avec le service sanitaire du gouvernement/comté.
L'organisation est vue par le gouvernement comme une partie prenante clé dans les processus gouvernementaux.
L’organisation n’a pas réussi à collaborer avec le gouvernement pour atteindre un objectif commun.  </v>
      </c>
      <c r="K20" s="86" t="str">
        <f>IF(ISBLANK(Template!K20),"",Template!K20)</f>
        <v>Rapports de réunions liées à la santé auxquelles plusieurs fonctionnaires du comté et l’OSC ont participé.</v>
      </c>
      <c r="L20" s="96" t="s">
        <v>15</v>
      </c>
      <c r="M20" s="96" t="s">
        <v>15</v>
      </c>
      <c r="N20" s="96" t="s">
        <v>15</v>
      </c>
      <c r="O20" s="96" t="s">
        <v>15</v>
      </c>
      <c r="P20" s="96" t="s">
        <v>15</v>
      </c>
      <c r="Q20" s="145" t="str">
        <f t="shared" si="1"/>
        <v/>
      </c>
      <c r="R20" s="145" t="str">
        <f t="shared" si="0"/>
        <v/>
      </c>
      <c r="S20" s="145" t="str">
        <f t="shared" si="0"/>
        <v/>
      </c>
      <c r="T20" s="145" t="str">
        <f t="shared" si="0"/>
        <v/>
      </c>
      <c r="U20" s="145" t="str">
        <f t="shared" si="0"/>
        <v/>
      </c>
      <c r="V20" s="16"/>
      <c r="W20" s="16"/>
      <c r="X20" s="16"/>
      <c r="Y20" s="16"/>
      <c r="Z20" s="16"/>
    </row>
    <row r="21" spans="1:26" ht="167.15" customHeight="1">
      <c r="A21" s="97" t="str">
        <f>IF(ISBLANK(Template!A21),"",Template!A21)</f>
        <v>RCD</v>
      </c>
      <c r="B21" s="231" t="str">
        <f>IF(ISBLANK(Template!B21),"",Template!B21)</f>
        <v/>
      </c>
      <c r="C21" s="97" t="str">
        <f>IF(ISBLANK(Template!C21),"",Template!C21)</f>
        <v>RCD3</v>
      </c>
      <c r="D21" s="95" t="str">
        <f>IF(ISBLANK(Template!D21),"",Template!D21)</f>
        <v>Récolter des données pour élaborer des plans de durabilité</v>
      </c>
      <c r="E21" s="86" t="str">
        <f>IF(ISBLANK(Template!E21),"",Template!E21)</f>
        <v>L’organisation comprend l’importance de la collecte de données pour élaborer ses plans dans le but de devenir durable, au-delà du financement par les donateurs, et pour rendre pérennes ses interventions de plaidoyer.
L’organisation dispose d’un plan de durabilité clair pour développer ses sources de financement.</v>
      </c>
      <c r="F21" s="86" t="str">
        <f>IF(ISBLANK(Template!F21),"",Template!F21)</f>
        <v>Qu’est-ce que la durabilité pour votre organisation ?
Pouvez-vous m’expliquer comment votre organisation a planifié sa durabilité ?
Pouvez-vous décrire en quoi vos plans de durabilité sont reflétés dans votre travail ?
Si votre source actuelle de financement venait à se tarir, comment maintiendriez-vous vos activités ? Quelles sont vos activités qui ne nécessitent pas l’obtention de ressources de la part d’un tiers ?</v>
      </c>
      <c r="G21" s="86" t="str">
        <f>IF(ISBLANK(Template!G21),"",Template!G21)</f>
        <v>L’organisation ne sait pas pourquoi elle a besoin d’élaborer des plans pour être durable et pouvoir se passer des financements en provenance de donateurs.</v>
      </c>
      <c r="H21" s="86" t="str">
        <f>IF(ISBLANK(Template!H21),"",Template!H21)</f>
        <v xml:space="preserve">L’organisation sait pourquoi elle a besoin d’élaborer des plans pour être durable et pouvoir se passer des financements en provenance de donateurs.
L’organisation n’a pas créé de plan de durabilité organisationnelle. </v>
      </c>
      <c r="I21" s="86" t="str">
        <f>IF(ISBLANK(Template!I21),"",Template!I21)</f>
        <v xml:space="preserve">L’organisation sait pourquoi elle a besoin d’élaborer des plans pour être durable et pouvoir se passer des financements en provenance de donateurs.
L’organisation a créé de plan de durabilité organisationnelle. 
Les activités de l’organisation ne reflètent pas les plans de durabilité organisationnelle. </v>
      </c>
      <c r="J21" s="86" t="str">
        <f>IF(ISBLANK(Template!J21),"",Template!J21)</f>
        <v xml:space="preserve">L’organisation sait pourquoi elle a besoin d’élaborer des plans pour être durable et pouvoir se passer des financements en provenance de donateurs.
L’organisation a créé de plan de durabilité organisationnelle. 
Les activités de l’organisation reflètent les plans de durabilité organisationnelle. </v>
      </c>
      <c r="K21" s="86" t="str">
        <f>IF(ISBLANK(Template!K21),"",Template!K21)</f>
        <v>Plan de durabilité, stratégie de sortie</v>
      </c>
      <c r="L21" s="96" t="s">
        <v>15</v>
      </c>
      <c r="M21" s="96" t="s">
        <v>15</v>
      </c>
      <c r="N21" s="96" t="s">
        <v>15</v>
      </c>
      <c r="O21" s="96" t="s">
        <v>15</v>
      </c>
      <c r="P21" s="96" t="s">
        <v>15</v>
      </c>
      <c r="Q21" s="145" t="str">
        <f t="shared" si="1"/>
        <v/>
      </c>
      <c r="R21" s="145" t="str">
        <f t="shared" si="0"/>
        <v/>
      </c>
      <c r="S21" s="145" t="str">
        <f t="shared" si="0"/>
        <v/>
      </c>
      <c r="T21" s="145" t="str">
        <f t="shared" si="0"/>
        <v/>
      </c>
      <c r="U21" s="145" t="str">
        <f t="shared" si="0"/>
        <v/>
      </c>
      <c r="V21" s="16"/>
      <c r="W21" s="16"/>
      <c r="X21" s="16"/>
      <c r="Y21" s="16"/>
      <c r="Z21" s="16"/>
    </row>
    <row r="22" spans="1:26" ht="164.5" customHeight="1">
      <c r="A22" s="97" t="str">
        <f>IF(ISBLANK(Template!A22),"",Template!A22)</f>
        <v>CEA</v>
      </c>
      <c r="B22" s="232" t="str">
        <f>IF(ISBLANK(Template!B22),"",Template!B22)</f>
        <v>Suivi et apprentissage</v>
      </c>
      <c r="C22" s="97" t="str">
        <f>IF(ISBLANK(Template!C22),"",Template!C22)</f>
        <v>CEA1</v>
      </c>
      <c r="D22" s="93" t="str">
        <f>IF(ISBLANK(Template!D22),"",Template!D22)</f>
        <v>Faire le suivi des efforts de plaidoyer</v>
      </c>
      <c r="E22" s="88" t="str">
        <f>IF(ISBLANK(Template!E22),"",Template!E22)</f>
        <v>L’organisation dispose d’un plan de S&amp;E pour ses efforts de plaidoyer.</v>
      </c>
      <c r="F22" s="88" t="str">
        <f>IF(ISBLANK(Template!F22),"",Template!F22)</f>
        <v>Pensez-vous qu’il est important de faire le suivi des efforts de plaidoyer ? Pourquoi ?
Comment faites-vous le suivi des résultats de vos activités de plaidoyer ?  
Pouvez-vous me donner un exemple d’une situation dans laquelle vous avez fait le suivi des résultats de vos activités de plaidoyer ? Avez-vous un autre exemple ? À quelle fréquence faites-vous le suivi des résultats ?</v>
      </c>
      <c r="G22" s="88" t="str">
        <f>IF(ISBLANK(Template!G22),"",Template!G22)</f>
        <v xml:space="preserve">L’organisation ne pense pas qu’il est important de faire le suivi des changements qui résultent de ses activités de plaidoyer.   </v>
      </c>
      <c r="H22" s="88" t="str">
        <f>IF(ISBLANK(Template!H22),"",Template!H22)</f>
        <v xml:space="preserve">L’organisation pense qu’il est important de faire le suivi des changements qui résultent de ses activités de plaidoyer.      
L’organisation ne fait pas le suivi des résultats de ses activités de plaidoyer.  </v>
      </c>
      <c r="I22" s="88" t="str">
        <f>IF(ISBLANK(Template!I22),"",Template!I22)</f>
        <v>L’organisation pense qu’il est important de faire le suivi des changements qui résultent de ses activités de plaidoyer.      
L’organisation fait le suivi des résultats de ses activités de plaidoyer.  
L’organisation ne base pas son travail de plaidoyer futur sur ce suivi.</v>
      </c>
      <c r="J22" s="88" t="str">
        <f>IF(ISBLANK(Template!J22),"",Template!J22)</f>
        <v>L’organisation pense qu’il est important de faire le suivi des changements qui résultent de ses activités de plaidoyer.      
L’organisation fait le suivi des résultats de ses activités de plaidoyer.  
L’organisation ne base pas son travail de plaidoyer futur sur ce suivi.</v>
      </c>
      <c r="K22" s="88" t="str">
        <f>IF(ISBLANK(Template!K22),"",Template!K22)</f>
        <v>Plan S&amp;E pour les efforts de plaidoyer.
Stratégie d’adaptation créée sur-mesure pour les efforts de plaidoyer.</v>
      </c>
      <c r="L22" s="96" t="s">
        <v>15</v>
      </c>
      <c r="M22" s="96" t="s">
        <v>15</v>
      </c>
      <c r="N22" s="96" t="s">
        <v>15</v>
      </c>
      <c r="O22" s="96" t="s">
        <v>15</v>
      </c>
      <c r="P22" s="96" t="s">
        <v>15</v>
      </c>
      <c r="Q22" s="145" t="str">
        <f t="shared" si="1"/>
        <v/>
      </c>
      <c r="R22" s="145" t="str">
        <f t="shared" si="0"/>
        <v/>
      </c>
      <c r="S22" s="145" t="str">
        <f t="shared" si="0"/>
        <v/>
      </c>
      <c r="T22" s="145" t="str">
        <f t="shared" si="0"/>
        <v/>
      </c>
      <c r="U22" s="145" t="str">
        <f t="shared" si="0"/>
        <v/>
      </c>
      <c r="V22" s="71"/>
      <c r="W22" s="71"/>
      <c r="X22" s="71"/>
      <c r="Y22" s="71"/>
      <c r="Z22" s="71"/>
    </row>
    <row r="23" spans="1:26" ht="151.5" customHeight="1">
      <c r="A23" s="97" t="str">
        <f>IF(ISBLANK(Template!A23),"",Template!A23)</f>
        <v>CEA</v>
      </c>
      <c r="B23" s="232" t="e">
        <f>IF(ISBLANK(Template!#REF!),"",Template!#REF!)</f>
        <v>#REF!</v>
      </c>
      <c r="C23" s="97" t="str">
        <f>IF(ISBLANK(Template!C23),"",Template!C23)</f>
        <v>CEA2</v>
      </c>
      <c r="D23" s="93" t="str">
        <f>IF(ISBLANK(Template!D23),"",Template!D23)</f>
        <v>Participer à un apprentissage basé sur la réflexion</v>
      </c>
      <c r="E23" s="88" t="str">
        <f>IF(ISBLANK(Template!E23),"",Template!E23)</f>
        <v>L’organisation organise des réunions de réflexion régulières et structurées basées sur le programme stratégique/le plan de travail annuel pour discuter des apprentissages, des réussites, des échecs, et adapter ses plans. Le suivi des résultats des activités de plaidoyer de l’organisation est pris en compte dans les plans d’activités.</v>
      </c>
      <c r="F23" s="88" t="str">
        <f>IF(ISBLANK(Template!F23),"",Template!F23)</f>
        <v>Qu’est-ce que l’apprentissage basé sur la réflexion pour votre organisation ?
Pensez-vous que l’apprentissage basé sur la réflexion est important ? Pourquoi ?
Quel est le processus de valorisation de l’apprentissage basé sur la réflexion de votre organisation ?
Pouvez-vous me donner un exemple de situation dans laquelle vous avez modifié vos activités dans le but de tirer des apprentissages de vos réussites et des défis auxquels vous avez fait face ?</v>
      </c>
      <c r="G23" s="88" t="str">
        <f>IF(ISBLANK(Template!G23),"",Template!G23)</f>
        <v xml:space="preserve">Pour l’organisation, il n’est pas important de réfléchir à ses réussites et ses échecs. </v>
      </c>
      <c r="H23" s="88" t="str">
        <f>IF(ISBLANK(Template!H23),"",Template!H23)</f>
        <v>Pour l’organisation, il est important de réfléchir à ses réussites et ses échecs.
L’organisation n’a pas organisé de réunion de réflexion pour discuter des apprentissages, des réussites et des échecs dans les 6 derniers mois.</v>
      </c>
      <c r="I23" s="88" t="str">
        <f>IF(ISBLANK(Template!I23),"",Template!I23)</f>
        <v xml:space="preserve">Pour l’organisation, il est important de réfléchir à ses réussites et ses échecs.
L’organisation a organisé de réunion de réflexion pour discuter des apprentissages, des réussites et des échecs dans les 6 derniers mois.
L’organisation n’a pas adapté ses plans aux discussions de la réunion de réflexion dans les 6 derniers mois. </v>
      </c>
      <c r="J23" s="88" t="str">
        <f>IF(ISBLANK(Template!J23),"",Template!J23)</f>
        <v xml:space="preserve">Pour l’organisation, il est important de réfléchir à ses réussites et ses échecs.
L’organisation a organisé de réunion de réflexion pour discuter des apprentissages, des réussites et des échecs dans les 6 derniers mois.
L’organisation a adapté ses plans aux discussions de la réunion de réflexion dans les 6 derniers mois. </v>
      </c>
      <c r="K23" s="88" t="str">
        <f>IF(ISBLANK(Template!K23),"",Template!K23)</f>
        <v>Plans d’activités, agenda de réunions de réflexion, comptes-rendus de réunions (si disponibles)
Plan de suivi des actions.</v>
      </c>
      <c r="L23" s="96" t="s">
        <v>15</v>
      </c>
      <c r="M23" s="96" t="s">
        <v>15</v>
      </c>
      <c r="N23" s="96" t="s">
        <v>15</v>
      </c>
      <c r="O23" s="96" t="s">
        <v>15</v>
      </c>
      <c r="P23" s="96" t="s">
        <v>15</v>
      </c>
      <c r="Q23" s="145" t="str">
        <f t="shared" si="1"/>
        <v/>
      </c>
      <c r="R23" s="145" t="str">
        <f t="shared" si="1"/>
        <v/>
      </c>
      <c r="S23" s="145" t="str">
        <f t="shared" si="1"/>
        <v/>
      </c>
      <c r="T23" s="145" t="str">
        <f t="shared" si="1"/>
        <v/>
      </c>
      <c r="U23" s="145" t="str">
        <f t="shared" si="1"/>
        <v/>
      </c>
      <c r="V23" s="15"/>
      <c r="W23" s="15"/>
      <c r="X23" s="15"/>
      <c r="Y23" s="15"/>
      <c r="Z23" s="15"/>
    </row>
    <row r="24" spans="1:26" ht="14.5">
      <c r="D24" s="64"/>
      <c r="E24" s="176"/>
      <c r="F24" s="48"/>
      <c r="G24" s="59"/>
      <c r="H24" s="59"/>
      <c r="I24" s="59"/>
      <c r="J24" s="59"/>
      <c r="K24" s="59"/>
      <c r="L24" s="60"/>
      <c r="M24" s="60"/>
      <c r="N24" s="60"/>
      <c r="O24" s="60"/>
      <c r="P24" s="60"/>
      <c r="V24" s="55"/>
      <c r="W24" s="55"/>
      <c r="X24" s="55"/>
      <c r="Y24" s="55"/>
      <c r="Z24" s="55"/>
    </row>
    <row r="25" spans="1:26" ht="14.5">
      <c r="D25" s="174"/>
      <c r="E25" s="179"/>
      <c r="F25" s="55"/>
      <c r="G25" s="55"/>
      <c r="H25" s="55"/>
      <c r="I25" s="55"/>
      <c r="J25" s="55"/>
      <c r="K25" s="55"/>
      <c r="L25" s="60"/>
      <c r="M25" s="60"/>
      <c r="N25" s="60"/>
      <c r="O25" s="60"/>
      <c r="P25" s="60"/>
      <c r="V25" s="55"/>
      <c r="W25" s="55"/>
      <c r="X25" s="55"/>
      <c r="Y25" s="55"/>
      <c r="Z25" s="55"/>
    </row>
    <row r="26" spans="1:26" ht="14.5">
      <c r="D26" s="240"/>
      <c r="E26" s="65"/>
      <c r="F26" s="55"/>
      <c r="G26" s="55"/>
      <c r="H26" s="55"/>
      <c r="I26" s="55"/>
      <c r="J26" s="55"/>
      <c r="K26" s="55"/>
      <c r="L26" s="62"/>
      <c r="M26" s="62"/>
      <c r="N26" s="62"/>
      <c r="O26" s="62"/>
      <c r="P26" s="62"/>
      <c r="V26" s="55"/>
      <c r="W26" s="55"/>
      <c r="X26" s="55"/>
      <c r="Y26" s="55"/>
      <c r="Z26" s="55"/>
    </row>
    <row r="27" spans="1:26" ht="14.5">
      <c r="D27" s="240"/>
      <c r="E27" s="66"/>
      <c r="F27" s="55"/>
      <c r="G27" s="55"/>
      <c r="H27" s="55"/>
      <c r="I27" s="55"/>
      <c r="J27" s="55"/>
      <c r="K27" s="55"/>
      <c r="L27" s="62"/>
      <c r="M27" s="62"/>
      <c r="N27" s="62"/>
      <c r="O27" s="62"/>
      <c r="P27" s="62"/>
      <c r="V27" s="55"/>
      <c r="W27" s="55"/>
      <c r="X27" s="55"/>
      <c r="Y27" s="55"/>
      <c r="Z27" s="55"/>
    </row>
    <row r="28" spans="1:26" ht="14.5">
      <c r="D28" s="178"/>
      <c r="E28" s="179"/>
      <c r="F28" s="55"/>
      <c r="G28" s="55"/>
      <c r="H28" s="55"/>
      <c r="I28" s="55"/>
      <c r="J28" s="55"/>
      <c r="K28" s="55"/>
      <c r="L28" s="62"/>
      <c r="M28" s="62"/>
      <c r="N28" s="62"/>
      <c r="O28" s="62"/>
      <c r="P28" s="62"/>
      <c r="V28" s="55"/>
      <c r="W28" s="55"/>
      <c r="X28" s="55"/>
      <c r="Y28" s="55"/>
      <c r="Z28" s="55"/>
    </row>
    <row r="29" spans="1:26" ht="14.5">
      <c r="D29" s="178"/>
      <c r="E29" s="179"/>
      <c r="F29" s="55"/>
      <c r="G29" s="55"/>
      <c r="H29" s="55"/>
      <c r="I29" s="55"/>
      <c r="J29" s="55"/>
      <c r="K29" s="55"/>
      <c r="L29" s="62"/>
      <c r="M29" s="62"/>
      <c r="N29" s="62"/>
      <c r="O29" s="62"/>
      <c r="P29" s="62"/>
      <c r="V29" s="55"/>
      <c r="W29" s="55"/>
      <c r="X29" s="55"/>
      <c r="Y29" s="55"/>
      <c r="Z29" s="55"/>
    </row>
    <row r="30" spans="1:26" ht="14.5">
      <c r="D30" s="178"/>
      <c r="E30" s="179"/>
      <c r="F30" s="55"/>
      <c r="G30" s="55"/>
      <c r="H30" s="55"/>
      <c r="I30" s="55"/>
      <c r="J30" s="55"/>
      <c r="K30" s="55"/>
      <c r="L30" s="62"/>
      <c r="M30" s="62"/>
      <c r="N30" s="62"/>
      <c r="O30" s="62"/>
      <c r="P30" s="62"/>
      <c r="V30" s="55"/>
      <c r="W30" s="55"/>
      <c r="X30" s="55"/>
      <c r="Y30" s="55"/>
      <c r="Z30" s="55"/>
    </row>
    <row r="31" spans="1:26" ht="14.5">
      <c r="D31" s="178"/>
      <c r="E31" s="179"/>
      <c r="F31" s="55"/>
      <c r="G31" s="55"/>
      <c r="H31" s="55"/>
      <c r="I31" s="55"/>
      <c r="J31" s="55"/>
      <c r="K31" s="55"/>
      <c r="L31" s="62"/>
      <c r="M31" s="62"/>
      <c r="N31" s="62"/>
      <c r="O31" s="62"/>
      <c r="P31" s="62"/>
      <c r="V31" s="55"/>
      <c r="W31" s="55"/>
      <c r="X31" s="55"/>
      <c r="Y31" s="55"/>
      <c r="Z31" s="55"/>
    </row>
    <row r="32" spans="1:26" ht="14.5">
      <c r="D32" s="178"/>
      <c r="E32" s="179"/>
      <c r="F32" s="55"/>
      <c r="G32" s="55"/>
      <c r="H32" s="55"/>
      <c r="I32" s="55"/>
      <c r="J32" s="55"/>
      <c r="K32" s="55"/>
      <c r="L32" s="62"/>
      <c r="M32" s="62"/>
      <c r="N32" s="62"/>
      <c r="O32" s="62"/>
      <c r="P32" s="62"/>
      <c r="V32" s="55"/>
      <c r="W32" s="55"/>
      <c r="X32" s="55"/>
      <c r="Y32" s="55"/>
      <c r="Z32" s="55"/>
    </row>
    <row r="33" spans="4:26" ht="14.5">
      <c r="D33" s="178"/>
      <c r="E33" s="179"/>
      <c r="F33" s="55"/>
      <c r="G33" s="55"/>
      <c r="H33" s="55"/>
      <c r="I33" s="55"/>
      <c r="J33" s="55"/>
      <c r="K33" s="55"/>
      <c r="L33" s="62"/>
      <c r="M33" s="62"/>
      <c r="N33" s="62"/>
      <c r="O33" s="62"/>
      <c r="P33" s="62"/>
      <c r="V33" s="55"/>
      <c r="W33" s="55"/>
      <c r="X33" s="55"/>
      <c r="Y33" s="55"/>
      <c r="Z33" s="55"/>
    </row>
    <row r="34" spans="4:26" ht="14.5">
      <c r="D34" s="178"/>
      <c r="E34" s="179"/>
      <c r="F34" s="55"/>
      <c r="G34" s="55"/>
      <c r="H34" s="55"/>
      <c r="I34" s="55"/>
      <c r="J34" s="55"/>
      <c r="K34" s="55"/>
      <c r="L34" s="62"/>
      <c r="M34" s="62"/>
      <c r="N34" s="62"/>
      <c r="O34" s="62"/>
      <c r="P34" s="62"/>
      <c r="V34" s="67"/>
      <c r="W34" s="67"/>
      <c r="X34" s="67"/>
      <c r="Y34" s="67"/>
      <c r="Z34" s="67"/>
    </row>
    <row r="35" spans="4:26" ht="14.5">
      <c r="D35" s="178"/>
      <c r="E35" s="179"/>
      <c r="F35" s="55"/>
      <c r="G35" s="55"/>
      <c r="H35" s="55"/>
      <c r="I35" s="55"/>
      <c r="J35" s="55"/>
      <c r="K35" s="55"/>
      <c r="L35" s="62"/>
      <c r="M35" s="62"/>
      <c r="N35" s="62"/>
      <c r="O35" s="62"/>
      <c r="P35" s="62"/>
      <c r="V35" s="55"/>
      <c r="W35" s="55"/>
      <c r="X35" s="55"/>
      <c r="Y35" s="55"/>
      <c r="Z35" s="55"/>
    </row>
    <row r="36" spans="4:26" ht="14.5">
      <c r="D36" s="245"/>
      <c r="E36" s="246"/>
      <c r="F36" s="55"/>
      <c r="G36" s="55"/>
      <c r="H36" s="55"/>
      <c r="I36" s="55"/>
      <c r="J36" s="55"/>
      <c r="K36" s="67"/>
      <c r="L36" s="62"/>
      <c r="M36" s="62"/>
      <c r="N36" s="62"/>
      <c r="O36" s="62"/>
      <c r="P36" s="62"/>
      <c r="V36" s="55"/>
      <c r="W36" s="55"/>
      <c r="X36" s="55"/>
      <c r="Y36" s="55"/>
      <c r="Z36" s="55"/>
    </row>
    <row r="37" spans="4:26" ht="14.5">
      <c r="D37" s="245"/>
      <c r="E37" s="246"/>
      <c r="F37" s="55"/>
      <c r="G37" s="55"/>
      <c r="H37" s="55"/>
      <c r="I37" s="55"/>
      <c r="J37" s="55"/>
      <c r="K37" s="55"/>
      <c r="L37" s="62"/>
      <c r="M37" s="62"/>
      <c r="N37" s="62"/>
      <c r="O37" s="62"/>
      <c r="P37" s="62"/>
      <c r="V37" s="55"/>
      <c r="W37" s="55"/>
      <c r="X37" s="55"/>
      <c r="Y37" s="55"/>
      <c r="Z37" s="55"/>
    </row>
    <row r="38" spans="4:26" ht="14.5">
      <c r="D38" s="240"/>
      <c r="E38" s="179"/>
      <c r="F38" s="55"/>
      <c r="G38" s="55"/>
      <c r="H38" s="55"/>
      <c r="I38" s="55"/>
      <c r="J38" s="55"/>
      <c r="K38" s="55"/>
      <c r="L38" s="62"/>
      <c r="M38" s="62"/>
      <c r="N38" s="62"/>
      <c r="O38" s="62"/>
      <c r="P38" s="62"/>
      <c r="V38" s="53"/>
      <c r="W38" s="53"/>
      <c r="X38" s="53"/>
      <c r="Y38" s="53"/>
      <c r="Z38" s="53"/>
    </row>
    <row r="39" spans="4:26" ht="14.5">
      <c r="D39" s="240"/>
      <c r="E39" s="179"/>
      <c r="F39" s="55"/>
      <c r="G39" s="55"/>
      <c r="H39" s="55"/>
      <c r="I39" s="55"/>
      <c r="J39" s="55"/>
      <c r="K39" s="55"/>
      <c r="L39" s="62"/>
      <c r="M39" s="62"/>
      <c r="N39" s="62"/>
      <c r="O39" s="62"/>
      <c r="P39" s="62"/>
      <c r="V39" s="53"/>
      <c r="W39" s="53"/>
      <c r="X39" s="53"/>
      <c r="Y39" s="53"/>
      <c r="Z39" s="53"/>
    </row>
    <row r="40" spans="4:26" ht="14.5">
      <c r="D40" s="173"/>
      <c r="E40" s="177"/>
      <c r="F40" s="53"/>
      <c r="G40" s="53"/>
      <c r="H40" s="53"/>
      <c r="I40" s="53"/>
      <c r="J40" s="53"/>
      <c r="K40" s="53"/>
      <c r="L40" s="49"/>
      <c r="M40" s="49"/>
      <c r="N40" s="68"/>
      <c r="O40" s="68"/>
      <c r="P40" s="68"/>
      <c r="V40" s="53"/>
      <c r="W40" s="53"/>
      <c r="X40" s="53"/>
      <c r="Y40" s="53"/>
      <c r="Z40" s="53"/>
    </row>
    <row r="41" spans="4:26" ht="14.5">
      <c r="D41" s="239"/>
      <c r="E41" s="177"/>
      <c r="F41" s="53"/>
      <c r="G41" s="53"/>
      <c r="H41" s="53"/>
      <c r="I41" s="53"/>
      <c r="J41" s="53"/>
      <c r="K41" s="53"/>
      <c r="L41" s="49"/>
      <c r="M41" s="49"/>
      <c r="N41" s="68"/>
      <c r="O41" s="68"/>
      <c r="P41" s="68"/>
      <c r="V41" s="48"/>
      <c r="W41" s="48"/>
      <c r="X41" s="48"/>
      <c r="Y41" s="48"/>
      <c r="Z41" s="48"/>
    </row>
    <row r="42" spans="4:26" ht="14.5">
      <c r="D42" s="239"/>
      <c r="E42" s="177"/>
      <c r="F42" s="53"/>
      <c r="G42" s="53"/>
      <c r="H42" s="53"/>
      <c r="I42" s="53"/>
      <c r="J42" s="53"/>
      <c r="K42" s="53"/>
      <c r="L42" s="49"/>
      <c r="M42" s="49"/>
      <c r="N42" s="68"/>
      <c r="O42" s="68"/>
      <c r="P42" s="68"/>
      <c r="V42" s="48"/>
      <c r="W42" s="48"/>
      <c r="X42" s="48"/>
      <c r="Y42" s="48"/>
      <c r="Z42" s="48"/>
    </row>
    <row r="43" spans="4:26" ht="14.5">
      <c r="D43" s="239"/>
      <c r="E43" s="243"/>
      <c r="F43" s="63"/>
      <c r="G43" s="63"/>
      <c r="H43" s="63"/>
      <c r="I43" s="63"/>
      <c r="J43" s="63"/>
      <c r="K43" s="48"/>
      <c r="L43" s="49"/>
      <c r="M43" s="49"/>
      <c r="N43" s="68"/>
      <c r="O43" s="68"/>
      <c r="P43" s="68"/>
      <c r="V43" s="69"/>
      <c r="W43" s="69"/>
      <c r="X43" s="69"/>
      <c r="Y43" s="69"/>
      <c r="Z43" s="69"/>
    </row>
    <row r="44" spans="4:26" ht="14.5">
      <c r="D44" s="239"/>
      <c r="E44" s="243"/>
      <c r="F44" s="48"/>
      <c r="G44" s="48"/>
      <c r="H44" s="48"/>
      <c r="I44" s="48"/>
      <c r="J44" s="48"/>
      <c r="K44" s="48"/>
      <c r="L44" s="49"/>
      <c r="M44" s="49"/>
      <c r="N44" s="68"/>
      <c r="O44" s="68"/>
      <c r="P44" s="68"/>
      <c r="V44" s="53"/>
      <c r="W44" s="53"/>
      <c r="X44" s="53"/>
      <c r="Y44" s="53"/>
      <c r="Z44" s="53"/>
    </row>
    <row r="45" spans="4:26" ht="14.5">
      <c r="D45" s="239"/>
      <c r="E45" s="176"/>
      <c r="F45" s="70"/>
      <c r="G45" s="61"/>
      <c r="H45" s="61"/>
      <c r="I45" s="61"/>
      <c r="J45" s="61"/>
      <c r="K45" s="69"/>
      <c r="L45" s="49"/>
      <c r="M45" s="49"/>
      <c r="N45" s="68"/>
      <c r="O45" s="68"/>
      <c r="P45" s="68"/>
      <c r="V45" s="53"/>
      <c r="W45" s="53"/>
      <c r="X45" s="53"/>
      <c r="Y45" s="53"/>
      <c r="Z45" s="53"/>
    </row>
    <row r="46" spans="4:26" ht="14.5">
      <c r="D46" s="173"/>
      <c r="E46" s="177"/>
      <c r="F46" s="53"/>
      <c r="G46" s="53"/>
      <c r="H46" s="53"/>
      <c r="I46" s="53"/>
      <c r="J46" s="53"/>
      <c r="K46" s="53"/>
      <c r="L46" s="49"/>
      <c r="M46" s="49"/>
      <c r="N46" s="68"/>
      <c r="O46" s="68"/>
      <c r="P46" s="68"/>
      <c r="V46" s="53"/>
      <c r="W46" s="53"/>
      <c r="X46" s="53"/>
      <c r="Y46" s="53"/>
      <c r="Z46" s="53"/>
    </row>
    <row r="47" spans="4:26" ht="14.5">
      <c r="D47" s="173"/>
      <c r="E47" s="177"/>
      <c r="F47" s="53"/>
      <c r="G47" s="53"/>
      <c r="H47" s="53"/>
      <c r="I47" s="53"/>
      <c r="J47" s="53"/>
      <c r="K47" s="53"/>
      <c r="L47" s="49"/>
      <c r="M47" s="49"/>
      <c r="N47" s="68"/>
      <c r="O47" s="68"/>
      <c r="P47" s="68"/>
      <c r="V47" s="53"/>
      <c r="W47" s="53"/>
      <c r="X47" s="53"/>
      <c r="Y47" s="53"/>
      <c r="Z47" s="53"/>
    </row>
    <row r="48" spans="4:26" ht="14.5">
      <c r="D48" s="173"/>
      <c r="E48" s="177"/>
      <c r="F48" s="53"/>
      <c r="G48" s="53"/>
      <c r="H48" s="53"/>
      <c r="I48" s="53"/>
      <c r="J48" s="53"/>
      <c r="K48" s="53"/>
      <c r="L48" s="49"/>
      <c r="M48" s="49"/>
      <c r="N48" s="68"/>
      <c r="O48" s="68"/>
      <c r="P48" s="68"/>
      <c r="V48" s="48"/>
      <c r="W48" s="48"/>
      <c r="X48" s="48"/>
      <c r="Y48" s="48"/>
      <c r="Z48" s="48"/>
    </row>
    <row r="49" spans="4:26" ht="14.5">
      <c r="D49" s="173"/>
      <c r="E49" s="177"/>
      <c r="F49" s="53"/>
      <c r="G49" s="53"/>
      <c r="H49" s="53"/>
      <c r="I49" s="53"/>
      <c r="J49" s="53"/>
      <c r="K49" s="53"/>
      <c r="L49" s="49"/>
      <c r="M49" s="49"/>
      <c r="N49" s="49"/>
      <c r="O49" s="49"/>
      <c r="P49" s="50"/>
      <c r="V49" s="48"/>
      <c r="W49" s="48"/>
      <c r="X49" s="48"/>
      <c r="Y49" s="48"/>
      <c r="Z49" s="48"/>
    </row>
    <row r="50" spans="4:26" ht="14.5">
      <c r="D50" s="239"/>
      <c r="E50" s="243"/>
      <c r="F50" s="48"/>
      <c r="G50" s="48"/>
      <c r="H50" s="48"/>
      <c r="I50" s="48"/>
      <c r="J50" s="48"/>
      <c r="K50" s="48"/>
      <c r="L50" s="49"/>
      <c r="M50" s="49"/>
      <c r="N50" s="49"/>
      <c r="O50" s="49"/>
      <c r="P50" s="50"/>
      <c r="V50" s="48"/>
      <c r="W50" s="48"/>
      <c r="X50" s="48"/>
      <c r="Y50" s="48"/>
      <c r="Z50" s="48"/>
    </row>
    <row r="51" spans="4:26" ht="14.5">
      <c r="D51" s="239"/>
      <c r="E51" s="243"/>
      <c r="F51" s="48"/>
      <c r="G51" s="48"/>
      <c r="H51" s="48"/>
      <c r="I51" s="48"/>
      <c r="J51" s="48"/>
      <c r="K51" s="48"/>
      <c r="L51" s="49"/>
      <c r="M51" s="49"/>
      <c r="N51" s="49"/>
      <c r="O51" s="49"/>
      <c r="P51" s="50"/>
      <c r="V51" s="48"/>
      <c r="W51" s="48"/>
      <c r="X51" s="48"/>
      <c r="Y51" s="48"/>
      <c r="Z51" s="48"/>
    </row>
    <row r="52" spans="4:26" ht="14.5">
      <c r="D52" s="239"/>
      <c r="E52" s="243"/>
      <c r="F52" s="48"/>
      <c r="G52" s="48"/>
      <c r="H52" s="48"/>
      <c r="I52" s="48"/>
      <c r="J52" s="48"/>
      <c r="K52" s="48"/>
      <c r="L52" s="49"/>
      <c r="M52" s="49"/>
      <c r="N52" s="49"/>
      <c r="O52" s="49"/>
      <c r="P52" s="50"/>
      <c r="V52" s="48"/>
      <c r="W52" s="48"/>
      <c r="X52" s="48"/>
      <c r="Y52" s="48"/>
      <c r="Z52" s="48"/>
    </row>
    <row r="53" spans="4:26" ht="14.5">
      <c r="D53" s="239"/>
      <c r="E53" s="176"/>
      <c r="F53" s="48"/>
      <c r="G53" s="48"/>
      <c r="H53" s="48"/>
      <c r="I53" s="48"/>
      <c r="J53" s="48"/>
      <c r="K53" s="48"/>
      <c r="L53" s="49"/>
      <c r="M53" s="49"/>
      <c r="N53" s="49"/>
      <c r="O53" s="49"/>
      <c r="P53" s="50"/>
      <c r="V53" s="48"/>
      <c r="W53" s="48"/>
      <c r="X53" s="48"/>
      <c r="Y53" s="48"/>
      <c r="Z53" s="48"/>
    </row>
    <row r="54" spans="4:26" ht="14.5">
      <c r="D54" s="239"/>
      <c r="E54" s="176"/>
      <c r="F54" s="48"/>
      <c r="G54" s="48"/>
      <c r="H54" s="48"/>
      <c r="I54" s="48"/>
      <c r="J54" s="48"/>
      <c r="K54" s="48"/>
      <c r="L54" s="49"/>
      <c r="M54" s="49"/>
      <c r="N54" s="49"/>
      <c r="O54" s="49"/>
      <c r="P54" s="50"/>
      <c r="V54" s="48"/>
      <c r="W54" s="48"/>
      <c r="X54" s="48"/>
      <c r="Y54" s="48"/>
      <c r="Z54" s="48"/>
    </row>
    <row r="55" spans="4:26" ht="15.5">
      <c r="D55" s="241"/>
      <c r="E55" s="242"/>
      <c r="F55" s="48"/>
      <c r="G55" s="48"/>
      <c r="H55" s="48"/>
      <c r="I55" s="48"/>
      <c r="J55" s="48"/>
      <c r="K55" s="48"/>
      <c r="L55" s="51"/>
      <c r="M55" s="51"/>
      <c r="N55" s="51"/>
      <c r="O55" s="52"/>
      <c r="P55" s="52"/>
      <c r="V55" s="48"/>
      <c r="W55" s="48"/>
      <c r="X55" s="48"/>
      <c r="Y55" s="48"/>
      <c r="Z55" s="48"/>
    </row>
    <row r="56" spans="4:26" ht="15.5">
      <c r="D56" s="241"/>
      <c r="E56" s="242"/>
      <c r="F56" s="48"/>
      <c r="G56" s="48"/>
      <c r="H56" s="48"/>
      <c r="I56" s="48"/>
      <c r="J56" s="48"/>
      <c r="K56" s="48"/>
      <c r="L56" s="51"/>
      <c r="M56" s="51"/>
      <c r="N56" s="51"/>
      <c r="O56" s="52"/>
      <c r="P56" s="52"/>
      <c r="V56" s="48"/>
      <c r="W56" s="48"/>
      <c r="X56" s="48"/>
      <c r="Y56" s="48"/>
      <c r="Z56" s="48"/>
    </row>
    <row r="57" spans="4:26" ht="15.5">
      <c r="D57" s="239"/>
      <c r="E57" s="176"/>
      <c r="F57" s="48"/>
      <c r="G57" s="48"/>
      <c r="H57" s="48"/>
      <c r="I57" s="48"/>
      <c r="J57" s="48"/>
      <c r="K57" s="48"/>
      <c r="L57" s="51"/>
      <c r="M57" s="51"/>
      <c r="N57" s="51"/>
      <c r="O57" s="52"/>
      <c r="P57" s="52"/>
      <c r="V57" s="48"/>
      <c r="W57" s="48"/>
      <c r="X57" s="48"/>
      <c r="Y57" s="48"/>
      <c r="Z57" s="48"/>
    </row>
    <row r="58" spans="4:26" ht="15.5">
      <c r="D58" s="239"/>
      <c r="E58" s="176"/>
      <c r="F58" s="48"/>
      <c r="G58" s="48"/>
      <c r="H58" s="48"/>
      <c r="I58" s="48"/>
      <c r="J58" s="48"/>
      <c r="K58" s="48"/>
      <c r="L58" s="51"/>
      <c r="M58" s="51"/>
      <c r="N58" s="51"/>
      <c r="O58" s="52"/>
      <c r="P58" s="52"/>
      <c r="V58" s="48"/>
      <c r="W58" s="48"/>
      <c r="X58" s="48"/>
      <c r="Y58" s="48"/>
      <c r="Z58" s="48"/>
    </row>
    <row r="59" spans="4:26" ht="15.5">
      <c r="D59" s="239"/>
      <c r="E59" s="176"/>
      <c r="F59" s="48"/>
      <c r="G59" s="48"/>
      <c r="H59" s="53"/>
      <c r="I59" s="53"/>
      <c r="J59" s="53"/>
      <c r="K59" s="48"/>
      <c r="L59" s="51"/>
      <c r="M59" s="51"/>
      <c r="N59" s="51"/>
      <c r="O59" s="52"/>
      <c r="P59" s="52"/>
      <c r="V59" s="48"/>
      <c r="W59" s="48"/>
      <c r="X59" s="48"/>
      <c r="Y59" s="48"/>
      <c r="Z59" s="48"/>
    </row>
    <row r="60" spans="4:26" ht="15.5">
      <c r="D60" s="175"/>
      <c r="E60" s="176"/>
      <c r="F60" s="48"/>
      <c r="G60" s="48"/>
      <c r="H60" s="48"/>
      <c r="I60" s="48"/>
      <c r="J60" s="48"/>
      <c r="K60" s="48"/>
      <c r="L60" s="54"/>
      <c r="M60" s="54"/>
      <c r="N60" s="54"/>
      <c r="O60" s="52"/>
      <c r="P60" s="52"/>
      <c r="V60" s="48"/>
      <c r="W60" s="48"/>
      <c r="X60" s="48"/>
      <c r="Y60" s="48"/>
      <c r="Z60" s="48"/>
    </row>
    <row r="61" spans="4:26" ht="15.5">
      <c r="D61" s="175"/>
      <c r="E61" s="176"/>
      <c r="F61" s="48"/>
      <c r="G61" s="48"/>
      <c r="H61" s="48"/>
      <c r="I61" s="48"/>
      <c r="J61" s="48"/>
      <c r="K61" s="48"/>
      <c r="L61" s="51"/>
      <c r="M61" s="51"/>
      <c r="N61" s="51"/>
      <c r="O61" s="52"/>
      <c r="P61" s="52"/>
      <c r="V61" s="55"/>
      <c r="W61" s="55"/>
      <c r="X61" s="55"/>
      <c r="Y61" s="55"/>
      <c r="Z61" s="55"/>
    </row>
    <row r="62" spans="4:26" ht="15.5">
      <c r="D62" s="56"/>
      <c r="E62" s="176"/>
      <c r="F62" s="48"/>
      <c r="G62" s="48"/>
      <c r="H62" s="48"/>
      <c r="I62" s="48"/>
      <c r="J62" s="48"/>
      <c r="K62" s="48"/>
      <c r="L62" s="51"/>
      <c r="M62" s="51"/>
      <c r="N62" s="51"/>
      <c r="O62" s="52"/>
      <c r="P62" s="52"/>
      <c r="V62" s="48"/>
      <c r="W62" s="48"/>
      <c r="X62" s="48"/>
      <c r="Y62" s="48"/>
      <c r="Z62" s="48"/>
    </row>
    <row r="63" spans="4:26" ht="15.5">
      <c r="D63" s="239"/>
      <c r="E63" s="176"/>
      <c r="F63" s="55"/>
      <c r="G63" s="55"/>
      <c r="H63" s="55"/>
      <c r="I63" s="55"/>
      <c r="J63" s="55"/>
      <c r="K63" s="55"/>
      <c r="L63" s="49"/>
      <c r="M63" s="51"/>
      <c r="N63" s="51"/>
      <c r="O63" s="52"/>
      <c r="P63" s="52"/>
      <c r="V63" s="53"/>
      <c r="W63" s="53"/>
      <c r="X63" s="53"/>
      <c r="Y63" s="53"/>
      <c r="Z63" s="53"/>
    </row>
    <row r="64" spans="4:26" ht="15.5">
      <c r="D64" s="239"/>
      <c r="E64" s="176"/>
      <c r="F64" s="48"/>
      <c r="G64" s="55"/>
      <c r="H64" s="48"/>
      <c r="I64" s="48"/>
      <c r="J64" s="48"/>
      <c r="K64" s="48"/>
      <c r="L64" s="57"/>
      <c r="M64" s="51"/>
      <c r="N64" s="51"/>
      <c r="O64" s="52"/>
      <c r="P64" s="52"/>
      <c r="V64" s="55"/>
      <c r="W64" s="55"/>
      <c r="X64" s="55"/>
      <c r="Y64" s="55"/>
      <c r="Z64" s="55"/>
    </row>
    <row r="65" spans="4:26" ht="15.5">
      <c r="D65" s="173"/>
      <c r="E65" s="177"/>
      <c r="F65" s="53"/>
      <c r="G65" s="53"/>
      <c r="H65" s="53"/>
      <c r="I65" s="53"/>
      <c r="J65" s="53"/>
      <c r="K65" s="53"/>
      <c r="L65" s="51"/>
      <c r="M65" s="49"/>
      <c r="N65" s="49"/>
      <c r="O65" s="49"/>
      <c r="P65" s="58"/>
      <c r="V65" s="48"/>
      <c r="W65" s="48"/>
      <c r="X65" s="48"/>
      <c r="Y65" s="48"/>
      <c r="Z65" s="48"/>
    </row>
  </sheetData>
  <sheetProtection autoFilter="0"/>
  <protectedRanges>
    <protectedRange sqref="L24:P65" name="Data_entry"/>
    <protectedRange sqref="L7:P23" name="Sheet 2 edits_1"/>
    <protectedRange sqref="L7:P23" name="Data_entry_1_2"/>
  </protectedRanges>
  <mergeCells count="50">
    <mergeCell ref="D63:D64"/>
    <mergeCell ref="P3:P4"/>
    <mergeCell ref="G2:K2"/>
    <mergeCell ref="L3:L4"/>
    <mergeCell ref="M3:M4"/>
    <mergeCell ref="N3:N4"/>
    <mergeCell ref="O3:O4"/>
    <mergeCell ref="D43:D45"/>
    <mergeCell ref="E43:E44"/>
    <mergeCell ref="D26:D27"/>
    <mergeCell ref="D36:D37"/>
    <mergeCell ref="E36:E37"/>
    <mergeCell ref="D38:D39"/>
    <mergeCell ref="D41:D42"/>
    <mergeCell ref="E50:E52"/>
    <mergeCell ref="D53:D54"/>
    <mergeCell ref="Q3:U4"/>
    <mergeCell ref="B5:B6"/>
    <mergeCell ref="F5:F6"/>
    <mergeCell ref="G5:J5"/>
    <mergeCell ref="Q5:Q6"/>
    <mergeCell ref="R5:R6"/>
    <mergeCell ref="P5:P6"/>
    <mergeCell ref="S5:S6"/>
    <mergeCell ref="T5:T6"/>
    <mergeCell ref="U5:U6"/>
    <mergeCell ref="D5:D6"/>
    <mergeCell ref="E5:E6"/>
    <mergeCell ref="K5:K6"/>
    <mergeCell ref="L5:L6"/>
    <mergeCell ref="B11:B13"/>
    <mergeCell ref="B14:B16"/>
    <mergeCell ref="B17:B18"/>
    <mergeCell ref="B19:B21"/>
    <mergeCell ref="B22:B23"/>
    <mergeCell ref="Y5:Y6"/>
    <mergeCell ref="Z5:Z6"/>
    <mergeCell ref="A7:K7"/>
    <mergeCell ref="B8:B10"/>
    <mergeCell ref="K8:K9"/>
    <mergeCell ref="V5:V6"/>
    <mergeCell ref="W5:W6"/>
    <mergeCell ref="O5:O6"/>
    <mergeCell ref="M5:M6"/>
    <mergeCell ref="N5:N6"/>
    <mergeCell ref="D55:D56"/>
    <mergeCell ref="E55:E56"/>
    <mergeCell ref="D57:D59"/>
    <mergeCell ref="D50:D52"/>
    <mergeCell ref="X5:X6"/>
  </mergeCells>
  <dataValidations count="6">
    <dataValidation type="list" allowBlank="1" showInputMessage="1" showErrorMessage="1" sqref="P65" xr:uid="{00000000-0002-0000-0F00-000000000000}">
      <formula1>$AG$4:$AG$6</formula1>
    </dataValidation>
    <dataValidation type="list" allowBlank="1" showInputMessage="1" showErrorMessage="1" sqref="O55:P64" xr:uid="{00000000-0002-0000-0F00-000001000000}">
      <formula1>$AK$4:$AK$9</formula1>
    </dataValidation>
    <dataValidation type="list" allowBlank="1" showInputMessage="1" showErrorMessage="1" sqref="O49:O54" xr:uid="{00000000-0002-0000-0F00-000002000000}">
      <formula1>$AO$3:$AO$7</formula1>
    </dataValidation>
    <dataValidation type="list" allowBlank="1" showInputMessage="1" showErrorMessage="1" sqref="N40:P48" xr:uid="{00000000-0002-0000-0F00-000003000000}">
      <formula1>$AO$4:$AO$9</formula1>
    </dataValidation>
    <dataValidation type="list" allowBlank="1" showInputMessage="1" showErrorMessage="1" sqref="L24:P25" xr:uid="{00000000-0002-0000-0F00-000004000000}">
      <formula1>$AH$5:$AH$10</formula1>
    </dataValidation>
    <dataValidation type="list" allowBlank="1" showInputMessage="1" showErrorMessage="1" sqref="L26:P39" xr:uid="{00000000-0002-0000-0F00-000005000000}">
      <formula1>$AQ$10:$AQ$14</formula1>
    </dataValidation>
  </dataValidations>
  <pageMargins left="0.7" right="0.7" top="0.75" bottom="0.75" header="0.3" footer="0.3"/>
  <drawing r:id="rId1"/>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F00-000006000000}">
          <x14:formula1>
            <xm:f>'Feuille de données'!$A$49:$A$55</xm:f>
          </x14:formula1>
          <xm:sqref>P49:P54 L7:P23</xm:sqref>
        </x14:dataValidation>
        <x14:dataValidation type="list" allowBlank="1" showInputMessage="1" showErrorMessage="1" promptTitle="Domain" prompt="Select Domain" xr:uid="{00000000-0002-0000-0F00-000007000000}">
          <x14:formula1>
            <xm:f>'Feuille de données'!$A$15:$A$17</xm:f>
          </x14:formula1>
          <xm:sqref>H3:K3</xm:sqref>
        </x14:dataValidation>
        <x14:dataValidation type="list" allowBlank="1" showInputMessage="1" showErrorMessage="1" promptTitle="Domain" prompt="Select Domain" xr:uid="{00000000-0002-0000-0F00-000008000000}">
          <x14:formula1>
            <xm:f>'C:\Users\Judith\AppData\Local\Microsoft\Windows\INetCache\Content.Outlook\BE26XD14\[Copy of CSO OCAT_171119.xlsx]Data sheet'!#REF!</xm:f>
          </x14:formula1>
          <xm:sqref>V3:Z3</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C000"/>
  </sheetPr>
  <dimension ref="A1:Z65"/>
  <sheetViews>
    <sheetView showGridLines="0" topLeftCell="B1" zoomScaleNormal="100" workbookViewId="0">
      <pane xSplit="4" ySplit="7" topLeftCell="G10" activePane="bottomRight" state="frozen"/>
      <selection pane="topRight" activeCell="F1" sqref="F1"/>
      <selection pane="bottomLeft" activeCell="B8" sqref="B8"/>
      <selection pane="bottomRight" activeCell="E1" sqref="E1:E3"/>
    </sheetView>
  </sheetViews>
  <sheetFormatPr defaultColWidth="9.1796875" defaultRowHeight="10.5"/>
  <cols>
    <col min="1" max="1" width="4.54296875" style="43" hidden="1" customWidth="1"/>
    <col min="2" max="2" width="7.1796875" style="1" customWidth="1"/>
    <col min="3" max="3" width="6.1796875" style="43" hidden="1" customWidth="1"/>
    <col min="4" max="4" width="31.54296875" style="43" customWidth="1"/>
    <col min="5" max="5" width="40" style="1" bestFit="1" customWidth="1"/>
    <col min="6" max="6" width="54.54296875" style="1" bestFit="1" customWidth="1"/>
    <col min="7" max="8" width="25.54296875" style="1" customWidth="1"/>
    <col min="9" max="9" width="34.7265625" style="1" customWidth="1"/>
    <col min="10" max="10" width="29.54296875" style="1" customWidth="1"/>
    <col min="11" max="11" width="25.54296875" style="1" customWidth="1"/>
    <col min="12" max="16" width="9.1796875" style="36" customWidth="1"/>
    <col min="17" max="21" width="9.1796875" style="1" hidden="1" customWidth="1"/>
    <col min="22" max="26" width="34.453125" style="1" customWidth="1"/>
    <col min="27" max="16384" width="9.1796875" style="1"/>
  </cols>
  <sheetData>
    <row r="1" spans="1:26" ht="15.5">
      <c r="A1" s="43" t="str">
        <f>IF(ISBLANK(Template!A1),"",Template!A1)</f>
        <v/>
      </c>
      <c r="B1" s="1" t="str">
        <f>IF(ISBLANK(Template!B1),"",Template!B1)</f>
        <v/>
      </c>
      <c r="C1" s="43" t="str">
        <f>IF(ISBLANK(Template!C1),"",Template!C1)</f>
        <v/>
      </c>
      <c r="D1" s="84" t="str">
        <f>IF(ISBLANK(Template!D1),"",Template!D1)</f>
        <v>LOCALISATION</v>
      </c>
      <c r="E1" s="181" t="s">
        <v>103</v>
      </c>
      <c r="F1" s="1" t="str">
        <f>IF(ISBLANK(Template!F1),"",Template!F1)</f>
        <v/>
      </c>
      <c r="G1" s="1" t="str">
        <f>IF(ISBLANK(Template!G1),"",Template!G1)</f>
        <v/>
      </c>
      <c r="H1" s="1" t="str">
        <f>IF(ISBLANK(Template!H1),"",Template!H1)</f>
        <v/>
      </c>
      <c r="I1" s="1" t="str">
        <f>IF(ISBLANK(Template!I1),"",Template!I1)</f>
        <v/>
      </c>
      <c r="J1" s="1" t="str">
        <f>IF(ISBLANK(Template!J1),"",Template!J1)</f>
        <v/>
      </c>
      <c r="K1" s="1" t="str">
        <f>IF(ISBLANK(Template!K1),"",Template!K1)</f>
        <v/>
      </c>
      <c r="L1" s="36" t="str">
        <f>IF(ISBLANK(Template!L1),"",Template!L1)</f>
        <v/>
      </c>
      <c r="M1" s="36" t="str">
        <f>IF(ISBLANK(Template!M1),"",Template!M1)</f>
        <v/>
      </c>
      <c r="N1" s="36" t="str">
        <f>IF(ISBLANK(Template!N1),"",Template!N1)</f>
        <v/>
      </c>
      <c r="O1" s="36" t="str">
        <f>IF(ISBLANK(Template!O1),"",Template!O1)</f>
        <v/>
      </c>
      <c r="P1" s="36" t="str">
        <f>IF(ISBLANK(Template!P1),"",Template!P1)</f>
        <v/>
      </c>
      <c r="Q1" s="1" t="str">
        <f>IF(ISBLANK(Template!Q1),"",Template!Q1)</f>
        <v/>
      </c>
      <c r="R1" s="1" t="str">
        <f>IF(ISBLANK(Template!R1),"",Template!R1)</f>
        <v/>
      </c>
      <c r="S1" s="1" t="str">
        <f>IF(ISBLANK(Template!S1),"",Template!S1)</f>
        <v/>
      </c>
      <c r="T1" s="1" t="str">
        <f>IF(ISBLANK(Template!T1),"",Template!T1)</f>
        <v/>
      </c>
      <c r="U1" s="1" t="str">
        <f>IF(ISBLANK(Template!U1),"",Template!U1)</f>
        <v/>
      </c>
      <c r="V1" s="1" t="str">
        <f ca="1">IF(ISBLANK(Template!V1),"",Template!V1)</f>
        <v/>
      </c>
      <c r="W1" s="1" t="str">
        <f ca="1">IF(ISBLANK(Template!W1),"",Template!W1)</f>
        <v/>
      </c>
      <c r="X1" s="1" t="str">
        <f ca="1">IF(ISBLANK(Template!X1),"",Template!X1)</f>
        <v/>
      </c>
      <c r="Y1" s="1" t="str">
        <f ca="1">IF(ISBLANK(Template!Y1),"",Template!Y1)</f>
        <v/>
      </c>
      <c r="Z1" s="1" t="str">
        <f ca="1">IF(ISBLANK(Template!Z1),"",Template!Z1)</f>
        <v/>
      </c>
    </row>
    <row r="2" spans="1:26" ht="26.25" customHeight="1">
      <c r="A2" s="43" t="str">
        <f>IF(ISBLANK(Template!A2),"",Template!A2)</f>
        <v/>
      </c>
      <c r="B2" s="20" t="str">
        <f>IF(ISBLANK(Template!B2),"",Template!B2)</f>
        <v/>
      </c>
      <c r="C2" s="98" t="str">
        <f>IF(ISBLANK(Template!C2),"",Template!C2)</f>
        <v/>
      </c>
      <c r="D2" s="84" t="str">
        <f>IF(ISBLANK(Template!D2),"",Template!D2)</f>
        <v>DATE</v>
      </c>
      <c r="E2" s="181" t="s">
        <v>103</v>
      </c>
      <c r="F2" s="41" t="str">
        <f>IF(ISBLANK(Template!F2),"",Template!F2)</f>
        <v/>
      </c>
      <c r="G2" s="251" t="str">
        <f>'Feuille de données'!A46</f>
        <v>OSC 11</v>
      </c>
      <c r="H2" s="252"/>
      <c r="I2" s="252"/>
      <c r="J2" s="252"/>
      <c r="K2" s="252"/>
      <c r="L2" s="36" t="str">
        <f>IF(ISBLANK(Template!L2),"",Template!L2)</f>
        <v/>
      </c>
      <c r="M2" s="36" t="str">
        <f>IF(ISBLANK(Template!M2),"",Template!M2)</f>
        <v/>
      </c>
      <c r="N2" s="36" t="str">
        <f>IF(ISBLANK(Template!N2),"",Template!N2)</f>
        <v/>
      </c>
      <c r="O2" s="36" t="str">
        <f>IF(ISBLANK(Template!O2),"",Template!O2)</f>
        <v/>
      </c>
      <c r="P2" s="36" t="str">
        <f>IF(ISBLANK(Template!P2),"",Template!P2)</f>
        <v/>
      </c>
      <c r="Q2" s="1" t="str">
        <f>IF(ISBLANK(Template!Q2),"",Template!Q2)</f>
        <v/>
      </c>
      <c r="R2" s="1" t="str">
        <f>IF(ISBLANK(Template!R2),"",Template!R2)</f>
        <v/>
      </c>
      <c r="S2" s="1" t="str">
        <f>IF(ISBLANK(Template!S2),"",Template!S2)</f>
        <v/>
      </c>
      <c r="T2" s="1" t="str">
        <f>IF(ISBLANK(Template!T2),"",Template!T2)</f>
        <v/>
      </c>
      <c r="U2" s="1" t="str">
        <f>IF(ISBLANK(Template!U2),"",Template!U2)</f>
        <v/>
      </c>
      <c r="V2" s="180" t="str">
        <f ca="1">IF(ISBLANK(Template!V2),"",Template!V2)</f>
        <v/>
      </c>
      <c r="W2" s="180" t="str">
        <f ca="1">IF(ISBLANK(Template!W2),"",Template!W2)</f>
        <v/>
      </c>
      <c r="X2" s="180" t="str">
        <f ca="1">IF(ISBLANK(Template!X2),"",Template!X2)</f>
        <v/>
      </c>
      <c r="Y2" s="180" t="str">
        <f ca="1">IF(ISBLANK(Template!Y2),"",Template!Y2)</f>
        <v/>
      </c>
      <c r="Z2" s="180" t="str">
        <f ca="1">IF(ISBLANK(Template!Z2),"",Template!Z2)</f>
        <v/>
      </c>
    </row>
    <row r="3" spans="1:26" ht="15" customHeight="1">
      <c r="A3" s="43" t="str">
        <f>IF(ISBLANK(Template!A3),"",Template!A3)</f>
        <v/>
      </c>
      <c r="B3" s="20" t="str">
        <f>IF(ISBLANK(Template!B3),"",Template!B3)</f>
        <v/>
      </c>
      <c r="C3" s="98" t="str">
        <f>IF(ISBLANK(Template!C3),"",Template!C3)</f>
        <v/>
      </c>
      <c r="D3" s="84" t="str">
        <f>IF(ISBLANK(Template!D3),"",Template!D3)</f>
        <v>PÉRIODE</v>
      </c>
      <c r="E3" s="181" t="s">
        <v>103</v>
      </c>
      <c r="F3" s="38" t="str">
        <f>IF(ISBLANK(Template!F3),"",Template!F3)</f>
        <v/>
      </c>
      <c r="G3" s="38" t="str">
        <f>IF(ISBLANK(Template!G3),"",Template!G3)</f>
        <v/>
      </c>
      <c r="H3" s="3" t="str">
        <f>IF(ISBLANK(Template!H3),"",Template!H3)</f>
        <v/>
      </c>
      <c r="I3" s="3" t="str">
        <f>IF(ISBLANK(Template!I3),"",Template!I3)</f>
        <v/>
      </c>
      <c r="J3" s="3" t="str">
        <f>IF(ISBLANK(Template!J3),"",Template!J3)</f>
        <v/>
      </c>
      <c r="K3" s="3" t="str">
        <f>IF(ISBLANK(Template!K3),"",Template!K3)</f>
        <v/>
      </c>
      <c r="L3" s="244" t="str">
        <f>IF(ISBLANK(Template!L3),"",Template!L3)</f>
        <v>Score</v>
      </c>
      <c r="M3" s="244" t="str">
        <f>IF(ISBLANK(Template!M3),"",Template!M3)</f>
        <v>Score</v>
      </c>
      <c r="N3" s="244" t="str">
        <f>IF(ISBLANK(Template!N3),"",Template!N3)</f>
        <v>Score</v>
      </c>
      <c r="O3" s="244" t="str">
        <f>IF(ISBLANK(Template!O3),"",Template!O3)</f>
        <v>Score</v>
      </c>
      <c r="P3" s="244" t="str">
        <f>IF(ISBLANK(Template!P3),"",Template!P3)</f>
        <v>Score</v>
      </c>
      <c r="Q3" s="247" t="str">
        <f>IF(ISBLANK(Template!Q3),"",Template!Q3)</f>
        <v>Percent Score</v>
      </c>
      <c r="R3" s="248" t="str">
        <f>IF(ISBLANK(Template!R3),"",Template!R3)</f>
        <v/>
      </c>
      <c r="S3" s="248" t="str">
        <f>IF(ISBLANK(Template!S3),"",Template!S3)</f>
        <v/>
      </c>
      <c r="T3" s="248" t="str">
        <f>IF(ISBLANK(Template!T3),"",Template!T3)</f>
        <v/>
      </c>
      <c r="U3" s="248" t="str">
        <f>IF(ISBLANK(Template!U3),"",Template!U3)</f>
        <v/>
      </c>
      <c r="V3" s="3" t="str">
        <f ca="1">IF(ISBLANK(Template!V3),"",Template!V3)</f>
        <v/>
      </c>
      <c r="W3" s="3" t="str">
        <f ca="1">IF(ISBLANK(Template!W3),"",Template!W3)</f>
        <v/>
      </c>
      <c r="X3" s="3" t="str">
        <f ca="1">IF(ISBLANK(Template!X3),"",Template!X3)</f>
        <v/>
      </c>
      <c r="Y3" s="3" t="str">
        <f ca="1">IF(ISBLANK(Template!Y3),"",Template!Y3)</f>
        <v/>
      </c>
      <c r="Z3" s="3" t="str">
        <f ca="1">IF(ISBLANK(Template!Z3),"",Template!Z3)</f>
        <v/>
      </c>
    </row>
    <row r="4" spans="1:26" ht="11.25" customHeight="1">
      <c r="A4" s="43" t="str">
        <f>IF(ISBLANK(Template!A4),"",Template!A4)</f>
        <v/>
      </c>
      <c r="B4" s="1" t="str">
        <f>IF(ISBLANK(Template!B4),"",Template!B4)</f>
        <v/>
      </c>
      <c r="C4" s="43" t="str">
        <f>IF(ISBLANK(Template!C4),"",Template!C4)</f>
        <v/>
      </c>
      <c r="D4" s="43" t="str">
        <f>IF(ISBLANK(Template!D4),"",Template!D4)</f>
        <v/>
      </c>
      <c r="E4" s="1" t="str">
        <f>IF(ISBLANK(Template!E4),"",Template!E4)</f>
        <v/>
      </c>
      <c r="F4" s="38" t="str">
        <f>IF(ISBLANK(Template!F4),"",Template!F4)</f>
        <v/>
      </c>
      <c r="G4" s="38" t="str">
        <f>IF(ISBLANK(Template!G4),"",Template!G4)</f>
        <v/>
      </c>
      <c r="H4" s="1" t="str">
        <f>IF(ISBLANK(Template!H4),"",Template!H4)</f>
        <v/>
      </c>
      <c r="I4" s="1" t="str">
        <f>IF(ISBLANK(Template!I4),"",Template!I4)</f>
        <v/>
      </c>
      <c r="J4" s="1" t="str">
        <f>IF(ISBLANK(Template!J4),"",Template!J4)</f>
        <v/>
      </c>
      <c r="K4" s="1" t="str">
        <f>IF(ISBLANK(Template!K4),"",Template!K4)</f>
        <v/>
      </c>
      <c r="L4" s="226" t="str">
        <f>IF(ISBLANK(Template!L4),"",Template!L4)</f>
        <v/>
      </c>
      <c r="M4" s="226" t="str">
        <f>IF(ISBLANK(Template!M4),"",Template!M4)</f>
        <v/>
      </c>
      <c r="N4" s="226" t="str">
        <f>IF(ISBLANK(Template!N4),"",Template!N4)</f>
        <v/>
      </c>
      <c r="O4" s="226" t="str">
        <f>IF(ISBLANK(Template!O4),"",Template!O4)</f>
        <v/>
      </c>
      <c r="P4" s="226" t="str">
        <f>IF(ISBLANK(Template!P4),"",Template!P4)</f>
        <v/>
      </c>
      <c r="Q4" s="247" t="str">
        <f>IF(ISBLANK(Template!Q4),"",Template!Q4)</f>
        <v/>
      </c>
      <c r="R4" s="248" t="str">
        <f>IF(ISBLANK(Template!R4),"",Template!R4)</f>
        <v/>
      </c>
      <c r="S4" s="248" t="str">
        <f>IF(ISBLANK(Template!S4),"",Template!S4)</f>
        <v/>
      </c>
      <c r="T4" s="248" t="str">
        <f>IF(ISBLANK(Template!T4),"",Template!T4)</f>
        <v/>
      </c>
      <c r="U4" s="248" t="str">
        <f>IF(ISBLANK(Template!U4),"",Template!U4)</f>
        <v/>
      </c>
      <c r="V4" s="1" t="str">
        <f ca="1">IF(ISBLANK(Template!V4),"",Template!V4)</f>
        <v/>
      </c>
      <c r="W4" s="1" t="str">
        <f ca="1">IF(ISBLANK(Template!W4),"",Template!W4)</f>
        <v/>
      </c>
      <c r="X4" s="1" t="str">
        <f ca="1">IF(ISBLANK(Template!X4),"",Template!X4)</f>
        <v/>
      </c>
      <c r="Y4" s="1" t="str">
        <f ca="1">IF(ISBLANK(Template!Y4),"",Template!Y4)</f>
        <v/>
      </c>
      <c r="Z4" s="1" t="str">
        <f ca="1">IF(ISBLANK(Template!Z4),"",Template!Z4)</f>
        <v/>
      </c>
    </row>
    <row r="5" spans="1:26" ht="11.25" customHeight="1">
      <c r="A5" s="97"/>
      <c r="B5" s="218" t="str">
        <f>IF(ISBLANK(Template!B5),"",Template!B5)</f>
        <v/>
      </c>
      <c r="C5" s="97" t="str">
        <f>IF(ISBLANK(Template!C5),"",Template!C5)</f>
        <v/>
      </c>
      <c r="D5" s="218" t="str">
        <f>IF(ISBLANK(Template!D5),"",Template!D5)</f>
        <v>Sous-domaine</v>
      </c>
      <c r="E5" s="218" t="str">
        <f>IF(ISBLANK(Template!E5),"",Template!E5)</f>
        <v>Pratique idéale</v>
      </c>
      <c r="F5" s="218" t="str">
        <f>IF(ISBLANK(Template!F5),"",Template!F5)</f>
        <v>Points de discussion</v>
      </c>
      <c r="G5" s="218" t="str">
        <f>IF(ISBLANK(Template!G5),"",Template!G5)</f>
        <v>SCORES</v>
      </c>
      <c r="H5" s="218" t="str">
        <f>IF(ISBLANK(Template!H5),"",Template!H5)</f>
        <v/>
      </c>
      <c r="I5" s="218" t="str">
        <f>IF(ISBLANK(Template!I5),"",Template!I5)</f>
        <v/>
      </c>
      <c r="J5" s="218" t="str">
        <f>IF(ISBLANK(Template!J5),"",Template!J5)</f>
        <v/>
      </c>
      <c r="K5" s="218" t="str">
        <f>IF(ISBLANK(Template!K5),"",Template!K5)</f>
        <v>Moyens de vérification</v>
      </c>
      <c r="L5" s="244" t="str">
        <f>IF(ISBLANK(Template!L5),"",Template!L5)</f>
        <v>Référence</v>
      </c>
      <c r="M5" s="244" t="str">
        <f>IF(ISBLANK(Template!M5),"",Template!M5)</f>
        <v>Période 1</v>
      </c>
      <c r="N5" s="244" t="str">
        <f>IF(ISBLANK(Template!N5),"",Template!N5)</f>
        <v>Période 2</v>
      </c>
      <c r="O5" s="244" t="str">
        <f>IF(ISBLANK(Template!O5),"",Template!O5)</f>
        <v>Période 3</v>
      </c>
      <c r="P5" s="244" t="str">
        <f>IF(ISBLANK(Template!P5),"",Template!P5)</f>
        <v>Période 4</v>
      </c>
      <c r="Q5" s="233" t="s">
        <v>88</v>
      </c>
      <c r="R5" s="233" t="s">
        <v>89</v>
      </c>
      <c r="S5" s="233" t="s">
        <v>90</v>
      </c>
      <c r="T5" s="233" t="s">
        <v>91</v>
      </c>
      <c r="U5" s="233" t="s">
        <v>92</v>
      </c>
      <c r="V5" s="218" t="str">
        <f>IF(ISBLANK(Template!V5),"",Template!V5)</f>
        <v xml:space="preserve">Raison du score pour chaque étape pour RÉFÉRENCE (peut inclure des informations qui prouvent l’existence de certains documents)	</v>
      </c>
      <c r="W5" s="218" t="str">
        <f>IF(ISBLANK(Template!W5),"",Template!W5)</f>
        <v xml:space="preserve">Raison du score pour chaque étape pour PÉRIODE 1 (peut inclure des informations qui prouvent l’existence de certains documents)	</v>
      </c>
      <c r="X5" s="218" t="str">
        <f>IF(ISBLANK(Template!X5),"",Template!X5)</f>
        <v xml:space="preserve">Raison du score pour chaque étape pour PÉRIODE 2 (peut inclure des informations qui prouvent l’existence de certains documents)	</v>
      </c>
      <c r="Y5" s="218" t="str">
        <f>IF(ISBLANK(Template!Y5),"",Template!Y5)</f>
        <v xml:space="preserve">Raison du score pour chaque étape pour PÉRIODE 3 (peut inclure des informations qui prouvent l’existence de certains documents)	</v>
      </c>
      <c r="Z5" s="218" t="str">
        <f>IF(ISBLANK(Template!Z5),"",Template!Z5)</f>
        <v xml:space="preserve">Raison du score pour chaque étape pour PÉRIODE 4 (peut inclure des informations qui prouvent l’existence de certains documents)	</v>
      </c>
    </row>
    <row r="6" spans="1:26" ht="29.5" customHeight="1">
      <c r="A6" s="97"/>
      <c r="B6" s="218" t="str">
        <f>IF(ISBLANK(Template!B6),"",Template!B6)</f>
        <v>Domains</v>
      </c>
      <c r="C6" s="97" t="str">
        <f>IF(ISBLANK(Template!C6),"",Template!C6)</f>
        <v/>
      </c>
      <c r="D6" s="218" t="str">
        <f>IF(ISBLANK(Template!D6),"",Template!D6)</f>
        <v/>
      </c>
      <c r="E6" s="218" t="str">
        <f>IF(ISBLANK(Template!E6),"",Template!E6)</f>
        <v/>
      </c>
      <c r="F6" s="218" t="str">
        <f>IF(ISBLANK(Template!F6),"",Template!F6)</f>
        <v/>
      </c>
      <c r="G6" s="167" t="str">
        <f>IF(ISBLANK(Template!G6),"",Template!G6)</f>
        <v>Score: 1</v>
      </c>
      <c r="H6" s="167" t="str">
        <f>IF(ISBLANK(Template!H6),"",Template!H6)</f>
        <v>Score: 2</v>
      </c>
      <c r="I6" s="167" t="str">
        <f>IF(ISBLANK(Template!I6),"",Template!I6)</f>
        <v>Score: 3</v>
      </c>
      <c r="J6" s="167" t="str">
        <f>IF(ISBLANK(Template!J6),"",Template!J6)</f>
        <v>Score: 4</v>
      </c>
      <c r="K6" s="218" t="str">
        <f>IF(ISBLANK(Template!K6),"",Template!K6)</f>
        <v/>
      </c>
      <c r="L6" s="244" t="str">
        <f>IF(ISBLANK(Template!L6),"",Template!L6)</f>
        <v/>
      </c>
      <c r="M6" s="244" t="str">
        <f>IF(ISBLANK(Template!M6),"",Template!M6)</f>
        <v/>
      </c>
      <c r="N6" s="244" t="str">
        <f>IF(ISBLANK(Template!N6),"",Template!N6)</f>
        <v/>
      </c>
      <c r="O6" s="244" t="str">
        <f>IF(ISBLANK(Template!O6),"",Template!O6)</f>
        <v/>
      </c>
      <c r="P6" s="244" t="str">
        <f>IF(ISBLANK(Template!P6),"",Template!P6)</f>
        <v/>
      </c>
      <c r="Q6" s="233"/>
      <c r="R6" s="233"/>
      <c r="S6" s="233"/>
      <c r="T6" s="233"/>
      <c r="U6" s="233"/>
      <c r="V6" s="218" t="str">
        <f>IF(ISBLANK(Template!V6),"",Template!V6)</f>
        <v/>
      </c>
      <c r="W6" s="218" t="str">
        <f>IF(ISBLANK(Template!W6),"",Template!W6)</f>
        <v/>
      </c>
      <c r="X6" s="218" t="str">
        <f>IF(ISBLANK(Template!X6),"",Template!X6)</f>
        <v/>
      </c>
      <c r="Y6" s="218" t="str">
        <f>IF(ISBLANK(Template!Y6),"",Template!Y6)</f>
        <v/>
      </c>
      <c r="Z6" s="218" t="str">
        <f>IF(ISBLANK(Template!Z6),"",Template!Z6)</f>
        <v/>
      </c>
    </row>
    <row r="7" spans="1:26" ht="92.15" hidden="1" customHeight="1">
      <c r="A7" s="235" t="str">
        <f>IF(ISBLANK(Template!A7),"",Template!A7)</f>
        <v>Définitions
Plaidoyer : acte ou processus de soutien à une cause, une campagne ou une proposition.
Cycle budgétaire : Un cycle budgétaire est la durée de vie d'un budget, de la création ou de la préparation à l'évaluation.
Capacité : La capacité des individus ou de l'organisation à exécuter des fonctions et à fixer et faire avancer des buts ou des objectifs.
Communication : Une approche stratégique pour concevoir et délivrer des messages à ceux qui peuvent influencer positivement une cause, une campagne ou une proposition.
Stratégie : un plan d'action conçu pour atteindre un objectif à court ou à long terme ou global.</v>
      </c>
      <c r="B7" s="235" t="str">
        <f>IF(ISBLANK(Template!B7),"",Template!B7)</f>
        <v/>
      </c>
      <c r="C7" s="235" t="str">
        <f>IF(ISBLANK(Template!C7),"",Template!C7)</f>
        <v/>
      </c>
      <c r="D7" s="235" t="str">
        <f>IF(ISBLANK(Template!D7),"",Template!D7)</f>
        <v/>
      </c>
      <c r="E7" s="235" t="str">
        <f>IF(ISBLANK(Template!E7),"",Template!E7)</f>
        <v/>
      </c>
      <c r="F7" s="235" t="str">
        <f>IF(ISBLANK(Template!F7),"",Template!F7)</f>
        <v/>
      </c>
      <c r="G7" s="235" t="str">
        <f>IF(ISBLANK(Template!G7),"",Template!G7)</f>
        <v/>
      </c>
      <c r="H7" s="235" t="str">
        <f>IF(ISBLANK(Template!H7),"",Template!H7)</f>
        <v/>
      </c>
      <c r="I7" s="235" t="str">
        <f>IF(ISBLANK(Template!I7),"",Template!I7)</f>
        <v/>
      </c>
      <c r="J7" s="235" t="str">
        <f>IF(ISBLANK(Template!J7),"",Template!J7)</f>
        <v/>
      </c>
      <c r="K7" s="235" t="str">
        <f>IF(ISBLANK(Template!K7),"",Template!K7)</f>
        <v/>
      </c>
      <c r="L7" s="96"/>
      <c r="M7" s="96"/>
      <c r="N7" s="96"/>
      <c r="O7" s="96"/>
      <c r="P7" s="96"/>
      <c r="Q7" s="145" t="str">
        <f>IF(OR(ISBLANK(L7),(L7="NA")),"",IF(L7=1,25,IF(L7=2,50,IF(L7=3,75,IF(L7=4,100,"")))))</f>
        <v/>
      </c>
      <c r="R7" s="145" t="str">
        <f t="shared" ref="R7:U22" si="0">IF(OR(ISBLANK(M7),(M7="NA")),"",IF(M7=1,25,IF(M7=2,50,IF(M7=3,75,IF(M7=4,100,"")))))</f>
        <v/>
      </c>
      <c r="S7" s="145" t="str">
        <f t="shared" si="0"/>
        <v/>
      </c>
      <c r="T7" s="145" t="str">
        <f t="shared" si="0"/>
        <v/>
      </c>
      <c r="U7" s="145" t="str">
        <f t="shared" si="0"/>
        <v/>
      </c>
      <c r="V7" s="16"/>
      <c r="W7" s="16"/>
      <c r="X7" s="16"/>
      <c r="Y7" s="16"/>
      <c r="Z7" s="16"/>
    </row>
    <row r="8" spans="1:26" ht="151.5" customHeight="1">
      <c r="A8" s="97" t="str">
        <f>IF(ISBLANK(Template!A8),"",Template!A8)</f>
        <v>AC</v>
      </c>
      <c r="B8" s="236" t="str">
        <f>IF(ISBLANK(Template!B8),"",Template!B8)</f>
        <v>Plaidoyer et communication</v>
      </c>
      <c r="C8" s="97" t="str">
        <f>IF(ISBLANK(Template!C8),"",Template!C8)</f>
        <v>AC1</v>
      </c>
      <c r="D8" s="90" t="str">
        <f>IF(ISBLANK(Template!D8),"",Template!D8)</f>
        <v>Stratégie de plaidoyer et de communication</v>
      </c>
      <c r="E8" s="85" t="str">
        <f>IF(ISBLANK(Template!E8),"",Template!E8)</f>
        <v>The CSO has an advocacy and communication strategy that is linked to organizational, advocacy &amp; comms priorities. 
Adjusts advocacy and communication resources as opportunities and circumstances change.
CSO understands the role in which effective communication supports advocacy.</v>
      </c>
      <c r="F8" s="85" t="str">
        <f>IF(ISBLANK(Template!F8),"",Template!F8)</f>
        <v>Pouvez-vous m’en dire plus sur vos priorités ?
Décrivez vos plans de plaidoyer et de communication.
Pouvez-vous me parler d'une situation dans laquelle vous avez adapté vos plans ? Pourquoi ?</v>
      </c>
      <c r="G8" s="85" t="str">
        <f>IF(ISBLANK(Template!G8),"",Template!G8)</f>
        <v>L’organisation ne connait pas ses priorités.</v>
      </c>
      <c r="H8" s="85" t="str">
        <f>IF(ISBLANK(Template!H8),"",Template!H8)</f>
        <v xml:space="preserve">L’organisation ne connait pas ses priorités. 
Les plans de plaidoyer et de communication ne correspondent pas aux priorités de l’organisation. 
</v>
      </c>
      <c r="I8" s="85" t="str">
        <f>IF(ISBLANK(Template!I8),"",Template!I8)</f>
        <v>L’organisation connait ses priorités.
Les plans de plaidoyer et de communication correspondent aux priorités de l’organisation.
L’organisation n'adapte pas ses activités de plaidoyer et sa communication aux changements de contexte.</v>
      </c>
      <c r="J8" s="85" t="str">
        <f>IF(ISBLANK(Template!J8),"",Template!J8)</f>
        <v xml:space="preserve">L’organisation connait ses priorités.
Les plans de plaidoyer et de communication correspondent aux priorités de l’organisation.
L’organisation adapte ses activités de plaidoyer et sa communication aux changements de contexte.
</v>
      </c>
      <c r="K8" s="237" t="str">
        <f>IF(ISBLANK(Template!K8),"",Template!K8)</f>
        <v xml:space="preserve">Plan de plaidoyer et de communication (stratégies, actions et tactiques).
Stratégie de plaidoyer et de communication dans un document unique.
Stratégie de plaidoyer.
</v>
      </c>
      <c r="L8" s="96" t="s">
        <v>15</v>
      </c>
      <c r="M8" s="96" t="s">
        <v>15</v>
      </c>
      <c r="N8" s="96" t="s">
        <v>15</v>
      </c>
      <c r="O8" s="96" t="s">
        <v>15</v>
      </c>
      <c r="P8" s="96" t="s">
        <v>15</v>
      </c>
      <c r="Q8" s="145" t="str">
        <f t="shared" ref="Q8:U23" si="1">IF(OR(ISBLANK(L8),(L8="NA")),"",IF(L8=1,25,IF(L8=2,50,IF(L8=3,75,IF(L8=4,100,"")))))</f>
        <v/>
      </c>
      <c r="R8" s="145" t="str">
        <f t="shared" si="0"/>
        <v/>
      </c>
      <c r="S8" s="145" t="str">
        <f t="shared" si="0"/>
        <v/>
      </c>
      <c r="T8" s="145" t="str">
        <f t="shared" si="0"/>
        <v/>
      </c>
      <c r="U8" s="145" t="str">
        <f t="shared" si="0"/>
        <v/>
      </c>
      <c r="V8" s="16"/>
      <c r="W8" s="16"/>
      <c r="X8" s="16"/>
      <c r="Y8" s="16"/>
      <c r="Z8" s="16"/>
    </row>
    <row r="9" spans="1:26" ht="129.75" customHeight="1">
      <c r="A9" s="97" t="str">
        <f>IF(ISBLANK(Template!A9),"",Template!A9)</f>
        <v>AC</v>
      </c>
      <c r="B9" s="236" t="str">
        <f>IF(ISBLANK(Template!B9),"",Template!B9)</f>
        <v/>
      </c>
      <c r="C9" s="97" t="str">
        <f>IF(ISBLANK(Template!C9),"",Template!C9)</f>
        <v>AC2</v>
      </c>
      <c r="D9" s="90" t="str">
        <f>IF(ISBLANK(Template!D9),"",Template!D9)</f>
        <v>Influencer les décisionnaires</v>
      </c>
      <c r="E9" s="85" t="str">
        <f>IF(ISBLANK(Template!E9),"",Template!E9)</f>
        <v>L’OSC sait comment utiliser l’approche de l’économie politique dans ses actions de plaidoyer, i.e. en réfléchissant à l’identité des décisionnaires, des influenceurs, et comment elle peut travailler en prenant en compte le système et ses contraintes, et saisir les opportunités. 
Elle met en place un système pour faire le suivi des politiques ou de l’environnement politique et identifier les opportunités.</v>
      </c>
      <c r="F9" s="85" t="str">
        <f>IF(ISBLANK(Template!F9),"",Template!F9)</f>
        <v>L’organisation sait-elle auprès de qui et quand mener des actions de plaidoyer en ce qui concerne le respect des allocations budgétaires dans le domaine de la santé ? 
Comment cible-t-elle les décisionnaires dans l’espace sanitaire avec ses actions de plaidoyer ? Ses actions de plaidoyer correspondent-elles au cycle budgétaire ?</v>
      </c>
      <c r="G9" s="85" t="str">
        <f>IF(ISBLANK(Template!G9),"",Template!G9)</f>
        <v xml:space="preserve">L’organisation ne sait pas qui prend les décisions dans le domaine de la santé maternelle et néonatale dans lequel elle veut changer les choses. </v>
      </c>
      <c r="H9" s="85" t="str">
        <f>IF(ISBLANK(Template!H9),"",Template!H9)</f>
        <v>L’organisation sait qui prend les décisions dans le domaine de la santé maternelle et néonatale dans lequel elle veut changer les choses.
L’organisation ne cible pas ces décisionnaires avec ses actions de plaidoyer.</v>
      </c>
      <c r="I9" s="85" t="str">
        <f>IF(ISBLANK(Template!I9),"",Template!I9)</f>
        <v>L’organisation sait qui prend les décisions dans le domaine de la santé maternelle et néonatale dans lequel elle veut changer les choses.
L’organisation cible ces décisionnaires avec ses actions de plaidoyer. 
L’organisation ne sait pas quand cibler ces décisionnaires avec ses actions de plaidoyer.</v>
      </c>
      <c r="J9" s="85" t="str">
        <f>IF(ISBLANK(Template!J9),"",Template!J9)</f>
        <v>L’organisation sait qui prend les décisions dans le domaine de la santé maternelle et néonatale dans lequel elle veut changer les choses.
L’organisation cible ces décisionnaires avec ses actions de plaidoyer. 
L’organisation sait quand cibler ces décisionnaires avec ses actions de plaidoyer.</v>
      </c>
      <c r="K9" s="237" t="str">
        <f>IF(ISBLANK(Template!K9),"",Template!K9)</f>
        <v/>
      </c>
      <c r="L9" s="96" t="s">
        <v>15</v>
      </c>
      <c r="M9" s="96" t="s">
        <v>15</v>
      </c>
      <c r="N9" s="96" t="s">
        <v>15</v>
      </c>
      <c r="O9" s="96" t="s">
        <v>15</v>
      </c>
      <c r="P9" s="96" t="s">
        <v>15</v>
      </c>
      <c r="Q9" s="145" t="str">
        <f t="shared" si="1"/>
        <v/>
      </c>
      <c r="R9" s="145" t="str">
        <f t="shared" si="0"/>
        <v/>
      </c>
      <c r="S9" s="145" t="str">
        <f t="shared" si="0"/>
        <v/>
      </c>
      <c r="T9" s="145" t="str">
        <f t="shared" si="0"/>
        <v/>
      </c>
      <c r="U9" s="145" t="str">
        <f t="shared" si="0"/>
        <v/>
      </c>
      <c r="V9" s="16"/>
      <c r="W9" s="16"/>
      <c r="X9" s="16"/>
      <c r="Y9" s="16"/>
      <c r="Z9" s="16"/>
    </row>
    <row r="10" spans="1:26" ht="179.25" customHeight="1">
      <c r="A10" s="97" t="str">
        <f>IF(ISBLANK(Template!A10),"",Template!A10)</f>
        <v>AC</v>
      </c>
      <c r="B10" s="236" t="str">
        <f>IF(ISBLANK(Template!B10),"",Template!B10)</f>
        <v/>
      </c>
      <c r="C10" s="97" t="str">
        <f>IF(ISBLANK(Template!C10),"",Template!C10)</f>
        <v>AC3</v>
      </c>
      <c r="D10" s="90" t="str">
        <f>IF(ISBLANK(Template!D10),"",Template!D10)</f>
        <v>Comprendre et communiquer les données</v>
      </c>
      <c r="E10" s="85" t="str">
        <f>IF(ISBLANK(Template!E10),"",Template!E10)</f>
        <v>L’organisation prend très au sérieux l’importance des données pour ses objectifs de plaidoyer, comprend et sait comment collecter différents types de données et communiquer ces données à des publics différents.
Elle dispose d’un plan de plaidoyer et de communication clair pour faire avancer les politiques, les priorités et les objectifs.</v>
      </c>
      <c r="F10" s="85" t="str">
        <f>IF(ISBLANK(Template!F10),"",Template!F10)</f>
        <v>Pouvez-vous me donner un exemple d’une situation dans laquelle vous avez utilisé les données dans vos actions de plaidoyer ? Comment, quand et auprès de qui ?
En quoi les données sont-elles importantes pour vos actions de plaidoyer ?</v>
      </c>
      <c r="G10" s="85" t="str">
        <f>IF(ISBLANK(Template!G10),"",Template!G10)</f>
        <v>L’organisation ne comprend pas en quoi les données sont importantes pour atteindre ses objectifs de plaidoyer.</v>
      </c>
      <c r="H10" s="85" t="str">
        <f>IF(ISBLANK(Template!H10),"",Template!H10)</f>
        <v>L’organisation comprend en quoi les données sont importantes pour atteindre ses objectifs de plaidoyer. 
L’organisation comprend et peut identifier où collecter un type de données (par ex. les données de financement, les données de résultats sanitaires).</v>
      </c>
      <c r="I10" s="85" t="str">
        <f>IF(ISBLANK(Template!I10),"",Template!I10)</f>
        <v xml:space="preserve">L’organisation comprend en quoi les données sont importantes pour atteindre ses objectifs de plaidoyer. 
L’organisation comprend et sait où collecter plus d’un type de données (par ex. les données de financement et les données de résultats sanitaires).
L’organisation n’arrive pas à partager les données avec différents publics. </v>
      </c>
      <c r="J10" s="85" t="str">
        <f>IF(ISBLANK(Template!J10),"",Template!J10)</f>
        <v xml:space="preserve">L’organisation comprend en quoi les données sont importantes pour atteindre ses objectifs de plaidoyer. 
L’organisation comprend et sait où collecter plus d’un type de données (par ex. les données de financement et les données de résultats sanitaires).
L’organisation arrive à partager les données avec différents publics. </v>
      </c>
      <c r="K10" s="86" t="str">
        <f>IF(ISBLANK(Template!K10),"",Template!K10)</f>
        <v xml:space="preserve">Plan de plaidoyer et de communication (stratégies, actions et tactiques). 
Notes et autres exemples sur la manière dont elle a synthétisé et communiqué les données.
Système de gestion des données (inclut les besoins et les sources des données, leur analyse, etc)
</v>
      </c>
      <c r="L10" s="96" t="s">
        <v>15</v>
      </c>
      <c r="M10" s="96" t="s">
        <v>15</v>
      </c>
      <c r="N10" s="96" t="s">
        <v>15</v>
      </c>
      <c r="O10" s="96" t="s">
        <v>15</v>
      </c>
      <c r="P10" s="96" t="s">
        <v>15</v>
      </c>
      <c r="Q10" s="145" t="str">
        <f t="shared" si="1"/>
        <v/>
      </c>
      <c r="R10" s="145" t="str">
        <f t="shared" si="0"/>
        <v/>
      </c>
      <c r="S10" s="145" t="str">
        <f t="shared" si="0"/>
        <v/>
      </c>
      <c r="T10" s="145" t="str">
        <f t="shared" si="0"/>
        <v/>
      </c>
      <c r="U10" s="145" t="str">
        <f t="shared" si="0"/>
        <v/>
      </c>
      <c r="V10" s="16"/>
      <c r="W10" s="16"/>
      <c r="X10" s="16"/>
      <c r="Y10" s="16"/>
      <c r="Z10" s="16"/>
    </row>
    <row r="11" spans="1:26" ht="131.25" customHeight="1">
      <c r="A11" s="97" t="str">
        <f>IF(ISBLANK(Template!A11),"",Template!A11)</f>
        <v>SMN</v>
      </c>
      <c r="B11" s="234" t="s">
        <v>104</v>
      </c>
      <c r="C11" s="97" t="str">
        <f>IF(ISBLANK(Template!C11),"",Template!C11)</f>
        <v>SMN1</v>
      </c>
      <c r="D11" s="91" t="str">
        <f>IF(ISBLANK(Template!D11),"",Template!D11)</f>
        <v>Barrières à l'amélioration des soins obstétriques</v>
      </c>
      <c r="E11" s="85" t="str">
        <f>IF(ISBLANK(Template!E11),"",Template!E11)</f>
        <v>L’organisation connait les trois barrières principales à l’accès des femmes à des soins obstétriques de qualité, sait comment lever ces barrières et peut faire le suivi des améliorations des soins obstétriques.</v>
      </c>
      <c r="F11" s="85" t="str">
        <f>IF(ISBLANK(Template!F11),"",Template!F11)</f>
        <v xml:space="preserve">Quelles sont les barrières auxquelles vous pouvez penser qui empêchent les femmes d'accéder à des soins obstétriques de qualité ? 
Comment feriez-vous le suivi de la qualité des services obstétriques ?
Que pensez-vous que la société civile peut faire pour lever les barrières afin que les femmes aient accès aux soins obstétriques ?
</v>
      </c>
      <c r="G11" s="85" t="str">
        <f>IF(ISBLANK(Template!G11),"",Template!G11)</f>
        <v xml:space="preserve">L’organisation ne connait pas les barrières qui empêchent les femmes d'avoir accès à des soins obstétriques de qualité.  </v>
      </c>
      <c r="H11" s="85" t="str">
        <f>IF(ISBLANK(Template!H11),"",Template!H11)</f>
        <v xml:space="preserve">L’organisation peut citer au moins trois barrières à l’accès des femmes à des soins obstétriques de qualité.  
L’organisation ne peut pas mentionner au moins 3 conséquences de soins obstétriques de mauvaise qualité.
</v>
      </c>
      <c r="I11" s="85" t="str">
        <f>IF(ISBLANK(Template!I11),"",Template!I11)</f>
        <v>L’organisation peut citer au moins trois barrières à l’accès des femmes à des soins obstétriques de qualité.  
L’organisation peut mentionner au moins 3 conséquences de soins obstétriques de mauvaise qualité.
L’organisation n’organise pas d’activités pour améliorer la qualité des soins obstétriques.</v>
      </c>
      <c r="J11" s="85" t="str">
        <f>IF(ISBLANK(Template!J11),"",Template!J11)</f>
        <v>L’organisation peut citer au moins trois barrières à l’accès des femmes à des soins obstétriques de qualité.  
L’organisation peut mentionner au moins 3 conséquences de soins obstétriques de mauvaise qualité.
L’organisation organise des activités pour améliorer la qualité des soins obstétriques.</v>
      </c>
      <c r="K11" s="86" t="str">
        <f>IF(ISBLANK(Template!K11),"",Template!K11)</f>
        <v xml:space="preserve">Qualitatif (estimation)
Rapports/archives sur le suivi de l’amélioration des soins obstétriques.
</v>
      </c>
      <c r="L11" s="96" t="s">
        <v>15</v>
      </c>
      <c r="M11" s="96" t="s">
        <v>15</v>
      </c>
      <c r="N11" s="96" t="s">
        <v>15</v>
      </c>
      <c r="O11" s="96" t="s">
        <v>15</v>
      </c>
      <c r="P11" s="96" t="s">
        <v>15</v>
      </c>
      <c r="Q11" s="145" t="str">
        <f t="shared" si="1"/>
        <v/>
      </c>
      <c r="R11" s="145" t="str">
        <f t="shared" si="0"/>
        <v/>
      </c>
      <c r="S11" s="145" t="str">
        <f t="shared" si="0"/>
        <v/>
      </c>
      <c r="T11" s="145" t="str">
        <f t="shared" si="0"/>
        <v/>
      </c>
      <c r="U11" s="145" t="str">
        <f t="shared" si="0"/>
        <v/>
      </c>
      <c r="V11" s="16"/>
      <c r="W11" s="16"/>
      <c r="X11" s="16"/>
      <c r="Y11" s="16"/>
      <c r="Z11" s="16"/>
    </row>
    <row r="12" spans="1:26" ht="153" customHeight="1">
      <c r="A12" s="97" t="str">
        <f>IF(ISBLANK(Template!A12),"",Template!A12)</f>
        <v>SMN</v>
      </c>
      <c r="B12" s="234"/>
      <c r="C12" s="97" t="str">
        <f>IF(ISBLANK(Template!C12),"",Template!C12)</f>
        <v>SMN2</v>
      </c>
      <c r="D12" s="91" t="str">
        <f>IF(ISBLANK(Template!D12),"",Template!D12)</f>
        <v>Soins obstétriques de haute qualité</v>
      </c>
      <c r="E12" s="85" t="str">
        <f>IF(ISBLANK(Template!E12),"",Template!E12)</f>
        <v>L’organisation sait pourquoi la qualité est importante, connait les conséquences de soins obstétriques de mauvaise qualité, et soutient la mise en place de soins obstétriques de qualité.</v>
      </c>
      <c r="F12" s="85" t="str">
        <f>IF(ISBLANK(Template!F12),"",Template!F12)</f>
        <v>Pourquoi est-il important d’avoir des soins obstétriques de qualité ? Quelles peuvent être les conséquences si une femme de reçoit pas de soins de bonne qualité ?
Quel est selon vous le rôle que la communauté peut jouer pour éviter les soins obstétriques de mauvaise qualité ?
Pouvez-vous me parler d’une situation dans laquelle votre organisation a travaillé pour l’amélioration de la qualité des soins obstétriques ?</v>
      </c>
      <c r="G12" s="85" t="str">
        <f>IF(ISBLANK(Template!G12),"",Template!G12)</f>
        <v>L’organisation ne sait pas en quoi il est important d’avoir des soins obstétriques de haute qualité.</v>
      </c>
      <c r="H12" s="85" t="str">
        <f>IF(ISBLANK(Template!H12),"",Template!H12)</f>
        <v>L’organisation sait en quoi il est important d’avoir des soins obstétriques de haute qualité.
L’organisation ne peut pas mentionner au moins 3 conséquences de soins obstétriques de mauvaise qualité.</v>
      </c>
      <c r="I12" s="85" t="str">
        <f>IF(ISBLANK(Template!I12),"",Template!I12)</f>
        <v xml:space="preserve">L’organisation sait en quoi il est important d’avoir des soins obstétriques de haute qualité.
L’organisation peut mentionner au moins 3 conséquences de soins obstétriques de mauvaise qualité.
L’organisation n’organise pas d’activités pour améliorer la qualité des soins obstétriques. </v>
      </c>
      <c r="J12" s="85" t="str">
        <f>IF(ISBLANK(Template!J12),"",Template!J12)</f>
        <v xml:space="preserve">L’organisation sait en quoi il est important d’avoir des soins obstétriques de haute qualité.
L’organisation peut mentionner au moins 3 conséquences de soins obstétriques de mauvaise qualité.
L’organisation organise des activités pour améliorer la qualité des soins obstétriques. </v>
      </c>
      <c r="K12" s="86" t="str">
        <f>IF(ISBLANK(Template!K12),"",Template!K12)</f>
        <v>Qualitatif (estimation)
Rapports/archives sur le suivi de l’amélioration des soins.</v>
      </c>
      <c r="L12" s="96" t="s">
        <v>15</v>
      </c>
      <c r="M12" s="96" t="s">
        <v>15</v>
      </c>
      <c r="N12" s="96" t="s">
        <v>15</v>
      </c>
      <c r="O12" s="96" t="s">
        <v>15</v>
      </c>
      <c r="P12" s="96" t="s">
        <v>15</v>
      </c>
      <c r="Q12" s="145" t="str">
        <f t="shared" si="1"/>
        <v/>
      </c>
      <c r="R12" s="145" t="str">
        <f t="shared" si="0"/>
        <v/>
      </c>
      <c r="S12" s="145" t="str">
        <f t="shared" si="0"/>
        <v/>
      </c>
      <c r="T12" s="145" t="str">
        <f t="shared" si="0"/>
        <v/>
      </c>
      <c r="U12" s="145" t="str">
        <f t="shared" si="0"/>
        <v/>
      </c>
      <c r="V12" s="16"/>
      <c r="W12" s="16"/>
      <c r="X12" s="16"/>
      <c r="Y12" s="16"/>
      <c r="Z12" s="16"/>
    </row>
    <row r="13" spans="1:26" ht="153" customHeight="1">
      <c r="A13" s="97" t="str">
        <f>IF(ISBLANK(Template!A13),"",Template!A13)</f>
        <v>SMN</v>
      </c>
      <c r="B13" s="234"/>
      <c r="C13" s="97" t="str">
        <f>IF(ISBLANK(Template!C13),"",Template!C13)</f>
        <v>SMN3</v>
      </c>
      <c r="D13" s="91" t="str">
        <f>IF(ISBLANK(Template!D13),"",Template!D13)</f>
        <v>Mécanismes de redevabilité</v>
      </c>
      <c r="E13" s="85" t="str">
        <f>IF(ISBLANK(Template!E13),"",Template!E13)</f>
        <v>L’organisation s’implique de manière active dans les mécanismes de redevabilité en lien avec la santé maternelle et néonatale (cela pourrait inclure une révision de la performance du secteur, des GTT, ou le partage de données de SMN sur les plates-formes de consultation publique).</v>
      </c>
      <c r="F13" s="85" t="str">
        <f>IF(ISBLANK(Template!F13),"",Template!F13)</f>
        <v>Parlez-moi de la manière dont vous comprenez un mécanisme de redevabilité.
Quels conseils donneriez-vous à une organisation qui veut s’impliquer dans un mécanisme de redevabilité ?
Parlez-moi d’un mécanisme de redevabilité dans lequel vous vous êtes impliqué, est-ce en cours ? Pourquoi voyez-vous ce groupe comme un mécanisme de redevabilité ?</v>
      </c>
      <c r="G13" s="85" t="str">
        <f>IF(ISBLANK(Template!G13),"",Template!G13)</f>
        <v>L’organisation ne connaît pas l’objectif d’un mécanisme de redevabilité.</v>
      </c>
      <c r="H13" s="85" t="str">
        <f>IF(ISBLANK(Template!H13),"",Template!H13)</f>
        <v xml:space="preserve">L’organisation connait l’objectif d’un mécanisme de redevabilité.
L’organisation ne sait pas comment et quand s’impliquer dans un mécanisme de redevabilité. </v>
      </c>
      <c r="I13" s="85" t="str">
        <f>IF(ISBLANK(Template!I13),"",Template!I13)</f>
        <v>L’organisation connait l’objectif d’un mécanisme de redevabilité.
L’organisation sait comment et quand s’impliquer dans un mécanisme de redevabilité. 
L’organisation n’a participé à aucun mécanisme de redevabilité.</v>
      </c>
      <c r="J13" s="85" t="str">
        <f>IF(ISBLANK(Template!J13),"",Template!J13)</f>
        <v>L’organisation connait l’objectif d’un mécanisme de redevabilité.
L’organisation sait comment et quand s’impliquer dans un mécanisme de redevabilité. 
L’organisation a participé à au moins un mécanisme de redevabilité.</v>
      </c>
      <c r="K13" s="86" t="str">
        <f>IF(ISBLANK(Template!K13),"",Template!K13)</f>
        <v>Comptes-rendus de réunions
Feuille d’évaluation
Plan d’action</v>
      </c>
      <c r="L13" s="96" t="s">
        <v>15</v>
      </c>
      <c r="M13" s="96" t="s">
        <v>15</v>
      </c>
      <c r="N13" s="96" t="s">
        <v>15</v>
      </c>
      <c r="O13" s="96" t="s">
        <v>15</v>
      </c>
      <c r="P13" s="96" t="s">
        <v>15</v>
      </c>
      <c r="Q13" s="145" t="str">
        <f t="shared" si="1"/>
        <v/>
      </c>
      <c r="R13" s="145" t="str">
        <f t="shared" si="0"/>
        <v/>
      </c>
      <c r="S13" s="145" t="str">
        <f t="shared" si="0"/>
        <v/>
      </c>
      <c r="T13" s="145" t="str">
        <f t="shared" si="0"/>
        <v/>
      </c>
      <c r="U13" s="145" t="str">
        <f t="shared" si="0"/>
        <v/>
      </c>
      <c r="V13" s="16"/>
      <c r="W13" s="16"/>
      <c r="X13" s="16"/>
      <c r="Y13" s="16"/>
      <c r="Z13" s="16"/>
    </row>
    <row r="14" spans="1:26" ht="121" customHeight="1">
      <c r="A14" s="97" t="str">
        <f>IF(ISBLANK(Template!A14),"",Template!A14)</f>
        <v>AB</v>
      </c>
      <c r="B14" s="238" t="str">
        <f>IF(ISBLANK(Template!B14),"",Template!B14)</f>
        <v>Financement de la santé</v>
      </c>
      <c r="C14" s="97" t="str">
        <f>IF(ISBLANK(Template!C14),"",Template!C14)</f>
        <v>AB1</v>
      </c>
      <c r="D14" s="92" t="str">
        <f>IF(ISBLANK(Template!D14),"",Template!D14)</f>
        <v xml:space="preserve">Cycle budgétaire et processus de création budgétaire </v>
      </c>
      <c r="E14" s="85" t="str">
        <f>IF(ISBLANK(Template!E14),"",Template!E14)</f>
        <v>L’organisation connait différents points d’entrée du cycle budgétaire et du processus de création du budget et s’est impliquée en des points stratégiques. Elle a présenté des notes budgétaires sur les calendriers liés à la santé.
L’organisation sait QUAND, COMMENT, OÙ et POURQUOI avoir accès aux informations budgétaires et à quelles informations elle a besoin d’avoir accès..</v>
      </c>
      <c r="F14" s="85" t="str">
        <f>IF(ISBLANK(Template!F14),"",Template!F14)</f>
        <v>Expliquez-moi le cycle budgétaire. Comment vous impliquez-vous ? 
Parlez-moi d'une situation dans laquelle vous avez pris part à un processus de consultation publique. Que s’est-il passé ?
Comment feriez-vous pour avoir accès à des documents budgétaires ?</v>
      </c>
      <c r="G14" s="85" t="str">
        <f>IF(ISBLANK(Template!G14),"",Template!G14)</f>
        <v>L’organisation ne connait pas le cycle budgétaire ni le processus de création du budget.</v>
      </c>
      <c r="H14" s="85" t="str">
        <f>IF(ISBLANK(Template!H14),"",Template!H14)</f>
        <v xml:space="preserve">L’organisation connait le cycle budgétaire et le processus de création du budget.
L’organisation ne peut pas avoir accès à des informations budgétaires.
</v>
      </c>
      <c r="I14" s="85" t="str">
        <f>IF(ISBLANK(Template!I14),"",Template!I14)</f>
        <v xml:space="preserve">L’organisation connait le cycle budgétaire et le processus de création du budget.
L’organisation peut avoir accès à des informations budgétaires.
L’organisation ne s’est pas impliquée dans des processus de création du budget comme la consultation publique, les rassemblements publics dans les assemblées du comté, les GTT, etc.
</v>
      </c>
      <c r="J14" s="85" t="str">
        <f>IF(ISBLANK(Template!J14),"",Template!J14)</f>
        <v xml:space="preserve">L’organisation connait le cycle budgétaire et le processus de création du budget.
L’organisation peut avoir accès à des informations budgétaires.
L’organisation s’est impliquée dans des processus de création du budget comme la consultation publique, les rassemblements publics dans les assemblées du comté, les GTT, etc.
</v>
      </c>
      <c r="K14" s="86" t="str">
        <f>IF(ISBLANK(Template!K14),"",Template!K14)</f>
        <v>Notes budgétaires
Copie du programme de consultation publique
Copies des budgets du comté publiés (brouillons ou versions finales)
Copies du rapport du groupe de travail du secteur</v>
      </c>
      <c r="L14" s="96" t="s">
        <v>15</v>
      </c>
      <c r="M14" s="96" t="s">
        <v>15</v>
      </c>
      <c r="N14" s="96" t="s">
        <v>15</v>
      </c>
      <c r="O14" s="96" t="s">
        <v>15</v>
      </c>
      <c r="P14" s="96" t="s">
        <v>15</v>
      </c>
      <c r="Q14" s="145" t="str">
        <f t="shared" si="1"/>
        <v/>
      </c>
      <c r="R14" s="145" t="str">
        <f t="shared" si="0"/>
        <v/>
      </c>
      <c r="S14" s="145" t="str">
        <f t="shared" si="0"/>
        <v/>
      </c>
      <c r="T14" s="145" t="str">
        <f t="shared" si="0"/>
        <v/>
      </c>
      <c r="U14" s="145" t="str">
        <f t="shared" si="0"/>
        <v/>
      </c>
      <c r="V14" s="17"/>
      <c r="W14" s="17"/>
      <c r="X14" s="17"/>
      <c r="Y14" s="17"/>
      <c r="Z14" s="17"/>
    </row>
    <row r="15" spans="1:26" ht="170.25" customHeight="1">
      <c r="A15" s="97" t="str">
        <f>IF(ISBLANK(Template!A15),"",Template!A15)</f>
        <v>AB</v>
      </c>
      <c r="B15" s="238" t="str">
        <f>IF(ISBLANK(Template!B15),"",Template!B15)</f>
        <v/>
      </c>
      <c r="C15" s="97" t="str">
        <f>IF(ISBLANK(Template!C15),"",Template!C15)</f>
        <v>AB2</v>
      </c>
      <c r="D15" s="92" t="str">
        <f>IF(ISBLANK(Template!D15),"",Template!D15)</f>
        <v>Comprendre les budgets</v>
      </c>
      <c r="E15" s="85" t="str">
        <f>IF(ISBLANK(Template!E15),"",Template!E15)</f>
        <v>L’OSC sait comment mener une analyse budgétaire dans le secteur sanitaire (elle sait comparer les allocations sanitaires du comté au budget total, et les dépenses sanitaires à d’autres allocations dans le temps), elle peut en faire le suivi et la partager.
L’OSC sait à qui et quand présenter les données.</v>
      </c>
      <c r="F15" s="85" t="str">
        <f>IF(ISBLANK(Template!F15),"",Template!F15)</f>
        <v>D’après vous, qu’est-ce qu’une analyse ? Est-il important de faire des analyses ? Pourquoi ?
Comment analysez-vous un budget sanitaire ?
Si vous avez déjà analysé un budget, quelles ont été vos conclusions ?</v>
      </c>
      <c r="G15" s="85" t="str">
        <f>IF(ISBLANK(Template!G15),"",Template!G15)</f>
        <v xml:space="preserve">L’organisation ne sait pas pourquoi il est important d’analyser le budget et les dépenses. </v>
      </c>
      <c r="H15" s="85" t="str">
        <f>IF(ISBLANK(Template!H15),"",Template!H15)</f>
        <v xml:space="preserve">L’organisation sait pourquoi il est important d’analyser le budget et les dépenses.
L’organisation ne sait pas comment calculer la proportion du budget du comté allouée à la santé et ses programmes.
</v>
      </c>
      <c r="I15" s="85" t="str">
        <f>IF(ISBLANK(Template!I15),"",Template!I15)</f>
        <v xml:space="preserve">L’organisation sait pourquoi il est important d’analyser le budget et les dépenses.
L’organisation sait comment calculer la proportion du budget du comté allouée à la santé et ses programmes.
L’organisation n’a pas analysé le budget sanitaire ou les dépenses sanitaires du comté (par exemple, en comparant l’année en cours à l’année précédente, ou en comparant le budget du secteur sanitaire à celui du secteur éducatif).
</v>
      </c>
      <c r="J15" s="85" t="str">
        <f>IF(ISBLANK(Template!J15),"",Template!J15)</f>
        <v xml:space="preserve">L’organisation sait pourquoi il est important d’analyser le budget et les dépenses.
L’organisation sait comment calculer la proportion du budget du comté allouée à la santé et ses programmes.
L’organisation a analysé le budget sanitaire ou les dépenses sanitaires du comté (par exemple, en comparant l’année en cours à l’année précédente, ou en comparant le budget du secteur sanitaire à celui du secteur éducatif).
</v>
      </c>
      <c r="K15" s="85" t="str">
        <f>IF(ISBLANK(Template!K15),"",Template!K15)</f>
        <v>Rapport sur l’analyse budgétaire et notes qualitatives
Création de synthèses à partir des données dans le but de mener des actions de plaidoyer</v>
      </c>
      <c r="L15" s="96" t="s">
        <v>15</v>
      </c>
      <c r="M15" s="96" t="s">
        <v>15</v>
      </c>
      <c r="N15" s="96" t="s">
        <v>15</v>
      </c>
      <c r="O15" s="96" t="s">
        <v>15</v>
      </c>
      <c r="P15" s="96" t="s">
        <v>15</v>
      </c>
      <c r="Q15" s="145" t="str">
        <f t="shared" si="1"/>
        <v/>
      </c>
      <c r="R15" s="145" t="str">
        <f t="shared" si="0"/>
        <v/>
      </c>
      <c r="S15" s="145" t="str">
        <f t="shared" si="0"/>
        <v/>
      </c>
      <c r="T15" s="145" t="str">
        <f t="shared" si="0"/>
        <v/>
      </c>
      <c r="U15" s="145" t="str">
        <f t="shared" si="0"/>
        <v/>
      </c>
      <c r="V15" s="17"/>
      <c r="W15" s="17"/>
      <c r="X15" s="17"/>
      <c r="Y15" s="17"/>
      <c r="Z15" s="17"/>
    </row>
    <row r="16" spans="1:26" ht="153.75" customHeight="1">
      <c r="A16" s="97" t="str">
        <f>IF(ISBLANK(Template!A16),"",Template!A16)</f>
        <v>AB</v>
      </c>
      <c r="B16" s="238" t="str">
        <f>IF(ISBLANK(Template!B16),"",Template!B16)</f>
        <v/>
      </c>
      <c r="C16" s="97" t="str">
        <f>IF(ISBLANK(Template!C16),"",Template!C16)</f>
        <v>AB3</v>
      </c>
      <c r="D16" s="92" t="str">
        <f>IF(ISBLANK(Template!D16),"",Template!D16)</f>
        <v>Identifier les freins</v>
      </c>
      <c r="E16" s="85" t="str">
        <f>IF(ISBLANK(Template!E16),"",Template!E16)</f>
        <v>L’organisation est capable d’identifier les freins financiers qui ont un impact sur la santé maternelle et sait comment communiquer ces informations aux décisionnaires concernés pour qu'ils agissent.</v>
      </c>
      <c r="F16" s="85" t="str">
        <f>IF(ISBLANK(Template!F16),"",Template!F16)</f>
        <v>Est-ce important ? Pourquoi ?
Comment avez-vous identifié un frein ?
Parlez-moi d’une situation dans laquelle vous avez identifié un frein et en avez parlé. Comment savez-vous que ces décisionnaires étaient ceux auxquels s’adresser ?</v>
      </c>
      <c r="G16" s="85" t="str">
        <f>IF(ISBLANK(Template!G16),"",Template!G16)</f>
        <v xml:space="preserve">L’organisation ne sait pas en quoi les freins financiers dans le domaine de la santé ont un impact sur la santé maternelle. </v>
      </c>
      <c r="H16" s="85" t="str">
        <f>IF(ISBLANK(Template!H16),"",Template!H16)</f>
        <v xml:space="preserve">L’organisation sait en quoi les freins financiers dans le domaine de la santé ont un impact sur la santé maternelle.
L’organisation n’a identifié aucun frein financier dans le domaine de la santé qui a un impact sur la santé maternelle.
</v>
      </c>
      <c r="I16" s="85" t="str">
        <f>IF(ISBLANK(Template!I16),"",Template!I16)</f>
        <v xml:space="preserve">L’organisation sait en quoi les freins financiers dans le domaine de la santé ont un impact sur la santé maternelle.
L’organisation a identifié un ou plusieurs frein(s) financier(s) dans le domaine de la santé qui a/ont un impact sur la santé maternelle.
Une fois les freins identifiés, l’organisation ne sait pas quoi faire de ces informations. </v>
      </c>
      <c r="J16" s="85" t="str">
        <f>IF(ISBLANK(Template!J16),"",Template!J16)</f>
        <v>L’organisation sait en quoi les freins financiers dans le domaine de la santé ont un impact sur la santé maternelle.
L’organisation a identifié un ou plusieurs frein(s) financier(s) dans le domaine de la santé qui a/ont un impact sur la santé maternelle.
L’organisation a identifié un ou des frein(s) financier(s) dans le domaine de la santé qui ont un impact sur la santé maternelle et a communiqué ces informations aux décisionnaires appropriés pour qu’ils agissent.</v>
      </c>
      <c r="K16" s="87" t="str">
        <f>IF(ISBLANK(Template!K16),"",Template!K16)</f>
        <v xml:space="preserve">Notes budgétaires appropriées
Copie du programme de la consultation publique
Report/List of challenges around health financing.
Quotes 
</v>
      </c>
      <c r="L16" s="96" t="s">
        <v>15</v>
      </c>
      <c r="M16" s="96" t="s">
        <v>15</v>
      </c>
      <c r="N16" s="96" t="s">
        <v>15</v>
      </c>
      <c r="O16" s="96" t="s">
        <v>15</v>
      </c>
      <c r="P16" s="96" t="s">
        <v>15</v>
      </c>
      <c r="Q16" s="145" t="str">
        <f t="shared" si="1"/>
        <v/>
      </c>
      <c r="R16" s="145" t="str">
        <f t="shared" si="0"/>
        <v/>
      </c>
      <c r="S16" s="145" t="str">
        <f t="shared" si="0"/>
        <v/>
      </c>
      <c r="T16" s="145" t="str">
        <f t="shared" si="0"/>
        <v/>
      </c>
      <c r="U16" s="145" t="str">
        <f t="shared" si="0"/>
        <v/>
      </c>
      <c r="V16" s="18"/>
      <c r="W16" s="18"/>
      <c r="X16" s="18"/>
      <c r="Y16" s="18"/>
      <c r="Z16" s="18"/>
    </row>
    <row r="17" spans="1:26" ht="172.5" customHeight="1">
      <c r="A17" s="97" t="str">
        <f>IF(ISBLANK(Template!A17),"",Template!A17)</f>
        <v>GDL</v>
      </c>
      <c r="B17" s="230" t="str">
        <f>IF(ISBLANK(Template!B17),"",Template!B17)</f>
        <v>Gouvernance et planification</v>
      </c>
      <c r="C17" s="97" t="str">
        <f>IF(ISBLANK(Template!C17),"",Template!C17)</f>
        <v>GDL1</v>
      </c>
      <c r="D17" s="94" t="str">
        <f>IF(ISBLANK(Template!D17),"",Template!D17)</f>
        <v>Structures de gouvernance et politiques</v>
      </c>
      <c r="E17" s="85" t="str">
        <f>IF(ISBLANK(Template!E17),"",Template!E17)</f>
        <v>L’organisation dispose d’un organe directeur avec une constitution qui encadre son travail, ses avis juridiques, ses statuts et ses factures.
Cet organe encadre les politiques et les procédures au sein des comités, ainsi que tous les aspects de la gestion financière. Les politiques et les procédures sont disponibles, connues par tous les membres du personnel, et correspondent aux principes de comptabilité généralement admis (GAAP).
L’organisation dispose d'un ensemble de documents qui présentent l’objectif de l’organisation (mission, vision, objectifs, etc.) et d'un organigramme clair.</v>
      </c>
      <c r="F17" s="85" t="str">
        <f>IF(ISBLANK(Template!F17),"",Template!F17)</f>
        <v>Pouvez-vous décrire les structures de gouvernance de l’organisation ?
Pourriez-vous décrire le plan stratégique de l’organisation ? Qu’inclut-il ?
Quels sont les types de politiques, procédures et systèmes qui sont mis en place ? Pensez-vous que quelque chose manque ?</v>
      </c>
      <c r="G17" s="85" t="str">
        <f>IF(ISBLANK(Template!G17),"",Template!G17)</f>
        <v>L’organisation ne dispose pas de structures de gouvernance.</v>
      </c>
      <c r="H17" s="85" t="str">
        <f>IF(ISBLANK(Template!H17),"",Template!H17)</f>
        <v>L’organisation dispose de structures de gouvernance.
L’organisation ne dispose pas de politiques et de procédures établies.</v>
      </c>
      <c r="I17" s="85" t="str">
        <f>IF(ISBLANK(Template!I17),"",Template!I17)</f>
        <v>L’organisation dispose de structures de gouvernance.
L’organisation dispose de politiques et de procédures établies.
L’organisation ne dispose pas d’un plan stratégique.</v>
      </c>
      <c r="J17" s="86" t="str">
        <f>IF(ISBLANK(Template!J17),"",Template!J17)</f>
        <v>L’organisation dispose de structures de gouvernance.
L’organisation dispose de politiques et de procédures établies.
L’organisation dispose d’un plan stratégique.</v>
      </c>
      <c r="K17" s="88" t="str">
        <f>IF(ISBLANK(Template!K17),"",Template!K17)</f>
        <v xml:space="preserve">Constitution ; lettres d’engagement des membres des comités ; comptes-rendus des comités.
Organigramme
Plan stratégique </v>
      </c>
      <c r="L17" s="96" t="s">
        <v>15</v>
      </c>
      <c r="M17" s="96" t="s">
        <v>15</v>
      </c>
      <c r="N17" s="96" t="s">
        <v>15</v>
      </c>
      <c r="O17" s="96" t="s">
        <v>15</v>
      </c>
      <c r="P17" s="96" t="s">
        <v>15</v>
      </c>
      <c r="Q17" s="145" t="str">
        <f t="shared" si="1"/>
        <v/>
      </c>
      <c r="R17" s="145" t="str">
        <f t="shared" si="0"/>
        <v/>
      </c>
      <c r="S17" s="145" t="str">
        <f t="shared" si="0"/>
        <v/>
      </c>
      <c r="T17" s="145" t="str">
        <f t="shared" si="0"/>
        <v/>
      </c>
      <c r="U17" s="145" t="str">
        <f t="shared" si="0"/>
        <v/>
      </c>
      <c r="V17" s="18"/>
      <c r="W17" s="18"/>
      <c r="X17" s="18"/>
      <c r="Y17" s="18"/>
      <c r="Z17" s="18"/>
    </row>
    <row r="18" spans="1:26" s="45" customFormat="1" ht="140.5" customHeight="1">
      <c r="A18" s="97" t="str">
        <f>IF(ISBLANK(Template!A18),"",Template!A18)</f>
        <v>GDL</v>
      </c>
      <c r="B18" s="230" t="str">
        <f>IF(ISBLANK(Template!B18),"",Template!B18)</f>
        <v/>
      </c>
      <c r="C18" s="97" t="str">
        <f>IF(ISBLANK(Template!C18),"",Template!C18)</f>
        <v>GDL2</v>
      </c>
      <c r="D18" s="147" t="str">
        <f>IF(ISBLANK(Template!D18),"",Template!D18)</f>
        <v>Financer et planifier les activités organisationnelles</v>
      </c>
      <c r="E18" s="89" t="str">
        <f>IF(ISBLANK(Template!E18),"",Template!E18)</f>
        <v>L’organisation dispose d’un plan de travail annuel chiffré qui est révisé de manière régulière.
L’organisation dispose d’un plan de mobilisation des ressources.</v>
      </c>
      <c r="F18" s="88" t="str">
        <f>IF(ISBLANK(Template!F18),"",Template!F18)</f>
        <v>Quelles sont les activités présentes dans votre plan de travail ?
Quel est le processus d’estimation des coûts de ces activités ?
Pouvez-vous me parler des plans dont l’organisation dispose pour mobiliser ses propres ressources ?</v>
      </c>
      <c r="G18" s="88" t="str">
        <f>IF(ISBLANK(Template!G18),"",Template!G18)</f>
        <v>L’organisation ne dispose pas d’un plan d’activités annuel.</v>
      </c>
      <c r="H18" s="88" t="str">
        <f>IF(ISBLANK(Template!H18),"",Template!H18)</f>
        <v xml:space="preserve">L’organisation pas d’un plan d’activités annuel.
Le plan d’activités annuel n’est pas accompagné d’un budget. </v>
      </c>
      <c r="I18" s="88" t="str">
        <f>IF(ISBLANK(Template!I18),"",Template!I18)</f>
        <v xml:space="preserve">L’organisation pas d’un plan d’activités annuel.
Le plan d’activités annuel est accompagné d’un budget. 
L’organisation ne dispose pas d’un plan de mobilisation des ressources pour financer son plan d’activités annuel. </v>
      </c>
      <c r="J18" s="88" t="str">
        <f>IF(ISBLANK(Template!J18),"",Template!J18)</f>
        <v xml:space="preserve">L’organisation pas d’un plan d’activités annuel.
Le plan d’activités annuel est accompagné d’un budget. 
L’organisation dispose d’un plan de mobilisation des ressources pour financer son plan d’activités annuel. </v>
      </c>
      <c r="K18" s="86" t="str">
        <f>IF(ISBLANK(Template!K18),"",Template!K18)</f>
        <v>Plan de travail annuel chiffré
Plan de mobilisation de ressources
Rapports/comptes-rendus des réunions de l’équipe de mobilisation des ressources</v>
      </c>
      <c r="L18" s="96" t="s">
        <v>15</v>
      </c>
      <c r="M18" s="96" t="s">
        <v>15</v>
      </c>
      <c r="N18" s="96" t="s">
        <v>15</v>
      </c>
      <c r="O18" s="96" t="s">
        <v>15</v>
      </c>
      <c r="P18" s="96" t="s">
        <v>15</v>
      </c>
      <c r="Q18" s="145" t="str">
        <f t="shared" si="1"/>
        <v/>
      </c>
      <c r="R18" s="145" t="str">
        <f t="shared" si="0"/>
        <v/>
      </c>
      <c r="S18" s="145" t="str">
        <f t="shared" si="0"/>
        <v/>
      </c>
      <c r="T18" s="145" t="str">
        <f t="shared" si="0"/>
        <v/>
      </c>
      <c r="U18" s="145" t="str">
        <f t="shared" si="0"/>
        <v/>
      </c>
      <c r="V18" s="19"/>
      <c r="W18" s="19"/>
      <c r="X18" s="19"/>
      <c r="Y18" s="19"/>
      <c r="Z18" s="19"/>
    </row>
    <row r="19" spans="1:26" ht="153" customHeight="1">
      <c r="A19" s="97" t="str">
        <f>IF(ISBLANK(Template!A19),"",Template!A19)</f>
        <v>RCD</v>
      </c>
      <c r="B19" s="231" t="str">
        <f>IF(ISBLANK(Template!B19),"",Template!B19)</f>
        <v>Coordination et durabilité</v>
      </c>
      <c r="C19" s="97" t="str">
        <f>IF(ISBLANK(Template!C19),"",Template!C19)</f>
        <v>RCD1</v>
      </c>
      <c r="D19" s="95" t="str">
        <f>IF(ISBLANK(Template!D19),"",Template!D19)</f>
        <v>S’engager dans des coalitions</v>
      </c>
      <c r="E19" s="88" t="str">
        <f>IF(ISBLANK(Template!E19),"",Template!E19)</f>
        <v xml:space="preserve">L’organisation est un membre actif d’une coalition avec d’autres organisations de la société civile au sein de laquelle elles travaillent sur une problématique commune.
L’organisation est régulièrement contactée en tant que source d’informations par des décisionnaires, des leaders de la société civile ou des médias.
</v>
      </c>
      <c r="F19" s="88" t="str">
        <f>IF(ISBLANK(Template!F19),"",Template!F19)</f>
        <v>Récolter des données pour élaborer des plans de durabilité
Pouvez-vous me parler d’une situation dans laquelle vous avez participé à une coalition ? Qui d’autre participait à la coalition ? Qu’a fait la coalition ?
Pouvez-vous décrire vos relations avec d’autres organisations de la société civile, les médias et le gouvernement ?</v>
      </c>
      <c r="G19" s="88" t="str">
        <f>IF(ISBLANK(Template!G19),"",Template!G19)</f>
        <v>L’organisation ne s’est jamais engagée dans une coalition avec d’autres organisations de la société civile.</v>
      </c>
      <c r="H19" s="88" t="str">
        <f>IF(ISBLANK(Template!H19),"",Template!H19)</f>
        <v xml:space="preserve">L’organisation s’est déjà engagée dans une coalition avec d’autres organisations de la société civile.
L’organisation n’a jamais participé de manière active aux activités d’une coalition. </v>
      </c>
      <c r="I19" s="88" t="str">
        <f>IF(ISBLANK(Template!I19),"",Template!I19)</f>
        <v xml:space="preserve">L’organisation s’est déjà engagée dans une coalition avec d’autres organisations de la société civile.
L’organisation a déjà participé de manière active aux activités d’une coalition.
L’organisation ne fournit pas de manière régulière (au moins une fois par trimestre) des informations à d’autres OSC, décisionnaires et/ou médias sur les budgets sanitaires et/ou la SMN.  </v>
      </c>
      <c r="J19" s="88" t="str">
        <f>IF(ISBLANK(Template!J19),"",Template!J19)</f>
        <v xml:space="preserve">L’organisation s’est déjà engagée dans une coalition avec d’autres organisations de la société civile.
L’organisation a déjà participé de manière active aux activités d’une coalition.
L’organisation fournit de manière régulière (au moins une fois par trimestre) des informations à d’autres OSC, décisionnaires et/ou médias sur les budgets sanitaires et/ou la SMN.  </v>
      </c>
      <c r="K19" s="86" t="str">
        <f>IF(ISBLANK(Template!K19),"",Template!K19)</f>
        <v>Rapports sur des réunions avec des parties prenantes variées.
Preuves des informations fournies.
Plan d’action commun d’une coalition.</v>
      </c>
      <c r="L19" s="96" t="s">
        <v>15</v>
      </c>
      <c r="M19" s="96" t="s">
        <v>15</v>
      </c>
      <c r="N19" s="96" t="s">
        <v>15</v>
      </c>
      <c r="O19" s="96" t="s">
        <v>15</v>
      </c>
      <c r="P19" s="96" t="s">
        <v>15</v>
      </c>
      <c r="Q19" s="145" t="str">
        <f t="shared" si="1"/>
        <v/>
      </c>
      <c r="R19" s="145" t="str">
        <f t="shared" si="0"/>
        <v/>
      </c>
      <c r="S19" s="145" t="str">
        <f t="shared" si="0"/>
        <v/>
      </c>
      <c r="T19" s="145" t="str">
        <f t="shared" si="0"/>
        <v/>
      </c>
      <c r="U19" s="145" t="str">
        <f t="shared" si="0"/>
        <v/>
      </c>
      <c r="V19" s="17"/>
      <c r="W19" s="17"/>
      <c r="X19" s="17"/>
      <c r="Y19" s="17"/>
      <c r="Z19" s="17"/>
    </row>
    <row r="20" spans="1:26" ht="153" customHeight="1">
      <c r="A20" s="97" t="str">
        <f>IF(ISBLANK(Template!A20),"",Template!A20)</f>
        <v>RCD</v>
      </c>
      <c r="B20" s="231" t="str">
        <f>IF(ISBLANK(Template!B20),"",Template!B20)</f>
        <v/>
      </c>
      <c r="C20" s="97" t="str">
        <f>IF(ISBLANK(Template!C20),"",Template!C20)</f>
        <v>RCD2</v>
      </c>
      <c r="D20" s="95" t="str">
        <f>IF(ISBLANK(Template!D20),"",Template!D20)</f>
        <v xml:space="preserve">Collaborer avec le gouvernement </v>
      </c>
      <c r="E20" s="88" t="str">
        <f>IF(ISBLANK(Template!E20),"",Template!E20)</f>
        <v>L’organisation est vue par le gouvernement comme une partie prenante dans les processus gouvernementaux et met en place des actions de plaidoyer diplomatique.</v>
      </c>
      <c r="F20" s="88" t="str">
        <f>IF(ISBLANK(Template!F20),"",Template!F20)</f>
        <v>Comment décririez-vous la relation de l’organisation avec le gouvernement ? D’après vous, quelle est l’opinion du gouvernement sur l’organisation ? 
Collaboreriez-vous avec le gouvernement ? Pourquoi ? Avez-vous des objectifs communs ?
Parlez-moi d’une situation dans laquelle vous avez collaboré avec le gouvernement pour atteindre un objectif commun.</v>
      </c>
      <c r="G20" s="88" t="str">
        <f>IF(ISBLANK(Template!G20),"",Template!G20)</f>
        <v>L’organisation n’a jamais travaillé avec le service sanitaire du gouvernement/comté.</v>
      </c>
      <c r="H20" s="88" t="str">
        <f>IF(ISBLANK(Template!H20),"",Template!H20)</f>
        <v xml:space="preserve">L’organisation a déjà travaillé avec le service sanitaire du gouvernement/comté.
L'organisation n’est pas vue par le gouvernement comme une partie prenante clé dans les processus gouvernementaux.
</v>
      </c>
      <c r="I20" s="88" t="str">
        <f>IF(ISBLANK(Template!I20),"",Template!I20)</f>
        <v xml:space="preserve">L’organisation a déjà travaillé avec le service sanitaire du gouvernement/comté.
L'organisation est vue par le gouvernement comme une partie prenante clé dans les processus gouvernementaux.
L’organisation n’a pas réussi à collaborer avec le gouvernement pour atteindre un objectif commun.  </v>
      </c>
      <c r="J20" s="88" t="str">
        <f>IF(ISBLANK(Template!J20),"",Template!J20)</f>
        <v xml:space="preserve">L’organisation a déjà travaillé avec le service sanitaire du gouvernement/comté.
L'organisation est vue par le gouvernement comme une partie prenante clé dans les processus gouvernementaux.
L’organisation n’a pas réussi à collaborer avec le gouvernement pour atteindre un objectif commun.  </v>
      </c>
      <c r="K20" s="86" t="str">
        <f>IF(ISBLANK(Template!K20),"",Template!K20)</f>
        <v>Rapports de réunions liées à la santé auxquelles plusieurs fonctionnaires du comté et l’OSC ont participé.</v>
      </c>
      <c r="L20" s="96" t="s">
        <v>15</v>
      </c>
      <c r="M20" s="96" t="s">
        <v>15</v>
      </c>
      <c r="N20" s="96" t="s">
        <v>15</v>
      </c>
      <c r="O20" s="96" t="s">
        <v>15</v>
      </c>
      <c r="P20" s="96" t="s">
        <v>15</v>
      </c>
      <c r="Q20" s="145" t="str">
        <f t="shared" si="1"/>
        <v/>
      </c>
      <c r="R20" s="145" t="str">
        <f t="shared" si="0"/>
        <v/>
      </c>
      <c r="S20" s="145" t="str">
        <f t="shared" si="0"/>
        <v/>
      </c>
      <c r="T20" s="145" t="str">
        <f t="shared" si="0"/>
        <v/>
      </c>
      <c r="U20" s="145" t="str">
        <f t="shared" si="0"/>
        <v/>
      </c>
      <c r="V20" s="16"/>
      <c r="W20" s="16"/>
      <c r="X20" s="16"/>
      <c r="Y20" s="16"/>
      <c r="Z20" s="16"/>
    </row>
    <row r="21" spans="1:26" ht="167.15" customHeight="1">
      <c r="A21" s="97" t="str">
        <f>IF(ISBLANK(Template!A21),"",Template!A21)</f>
        <v>RCD</v>
      </c>
      <c r="B21" s="231" t="str">
        <f>IF(ISBLANK(Template!B21),"",Template!B21)</f>
        <v/>
      </c>
      <c r="C21" s="97" t="str">
        <f>IF(ISBLANK(Template!C21),"",Template!C21)</f>
        <v>RCD3</v>
      </c>
      <c r="D21" s="95" t="str">
        <f>IF(ISBLANK(Template!D21),"",Template!D21)</f>
        <v>Récolter des données pour élaborer des plans de durabilité</v>
      </c>
      <c r="E21" s="86" t="str">
        <f>IF(ISBLANK(Template!E21),"",Template!E21)</f>
        <v>L’organisation comprend l’importance de la collecte de données pour élaborer ses plans dans le but de devenir durable, au-delà du financement par les donateurs, et pour rendre pérennes ses interventions de plaidoyer.
L’organisation dispose d’un plan de durabilité clair pour développer ses sources de financement.</v>
      </c>
      <c r="F21" s="86" t="str">
        <f>IF(ISBLANK(Template!F21),"",Template!F21)</f>
        <v>Qu’est-ce que la durabilité pour votre organisation ?
Pouvez-vous m’expliquer comment votre organisation a planifié sa durabilité ?
Pouvez-vous décrire en quoi vos plans de durabilité sont reflétés dans votre travail ?
Si votre source actuelle de financement venait à se tarir, comment maintiendriez-vous vos activités ? Quelles sont vos activités qui ne nécessitent pas l’obtention de ressources de la part d’un tiers ?</v>
      </c>
      <c r="G21" s="86" t="str">
        <f>IF(ISBLANK(Template!G21),"",Template!G21)</f>
        <v>L’organisation ne sait pas pourquoi elle a besoin d’élaborer des plans pour être durable et pouvoir se passer des financements en provenance de donateurs.</v>
      </c>
      <c r="H21" s="86" t="str">
        <f>IF(ISBLANK(Template!H21),"",Template!H21)</f>
        <v xml:space="preserve">L’organisation sait pourquoi elle a besoin d’élaborer des plans pour être durable et pouvoir se passer des financements en provenance de donateurs.
L’organisation n’a pas créé de plan de durabilité organisationnelle. </v>
      </c>
      <c r="I21" s="86" t="str">
        <f>IF(ISBLANK(Template!I21),"",Template!I21)</f>
        <v xml:space="preserve">L’organisation sait pourquoi elle a besoin d’élaborer des plans pour être durable et pouvoir se passer des financements en provenance de donateurs.
L’organisation a créé de plan de durabilité organisationnelle. 
Les activités de l’organisation ne reflètent pas les plans de durabilité organisationnelle. </v>
      </c>
      <c r="J21" s="86" t="str">
        <f>IF(ISBLANK(Template!J21),"",Template!J21)</f>
        <v xml:space="preserve">L’organisation sait pourquoi elle a besoin d’élaborer des plans pour être durable et pouvoir se passer des financements en provenance de donateurs.
L’organisation a créé de plan de durabilité organisationnelle. 
Les activités de l’organisation reflètent les plans de durabilité organisationnelle. </v>
      </c>
      <c r="K21" s="86" t="str">
        <f>IF(ISBLANK(Template!K21),"",Template!K21)</f>
        <v>Plan de durabilité, stratégie de sortie</v>
      </c>
      <c r="L21" s="96" t="s">
        <v>15</v>
      </c>
      <c r="M21" s="96" t="s">
        <v>15</v>
      </c>
      <c r="N21" s="96" t="s">
        <v>15</v>
      </c>
      <c r="O21" s="96" t="s">
        <v>15</v>
      </c>
      <c r="P21" s="96" t="s">
        <v>15</v>
      </c>
      <c r="Q21" s="145" t="str">
        <f t="shared" si="1"/>
        <v/>
      </c>
      <c r="R21" s="145" t="str">
        <f t="shared" si="0"/>
        <v/>
      </c>
      <c r="S21" s="145" t="str">
        <f t="shared" si="0"/>
        <v/>
      </c>
      <c r="T21" s="145" t="str">
        <f t="shared" si="0"/>
        <v/>
      </c>
      <c r="U21" s="145" t="str">
        <f t="shared" si="0"/>
        <v/>
      </c>
      <c r="V21" s="16"/>
      <c r="W21" s="16"/>
      <c r="X21" s="16"/>
      <c r="Y21" s="16"/>
      <c r="Z21" s="16"/>
    </row>
    <row r="22" spans="1:26" ht="164.5" customHeight="1">
      <c r="A22" s="97" t="str">
        <f>IF(ISBLANK(Template!A22),"",Template!A22)</f>
        <v>CEA</v>
      </c>
      <c r="B22" s="232" t="str">
        <f>IF(ISBLANK(Template!B22),"",Template!B22)</f>
        <v>Suivi et apprentissage</v>
      </c>
      <c r="C22" s="97" t="str">
        <f>IF(ISBLANK(Template!C22),"",Template!C22)</f>
        <v>CEA1</v>
      </c>
      <c r="D22" s="93" t="str">
        <f>IF(ISBLANK(Template!D22),"",Template!D22)</f>
        <v>Faire le suivi des efforts de plaidoyer</v>
      </c>
      <c r="E22" s="88" t="str">
        <f>IF(ISBLANK(Template!E22),"",Template!E22)</f>
        <v>L’organisation dispose d’un plan de S&amp;E pour ses efforts de plaidoyer.</v>
      </c>
      <c r="F22" s="88" t="str">
        <f>IF(ISBLANK(Template!F22),"",Template!F22)</f>
        <v>Pensez-vous qu’il est important de faire le suivi des efforts de plaidoyer ? Pourquoi ?
Comment faites-vous le suivi des résultats de vos activités de plaidoyer ?  
Pouvez-vous me donner un exemple d’une situation dans laquelle vous avez fait le suivi des résultats de vos activités de plaidoyer ? Avez-vous un autre exemple ? À quelle fréquence faites-vous le suivi des résultats ?</v>
      </c>
      <c r="G22" s="88" t="str">
        <f>IF(ISBLANK(Template!G22),"",Template!G22)</f>
        <v xml:space="preserve">L’organisation ne pense pas qu’il est important de faire le suivi des changements qui résultent de ses activités de plaidoyer.   </v>
      </c>
      <c r="H22" s="88" t="str">
        <f>IF(ISBLANK(Template!H22),"",Template!H22)</f>
        <v xml:space="preserve">L’organisation pense qu’il est important de faire le suivi des changements qui résultent de ses activités de plaidoyer.      
L’organisation ne fait pas le suivi des résultats de ses activités de plaidoyer.  </v>
      </c>
      <c r="I22" s="88" t="str">
        <f>IF(ISBLANK(Template!I22),"",Template!I22)</f>
        <v>L’organisation pense qu’il est important de faire le suivi des changements qui résultent de ses activités de plaidoyer.      
L’organisation fait le suivi des résultats de ses activités de plaidoyer.  
L’organisation ne base pas son travail de plaidoyer futur sur ce suivi.</v>
      </c>
      <c r="J22" s="88" t="str">
        <f>IF(ISBLANK(Template!J22),"",Template!J22)</f>
        <v>L’organisation pense qu’il est important de faire le suivi des changements qui résultent de ses activités de plaidoyer.      
L’organisation fait le suivi des résultats de ses activités de plaidoyer.  
L’organisation ne base pas son travail de plaidoyer futur sur ce suivi.</v>
      </c>
      <c r="K22" s="88" t="str">
        <f>IF(ISBLANK(Template!K22),"",Template!K22)</f>
        <v>Plan S&amp;E pour les efforts de plaidoyer.
Stratégie d’adaptation créée sur-mesure pour les efforts de plaidoyer.</v>
      </c>
      <c r="L22" s="96" t="s">
        <v>15</v>
      </c>
      <c r="M22" s="96" t="s">
        <v>15</v>
      </c>
      <c r="N22" s="96" t="s">
        <v>15</v>
      </c>
      <c r="O22" s="96" t="s">
        <v>15</v>
      </c>
      <c r="P22" s="96" t="s">
        <v>15</v>
      </c>
      <c r="Q22" s="145" t="str">
        <f t="shared" si="1"/>
        <v/>
      </c>
      <c r="R22" s="145" t="str">
        <f t="shared" si="0"/>
        <v/>
      </c>
      <c r="S22" s="145" t="str">
        <f t="shared" si="0"/>
        <v/>
      </c>
      <c r="T22" s="145" t="str">
        <f t="shared" si="0"/>
        <v/>
      </c>
      <c r="U22" s="145" t="str">
        <f t="shared" si="0"/>
        <v/>
      </c>
      <c r="V22" s="71"/>
      <c r="W22" s="71"/>
      <c r="X22" s="71"/>
      <c r="Y22" s="71"/>
      <c r="Z22" s="71"/>
    </row>
    <row r="23" spans="1:26" ht="151.5" customHeight="1">
      <c r="A23" s="97" t="str">
        <f>IF(ISBLANK(Template!A23),"",Template!A23)</f>
        <v>CEA</v>
      </c>
      <c r="B23" s="232" t="e">
        <f>IF(ISBLANK(Template!#REF!),"",Template!#REF!)</f>
        <v>#REF!</v>
      </c>
      <c r="C23" s="97" t="str">
        <f>IF(ISBLANK(Template!C23),"",Template!C23)</f>
        <v>CEA2</v>
      </c>
      <c r="D23" s="93" t="str">
        <f>IF(ISBLANK(Template!D23),"",Template!D23)</f>
        <v>Participer à un apprentissage basé sur la réflexion</v>
      </c>
      <c r="E23" s="88" t="str">
        <f>IF(ISBLANK(Template!E23),"",Template!E23)</f>
        <v>L’organisation organise des réunions de réflexion régulières et structurées basées sur le programme stratégique/le plan de travail annuel pour discuter des apprentissages, des réussites, des échecs, et adapter ses plans. Le suivi des résultats des activités de plaidoyer de l’organisation est pris en compte dans les plans d’activités.</v>
      </c>
      <c r="F23" s="88" t="str">
        <f>IF(ISBLANK(Template!F23),"",Template!F23)</f>
        <v>Qu’est-ce que l’apprentissage basé sur la réflexion pour votre organisation ?
Pensez-vous que l’apprentissage basé sur la réflexion est important ? Pourquoi ?
Quel est le processus de valorisation de l’apprentissage basé sur la réflexion de votre organisation ?
Pouvez-vous me donner un exemple de situation dans laquelle vous avez modifié vos activités dans le but de tirer des apprentissages de vos réussites et des défis auxquels vous avez fait face ?</v>
      </c>
      <c r="G23" s="88" t="str">
        <f>IF(ISBLANK(Template!G23),"",Template!G23)</f>
        <v xml:space="preserve">Pour l’organisation, il n’est pas important de réfléchir à ses réussites et ses échecs. </v>
      </c>
      <c r="H23" s="88" t="str">
        <f>IF(ISBLANK(Template!H23),"",Template!H23)</f>
        <v>Pour l’organisation, il est important de réfléchir à ses réussites et ses échecs.
L’organisation n’a pas organisé de réunion de réflexion pour discuter des apprentissages, des réussites et des échecs dans les 6 derniers mois.</v>
      </c>
      <c r="I23" s="88" t="str">
        <f>IF(ISBLANK(Template!I23),"",Template!I23)</f>
        <v xml:space="preserve">Pour l’organisation, il est important de réfléchir à ses réussites et ses échecs.
L’organisation a organisé de réunion de réflexion pour discuter des apprentissages, des réussites et des échecs dans les 6 derniers mois.
L’organisation n’a pas adapté ses plans aux discussions de la réunion de réflexion dans les 6 derniers mois. </v>
      </c>
      <c r="J23" s="88" t="str">
        <f>IF(ISBLANK(Template!J23),"",Template!J23)</f>
        <v xml:space="preserve">Pour l’organisation, il est important de réfléchir à ses réussites et ses échecs.
L’organisation a organisé de réunion de réflexion pour discuter des apprentissages, des réussites et des échecs dans les 6 derniers mois.
L’organisation a adapté ses plans aux discussions de la réunion de réflexion dans les 6 derniers mois. </v>
      </c>
      <c r="K23" s="88" t="str">
        <f>IF(ISBLANK(Template!K23),"",Template!K23)</f>
        <v>Plans d’activités, agenda de réunions de réflexion, comptes-rendus de réunions (si disponibles)
Plan de suivi des actions.</v>
      </c>
      <c r="L23" s="96" t="s">
        <v>15</v>
      </c>
      <c r="M23" s="96" t="s">
        <v>15</v>
      </c>
      <c r="N23" s="96" t="s">
        <v>15</v>
      </c>
      <c r="O23" s="96" t="s">
        <v>15</v>
      </c>
      <c r="P23" s="96" t="s">
        <v>15</v>
      </c>
      <c r="Q23" s="145" t="str">
        <f t="shared" si="1"/>
        <v/>
      </c>
      <c r="R23" s="145" t="str">
        <f t="shared" si="1"/>
        <v/>
      </c>
      <c r="S23" s="145" t="str">
        <f t="shared" si="1"/>
        <v/>
      </c>
      <c r="T23" s="145" t="str">
        <f t="shared" si="1"/>
        <v/>
      </c>
      <c r="U23" s="145" t="str">
        <f t="shared" si="1"/>
        <v/>
      </c>
      <c r="V23" s="15"/>
      <c r="W23" s="15"/>
      <c r="X23" s="15"/>
      <c r="Y23" s="15"/>
      <c r="Z23" s="15"/>
    </row>
    <row r="24" spans="1:26" ht="14.5">
      <c r="D24" s="64"/>
      <c r="E24" s="176"/>
      <c r="F24" s="48"/>
      <c r="G24" s="59"/>
      <c r="H24" s="59"/>
      <c r="I24" s="59"/>
      <c r="J24" s="59"/>
      <c r="K24" s="59"/>
      <c r="L24" s="60"/>
      <c r="M24" s="60"/>
      <c r="N24" s="60"/>
      <c r="O24" s="60"/>
      <c r="P24" s="60"/>
      <c r="V24" s="55"/>
      <c r="W24" s="55"/>
      <c r="X24" s="55"/>
      <c r="Y24" s="55"/>
      <c r="Z24" s="55"/>
    </row>
    <row r="25" spans="1:26" ht="14.5">
      <c r="D25" s="174"/>
      <c r="E25" s="179"/>
      <c r="F25" s="55"/>
      <c r="G25" s="55"/>
      <c r="H25" s="55"/>
      <c r="I25" s="55"/>
      <c r="J25" s="55"/>
      <c r="K25" s="55"/>
      <c r="L25" s="60"/>
      <c r="M25" s="60"/>
      <c r="N25" s="60"/>
      <c r="O25" s="60"/>
      <c r="P25" s="60"/>
      <c r="V25" s="55"/>
      <c r="W25" s="55"/>
      <c r="X25" s="55"/>
      <c r="Y25" s="55"/>
      <c r="Z25" s="55"/>
    </row>
    <row r="26" spans="1:26" ht="14.5">
      <c r="D26" s="240"/>
      <c r="E26" s="65"/>
      <c r="F26" s="55"/>
      <c r="G26" s="55"/>
      <c r="H26" s="55"/>
      <c r="I26" s="55"/>
      <c r="J26" s="55"/>
      <c r="K26" s="55"/>
      <c r="L26" s="62"/>
      <c r="M26" s="62"/>
      <c r="N26" s="62"/>
      <c r="O26" s="62"/>
      <c r="P26" s="62"/>
      <c r="V26" s="55"/>
      <c r="W26" s="55"/>
      <c r="X26" s="55"/>
      <c r="Y26" s="55"/>
      <c r="Z26" s="55"/>
    </row>
    <row r="27" spans="1:26" ht="14.5">
      <c r="D27" s="240"/>
      <c r="E27" s="66"/>
      <c r="F27" s="55"/>
      <c r="G27" s="55"/>
      <c r="H27" s="55"/>
      <c r="I27" s="55"/>
      <c r="J27" s="55"/>
      <c r="K27" s="55"/>
      <c r="L27" s="62"/>
      <c r="M27" s="62"/>
      <c r="N27" s="62"/>
      <c r="O27" s="62"/>
      <c r="P27" s="62"/>
      <c r="V27" s="55"/>
      <c r="W27" s="55"/>
      <c r="X27" s="55"/>
      <c r="Y27" s="55"/>
      <c r="Z27" s="55"/>
    </row>
    <row r="28" spans="1:26" ht="14.5">
      <c r="D28" s="178"/>
      <c r="E28" s="179"/>
      <c r="F28" s="55"/>
      <c r="G28" s="55"/>
      <c r="H28" s="55"/>
      <c r="I28" s="55"/>
      <c r="J28" s="55"/>
      <c r="K28" s="55"/>
      <c r="L28" s="62"/>
      <c r="M28" s="62"/>
      <c r="N28" s="62"/>
      <c r="O28" s="62"/>
      <c r="P28" s="62"/>
      <c r="V28" s="55"/>
      <c r="W28" s="55"/>
      <c r="X28" s="55"/>
      <c r="Y28" s="55"/>
      <c r="Z28" s="55"/>
    </row>
    <row r="29" spans="1:26" ht="14.5">
      <c r="D29" s="178"/>
      <c r="E29" s="179"/>
      <c r="F29" s="55"/>
      <c r="G29" s="55"/>
      <c r="H29" s="55"/>
      <c r="I29" s="55"/>
      <c r="J29" s="55"/>
      <c r="K29" s="55"/>
      <c r="L29" s="62"/>
      <c r="M29" s="62"/>
      <c r="N29" s="62"/>
      <c r="O29" s="62"/>
      <c r="P29" s="62"/>
      <c r="V29" s="55"/>
      <c r="W29" s="55"/>
      <c r="X29" s="55"/>
      <c r="Y29" s="55"/>
      <c r="Z29" s="55"/>
    </row>
    <row r="30" spans="1:26" ht="14.5">
      <c r="D30" s="178"/>
      <c r="E30" s="179"/>
      <c r="F30" s="55"/>
      <c r="G30" s="55"/>
      <c r="H30" s="55"/>
      <c r="I30" s="55"/>
      <c r="J30" s="55"/>
      <c r="K30" s="55"/>
      <c r="L30" s="62"/>
      <c r="M30" s="62"/>
      <c r="N30" s="62"/>
      <c r="O30" s="62"/>
      <c r="P30" s="62"/>
      <c r="V30" s="55"/>
      <c r="W30" s="55"/>
      <c r="X30" s="55"/>
      <c r="Y30" s="55"/>
      <c r="Z30" s="55"/>
    </row>
    <row r="31" spans="1:26" ht="14.5">
      <c r="D31" s="178"/>
      <c r="E31" s="179"/>
      <c r="F31" s="55"/>
      <c r="G31" s="55"/>
      <c r="H31" s="55"/>
      <c r="I31" s="55"/>
      <c r="J31" s="55"/>
      <c r="K31" s="55"/>
      <c r="L31" s="62"/>
      <c r="M31" s="62"/>
      <c r="N31" s="62"/>
      <c r="O31" s="62"/>
      <c r="P31" s="62"/>
      <c r="V31" s="55"/>
      <c r="W31" s="55"/>
      <c r="X31" s="55"/>
      <c r="Y31" s="55"/>
      <c r="Z31" s="55"/>
    </row>
    <row r="32" spans="1:26" ht="14.5">
      <c r="D32" s="178"/>
      <c r="E32" s="179"/>
      <c r="F32" s="55"/>
      <c r="G32" s="55"/>
      <c r="H32" s="55"/>
      <c r="I32" s="55"/>
      <c r="J32" s="55"/>
      <c r="K32" s="55"/>
      <c r="L32" s="62"/>
      <c r="M32" s="62"/>
      <c r="N32" s="62"/>
      <c r="O32" s="62"/>
      <c r="P32" s="62"/>
      <c r="V32" s="55"/>
      <c r="W32" s="55"/>
      <c r="X32" s="55"/>
      <c r="Y32" s="55"/>
      <c r="Z32" s="55"/>
    </row>
    <row r="33" spans="4:26" ht="14.5">
      <c r="D33" s="178"/>
      <c r="E33" s="179"/>
      <c r="F33" s="55"/>
      <c r="G33" s="55"/>
      <c r="H33" s="55"/>
      <c r="I33" s="55"/>
      <c r="J33" s="55"/>
      <c r="K33" s="55"/>
      <c r="L33" s="62"/>
      <c r="M33" s="62"/>
      <c r="N33" s="62"/>
      <c r="O33" s="62"/>
      <c r="P33" s="62"/>
      <c r="V33" s="55"/>
      <c r="W33" s="55"/>
      <c r="X33" s="55"/>
      <c r="Y33" s="55"/>
      <c r="Z33" s="55"/>
    </row>
    <row r="34" spans="4:26" ht="14.5">
      <c r="D34" s="178"/>
      <c r="E34" s="179"/>
      <c r="F34" s="55"/>
      <c r="G34" s="55"/>
      <c r="H34" s="55"/>
      <c r="I34" s="55"/>
      <c r="J34" s="55"/>
      <c r="K34" s="55"/>
      <c r="L34" s="62"/>
      <c r="M34" s="62"/>
      <c r="N34" s="62"/>
      <c r="O34" s="62"/>
      <c r="P34" s="62"/>
      <c r="V34" s="67"/>
      <c r="W34" s="67"/>
      <c r="X34" s="67"/>
      <c r="Y34" s="67"/>
      <c r="Z34" s="67"/>
    </row>
    <row r="35" spans="4:26" ht="14.5">
      <c r="D35" s="178"/>
      <c r="E35" s="179"/>
      <c r="F35" s="55"/>
      <c r="G35" s="55"/>
      <c r="H35" s="55"/>
      <c r="I35" s="55"/>
      <c r="J35" s="55"/>
      <c r="K35" s="55"/>
      <c r="L35" s="62"/>
      <c r="M35" s="62"/>
      <c r="N35" s="62"/>
      <c r="O35" s="62"/>
      <c r="P35" s="62"/>
      <c r="V35" s="55"/>
      <c r="W35" s="55"/>
      <c r="X35" s="55"/>
      <c r="Y35" s="55"/>
      <c r="Z35" s="55"/>
    </row>
    <row r="36" spans="4:26" ht="14.5">
      <c r="D36" s="245"/>
      <c r="E36" s="246"/>
      <c r="F36" s="55"/>
      <c r="G36" s="55"/>
      <c r="H36" s="55"/>
      <c r="I36" s="55"/>
      <c r="J36" s="55"/>
      <c r="K36" s="67"/>
      <c r="L36" s="62"/>
      <c r="M36" s="62"/>
      <c r="N36" s="62"/>
      <c r="O36" s="62"/>
      <c r="P36" s="62"/>
      <c r="V36" s="55"/>
      <c r="W36" s="55"/>
      <c r="X36" s="55"/>
      <c r="Y36" s="55"/>
      <c r="Z36" s="55"/>
    </row>
    <row r="37" spans="4:26" ht="14.5">
      <c r="D37" s="245"/>
      <c r="E37" s="246"/>
      <c r="F37" s="55"/>
      <c r="G37" s="55"/>
      <c r="H37" s="55"/>
      <c r="I37" s="55"/>
      <c r="J37" s="55"/>
      <c r="K37" s="55"/>
      <c r="L37" s="62"/>
      <c r="M37" s="62"/>
      <c r="N37" s="62"/>
      <c r="O37" s="62"/>
      <c r="P37" s="62"/>
      <c r="V37" s="55"/>
      <c r="W37" s="55"/>
      <c r="X37" s="55"/>
      <c r="Y37" s="55"/>
      <c r="Z37" s="55"/>
    </row>
    <row r="38" spans="4:26" ht="14.5">
      <c r="D38" s="240"/>
      <c r="E38" s="179"/>
      <c r="F38" s="55"/>
      <c r="G38" s="55"/>
      <c r="H38" s="55"/>
      <c r="I38" s="55"/>
      <c r="J38" s="55"/>
      <c r="K38" s="55"/>
      <c r="L38" s="62"/>
      <c r="M38" s="62"/>
      <c r="N38" s="62"/>
      <c r="O38" s="62"/>
      <c r="P38" s="62"/>
      <c r="V38" s="53"/>
      <c r="W38" s="53"/>
      <c r="X38" s="53"/>
      <c r="Y38" s="53"/>
      <c r="Z38" s="53"/>
    </row>
    <row r="39" spans="4:26" ht="14.5">
      <c r="D39" s="240"/>
      <c r="E39" s="179"/>
      <c r="F39" s="55"/>
      <c r="G39" s="55"/>
      <c r="H39" s="55"/>
      <c r="I39" s="55"/>
      <c r="J39" s="55"/>
      <c r="K39" s="55"/>
      <c r="L39" s="62"/>
      <c r="M39" s="62"/>
      <c r="N39" s="62"/>
      <c r="O39" s="62"/>
      <c r="P39" s="62"/>
      <c r="V39" s="53"/>
      <c r="W39" s="53"/>
      <c r="X39" s="53"/>
      <c r="Y39" s="53"/>
      <c r="Z39" s="53"/>
    </row>
    <row r="40" spans="4:26" ht="14.5">
      <c r="D40" s="173"/>
      <c r="E40" s="177"/>
      <c r="F40" s="53"/>
      <c r="G40" s="53"/>
      <c r="H40" s="53"/>
      <c r="I40" s="53"/>
      <c r="J40" s="53"/>
      <c r="K40" s="53"/>
      <c r="L40" s="49"/>
      <c r="M40" s="49"/>
      <c r="N40" s="68"/>
      <c r="O40" s="68"/>
      <c r="P40" s="68"/>
      <c r="V40" s="53"/>
      <c r="W40" s="53"/>
      <c r="X40" s="53"/>
      <c r="Y40" s="53"/>
      <c r="Z40" s="53"/>
    </row>
    <row r="41" spans="4:26" ht="14.5">
      <c r="D41" s="239"/>
      <c r="E41" s="177"/>
      <c r="F41" s="53"/>
      <c r="G41" s="53"/>
      <c r="H41" s="53"/>
      <c r="I41" s="53"/>
      <c r="J41" s="53"/>
      <c r="K41" s="53"/>
      <c r="L41" s="49"/>
      <c r="M41" s="49"/>
      <c r="N41" s="68"/>
      <c r="O41" s="68"/>
      <c r="P41" s="68"/>
      <c r="V41" s="48"/>
      <c r="W41" s="48"/>
      <c r="X41" s="48"/>
      <c r="Y41" s="48"/>
      <c r="Z41" s="48"/>
    </row>
    <row r="42" spans="4:26" ht="14.5">
      <c r="D42" s="239"/>
      <c r="E42" s="177"/>
      <c r="F42" s="53"/>
      <c r="G42" s="53"/>
      <c r="H42" s="53"/>
      <c r="I42" s="53"/>
      <c r="J42" s="53"/>
      <c r="K42" s="53"/>
      <c r="L42" s="49"/>
      <c r="M42" s="49"/>
      <c r="N42" s="68"/>
      <c r="O42" s="68"/>
      <c r="P42" s="68"/>
      <c r="V42" s="48"/>
      <c r="W42" s="48"/>
      <c r="X42" s="48"/>
      <c r="Y42" s="48"/>
      <c r="Z42" s="48"/>
    </row>
    <row r="43" spans="4:26" ht="14.5">
      <c r="D43" s="239"/>
      <c r="E43" s="243"/>
      <c r="F43" s="63"/>
      <c r="G43" s="63"/>
      <c r="H43" s="63"/>
      <c r="I43" s="63"/>
      <c r="J43" s="63"/>
      <c r="K43" s="48"/>
      <c r="L43" s="49"/>
      <c r="M43" s="49"/>
      <c r="N43" s="68"/>
      <c r="O43" s="68"/>
      <c r="P43" s="68"/>
      <c r="V43" s="69"/>
      <c r="W43" s="69"/>
      <c r="X43" s="69"/>
      <c r="Y43" s="69"/>
      <c r="Z43" s="69"/>
    </row>
    <row r="44" spans="4:26" ht="14.5">
      <c r="D44" s="239"/>
      <c r="E44" s="243"/>
      <c r="F44" s="48"/>
      <c r="G44" s="48"/>
      <c r="H44" s="48"/>
      <c r="I44" s="48"/>
      <c r="J44" s="48"/>
      <c r="K44" s="48"/>
      <c r="L44" s="49"/>
      <c r="M44" s="49"/>
      <c r="N44" s="68"/>
      <c r="O44" s="68"/>
      <c r="P44" s="68"/>
      <c r="V44" s="53"/>
      <c r="W44" s="53"/>
      <c r="X44" s="53"/>
      <c r="Y44" s="53"/>
      <c r="Z44" s="53"/>
    </row>
    <row r="45" spans="4:26" ht="14.5">
      <c r="D45" s="239"/>
      <c r="E45" s="176"/>
      <c r="F45" s="70"/>
      <c r="G45" s="61"/>
      <c r="H45" s="61"/>
      <c r="I45" s="61"/>
      <c r="J45" s="61"/>
      <c r="K45" s="69"/>
      <c r="L45" s="49"/>
      <c r="M45" s="49"/>
      <c r="N45" s="68"/>
      <c r="O45" s="68"/>
      <c r="P45" s="68"/>
      <c r="V45" s="53"/>
      <c r="W45" s="53"/>
      <c r="X45" s="53"/>
      <c r="Y45" s="53"/>
      <c r="Z45" s="53"/>
    </row>
    <row r="46" spans="4:26" ht="14.5">
      <c r="D46" s="173"/>
      <c r="E46" s="177"/>
      <c r="F46" s="53"/>
      <c r="G46" s="53"/>
      <c r="H46" s="53"/>
      <c r="I46" s="53"/>
      <c r="J46" s="53"/>
      <c r="K46" s="53"/>
      <c r="L46" s="49"/>
      <c r="M46" s="49"/>
      <c r="N46" s="68"/>
      <c r="O46" s="68"/>
      <c r="P46" s="68"/>
      <c r="V46" s="53"/>
      <c r="W46" s="53"/>
      <c r="X46" s="53"/>
      <c r="Y46" s="53"/>
      <c r="Z46" s="53"/>
    </row>
    <row r="47" spans="4:26" ht="14.5">
      <c r="D47" s="173"/>
      <c r="E47" s="177"/>
      <c r="F47" s="53"/>
      <c r="G47" s="53"/>
      <c r="H47" s="53"/>
      <c r="I47" s="53"/>
      <c r="J47" s="53"/>
      <c r="K47" s="53"/>
      <c r="L47" s="49"/>
      <c r="M47" s="49"/>
      <c r="N47" s="68"/>
      <c r="O47" s="68"/>
      <c r="P47" s="68"/>
      <c r="V47" s="53"/>
      <c r="W47" s="53"/>
      <c r="X47" s="53"/>
      <c r="Y47" s="53"/>
      <c r="Z47" s="53"/>
    </row>
    <row r="48" spans="4:26" ht="14.5">
      <c r="D48" s="173"/>
      <c r="E48" s="177"/>
      <c r="F48" s="53"/>
      <c r="G48" s="53"/>
      <c r="H48" s="53"/>
      <c r="I48" s="53"/>
      <c r="J48" s="53"/>
      <c r="K48" s="53"/>
      <c r="L48" s="49"/>
      <c r="M48" s="49"/>
      <c r="N48" s="68"/>
      <c r="O48" s="68"/>
      <c r="P48" s="68"/>
      <c r="V48" s="48"/>
      <c r="W48" s="48"/>
      <c r="X48" s="48"/>
      <c r="Y48" s="48"/>
      <c r="Z48" s="48"/>
    </row>
    <row r="49" spans="4:26" ht="14.5">
      <c r="D49" s="173"/>
      <c r="E49" s="177"/>
      <c r="F49" s="53"/>
      <c r="G49" s="53"/>
      <c r="H49" s="53"/>
      <c r="I49" s="53"/>
      <c r="J49" s="53"/>
      <c r="K49" s="53"/>
      <c r="L49" s="49"/>
      <c r="M49" s="49"/>
      <c r="N49" s="49"/>
      <c r="O49" s="49"/>
      <c r="P49" s="50"/>
      <c r="V49" s="48"/>
      <c r="W49" s="48"/>
      <c r="X49" s="48"/>
      <c r="Y49" s="48"/>
      <c r="Z49" s="48"/>
    </row>
    <row r="50" spans="4:26" ht="14.5">
      <c r="D50" s="239"/>
      <c r="E50" s="243"/>
      <c r="F50" s="48"/>
      <c r="G50" s="48"/>
      <c r="H50" s="48"/>
      <c r="I50" s="48"/>
      <c r="J50" s="48"/>
      <c r="K50" s="48"/>
      <c r="L50" s="49"/>
      <c r="M50" s="49"/>
      <c r="N50" s="49"/>
      <c r="O50" s="49"/>
      <c r="P50" s="50"/>
      <c r="V50" s="48"/>
      <c r="W50" s="48"/>
      <c r="X50" s="48"/>
      <c r="Y50" s="48"/>
      <c r="Z50" s="48"/>
    </row>
    <row r="51" spans="4:26" ht="14.5">
      <c r="D51" s="239"/>
      <c r="E51" s="243"/>
      <c r="F51" s="48"/>
      <c r="G51" s="48"/>
      <c r="H51" s="48"/>
      <c r="I51" s="48"/>
      <c r="J51" s="48"/>
      <c r="K51" s="48"/>
      <c r="L51" s="49"/>
      <c r="M51" s="49"/>
      <c r="N51" s="49"/>
      <c r="O51" s="49"/>
      <c r="P51" s="50"/>
      <c r="V51" s="48"/>
      <c r="W51" s="48"/>
      <c r="X51" s="48"/>
      <c r="Y51" s="48"/>
      <c r="Z51" s="48"/>
    </row>
    <row r="52" spans="4:26" ht="14.5">
      <c r="D52" s="239"/>
      <c r="E52" s="243"/>
      <c r="F52" s="48"/>
      <c r="G52" s="48"/>
      <c r="H52" s="48"/>
      <c r="I52" s="48"/>
      <c r="J52" s="48"/>
      <c r="K52" s="48"/>
      <c r="L52" s="49"/>
      <c r="M52" s="49"/>
      <c r="N52" s="49"/>
      <c r="O52" s="49"/>
      <c r="P52" s="50"/>
      <c r="V52" s="48"/>
      <c r="W52" s="48"/>
      <c r="X52" s="48"/>
      <c r="Y52" s="48"/>
      <c r="Z52" s="48"/>
    </row>
    <row r="53" spans="4:26" ht="14.5">
      <c r="D53" s="239"/>
      <c r="E53" s="176"/>
      <c r="F53" s="48"/>
      <c r="G53" s="48"/>
      <c r="H53" s="48"/>
      <c r="I53" s="48"/>
      <c r="J53" s="48"/>
      <c r="K53" s="48"/>
      <c r="L53" s="49"/>
      <c r="M53" s="49"/>
      <c r="N53" s="49"/>
      <c r="O53" s="49"/>
      <c r="P53" s="50"/>
      <c r="V53" s="48"/>
      <c r="W53" s="48"/>
      <c r="X53" s="48"/>
      <c r="Y53" s="48"/>
      <c r="Z53" s="48"/>
    </row>
    <row r="54" spans="4:26" ht="14.5">
      <c r="D54" s="239"/>
      <c r="E54" s="176"/>
      <c r="F54" s="48"/>
      <c r="G54" s="48"/>
      <c r="H54" s="48"/>
      <c r="I54" s="48"/>
      <c r="J54" s="48"/>
      <c r="K54" s="48"/>
      <c r="L54" s="49"/>
      <c r="M54" s="49"/>
      <c r="N54" s="49"/>
      <c r="O54" s="49"/>
      <c r="P54" s="50"/>
      <c r="V54" s="48"/>
      <c r="W54" s="48"/>
      <c r="X54" s="48"/>
      <c r="Y54" s="48"/>
      <c r="Z54" s="48"/>
    </row>
    <row r="55" spans="4:26" ht="15.5">
      <c r="D55" s="241"/>
      <c r="E55" s="242"/>
      <c r="F55" s="48"/>
      <c r="G55" s="48"/>
      <c r="H55" s="48"/>
      <c r="I55" s="48"/>
      <c r="J55" s="48"/>
      <c r="K55" s="48"/>
      <c r="L55" s="51"/>
      <c r="M55" s="51"/>
      <c r="N55" s="51"/>
      <c r="O55" s="52"/>
      <c r="P55" s="52"/>
      <c r="V55" s="48"/>
      <c r="W55" s="48"/>
      <c r="X55" s="48"/>
      <c r="Y55" s="48"/>
      <c r="Z55" s="48"/>
    </row>
    <row r="56" spans="4:26" ht="15.5">
      <c r="D56" s="241"/>
      <c r="E56" s="242"/>
      <c r="F56" s="48"/>
      <c r="G56" s="48"/>
      <c r="H56" s="48"/>
      <c r="I56" s="48"/>
      <c r="J56" s="48"/>
      <c r="K56" s="48"/>
      <c r="L56" s="51"/>
      <c r="M56" s="51"/>
      <c r="N56" s="51"/>
      <c r="O56" s="52"/>
      <c r="P56" s="52"/>
      <c r="V56" s="48"/>
      <c r="W56" s="48"/>
      <c r="X56" s="48"/>
      <c r="Y56" s="48"/>
      <c r="Z56" s="48"/>
    </row>
    <row r="57" spans="4:26" ht="15.5">
      <c r="D57" s="239"/>
      <c r="E57" s="176"/>
      <c r="F57" s="48"/>
      <c r="G57" s="48"/>
      <c r="H57" s="48"/>
      <c r="I57" s="48"/>
      <c r="J57" s="48"/>
      <c r="K57" s="48"/>
      <c r="L57" s="51"/>
      <c r="M57" s="51"/>
      <c r="N57" s="51"/>
      <c r="O57" s="52"/>
      <c r="P57" s="52"/>
      <c r="V57" s="48"/>
      <c r="W57" s="48"/>
      <c r="X57" s="48"/>
      <c r="Y57" s="48"/>
      <c r="Z57" s="48"/>
    </row>
    <row r="58" spans="4:26" ht="15.5">
      <c r="D58" s="239"/>
      <c r="E58" s="176"/>
      <c r="F58" s="48"/>
      <c r="G58" s="48"/>
      <c r="H58" s="48"/>
      <c r="I58" s="48"/>
      <c r="J58" s="48"/>
      <c r="K58" s="48"/>
      <c r="L58" s="51"/>
      <c r="M58" s="51"/>
      <c r="N58" s="51"/>
      <c r="O58" s="52"/>
      <c r="P58" s="52"/>
      <c r="V58" s="48"/>
      <c r="W58" s="48"/>
      <c r="X58" s="48"/>
      <c r="Y58" s="48"/>
      <c r="Z58" s="48"/>
    </row>
    <row r="59" spans="4:26" ht="15.5">
      <c r="D59" s="239"/>
      <c r="E59" s="176"/>
      <c r="F59" s="48"/>
      <c r="G59" s="48"/>
      <c r="H59" s="53"/>
      <c r="I59" s="53"/>
      <c r="J59" s="53"/>
      <c r="K59" s="48"/>
      <c r="L59" s="51"/>
      <c r="M59" s="51"/>
      <c r="N59" s="51"/>
      <c r="O59" s="52"/>
      <c r="P59" s="52"/>
      <c r="V59" s="48"/>
      <c r="W59" s="48"/>
      <c r="X59" s="48"/>
      <c r="Y59" s="48"/>
      <c r="Z59" s="48"/>
    </row>
    <row r="60" spans="4:26" ht="15.5">
      <c r="D60" s="175"/>
      <c r="E60" s="176"/>
      <c r="F60" s="48"/>
      <c r="G60" s="48"/>
      <c r="H60" s="48"/>
      <c r="I60" s="48"/>
      <c r="J60" s="48"/>
      <c r="K60" s="48"/>
      <c r="L60" s="54"/>
      <c r="M60" s="54"/>
      <c r="N60" s="54"/>
      <c r="O60" s="52"/>
      <c r="P60" s="52"/>
      <c r="V60" s="48"/>
      <c r="W60" s="48"/>
      <c r="X60" s="48"/>
      <c r="Y60" s="48"/>
      <c r="Z60" s="48"/>
    </row>
    <row r="61" spans="4:26" ht="15.5">
      <c r="D61" s="175"/>
      <c r="E61" s="176"/>
      <c r="F61" s="48"/>
      <c r="G61" s="48"/>
      <c r="H61" s="48"/>
      <c r="I61" s="48"/>
      <c r="J61" s="48"/>
      <c r="K61" s="48"/>
      <c r="L61" s="51"/>
      <c r="M61" s="51"/>
      <c r="N61" s="51"/>
      <c r="O61" s="52"/>
      <c r="P61" s="52"/>
      <c r="V61" s="55"/>
      <c r="W61" s="55"/>
      <c r="X61" s="55"/>
      <c r="Y61" s="55"/>
      <c r="Z61" s="55"/>
    </row>
    <row r="62" spans="4:26" ht="15.5">
      <c r="D62" s="56"/>
      <c r="E62" s="176"/>
      <c r="F62" s="48"/>
      <c r="G62" s="48"/>
      <c r="H62" s="48"/>
      <c r="I62" s="48"/>
      <c r="J62" s="48"/>
      <c r="K62" s="48"/>
      <c r="L62" s="51"/>
      <c r="M62" s="51"/>
      <c r="N62" s="51"/>
      <c r="O62" s="52"/>
      <c r="P62" s="52"/>
      <c r="V62" s="48"/>
      <c r="W62" s="48"/>
      <c r="X62" s="48"/>
      <c r="Y62" s="48"/>
      <c r="Z62" s="48"/>
    </row>
    <row r="63" spans="4:26" ht="15.5">
      <c r="D63" s="239"/>
      <c r="E63" s="176"/>
      <c r="F63" s="55"/>
      <c r="G63" s="55"/>
      <c r="H63" s="55"/>
      <c r="I63" s="55"/>
      <c r="J63" s="55"/>
      <c r="K63" s="55"/>
      <c r="L63" s="49"/>
      <c r="M63" s="51"/>
      <c r="N63" s="51"/>
      <c r="O63" s="52"/>
      <c r="P63" s="52"/>
      <c r="V63" s="53"/>
      <c r="W63" s="53"/>
      <c r="X63" s="53"/>
      <c r="Y63" s="53"/>
      <c r="Z63" s="53"/>
    </row>
    <row r="64" spans="4:26" ht="15.5">
      <c r="D64" s="239"/>
      <c r="E64" s="176"/>
      <c r="F64" s="48"/>
      <c r="G64" s="55"/>
      <c r="H64" s="48"/>
      <c r="I64" s="48"/>
      <c r="J64" s="48"/>
      <c r="K64" s="48"/>
      <c r="L64" s="57"/>
      <c r="M64" s="51"/>
      <c r="N64" s="51"/>
      <c r="O64" s="52"/>
      <c r="P64" s="52"/>
      <c r="V64" s="55"/>
      <c r="W64" s="55"/>
      <c r="X64" s="55"/>
      <c r="Y64" s="55"/>
      <c r="Z64" s="55"/>
    </row>
    <row r="65" spans="4:26" ht="15.5">
      <c r="D65" s="173"/>
      <c r="E65" s="177"/>
      <c r="F65" s="53"/>
      <c r="G65" s="53"/>
      <c r="H65" s="53"/>
      <c r="I65" s="53"/>
      <c r="J65" s="53"/>
      <c r="K65" s="53"/>
      <c r="L65" s="51"/>
      <c r="M65" s="49"/>
      <c r="N65" s="49"/>
      <c r="O65" s="49"/>
      <c r="P65" s="58"/>
      <c r="V65" s="48"/>
      <c r="W65" s="48"/>
      <c r="X65" s="48"/>
      <c r="Y65" s="48"/>
      <c r="Z65" s="48"/>
    </row>
  </sheetData>
  <sheetProtection autoFilter="0"/>
  <protectedRanges>
    <protectedRange sqref="L24:P65" name="Data_entry"/>
    <protectedRange sqref="L7:P23" name="Sheet 2 edits_1"/>
    <protectedRange sqref="L7:P23" name="Data_entry_1_2"/>
  </protectedRanges>
  <mergeCells count="50">
    <mergeCell ref="D63:D64"/>
    <mergeCell ref="P3:P4"/>
    <mergeCell ref="G2:K2"/>
    <mergeCell ref="L3:L4"/>
    <mergeCell ref="M3:M4"/>
    <mergeCell ref="N3:N4"/>
    <mergeCell ref="O3:O4"/>
    <mergeCell ref="D43:D45"/>
    <mergeCell ref="E43:E44"/>
    <mergeCell ref="D26:D27"/>
    <mergeCell ref="D36:D37"/>
    <mergeCell ref="E36:E37"/>
    <mergeCell ref="D38:D39"/>
    <mergeCell ref="D41:D42"/>
    <mergeCell ref="E50:E52"/>
    <mergeCell ref="D53:D54"/>
    <mergeCell ref="Q3:U4"/>
    <mergeCell ref="B5:B6"/>
    <mergeCell ref="F5:F6"/>
    <mergeCell ref="G5:J5"/>
    <mergeCell ref="Q5:Q6"/>
    <mergeCell ref="R5:R6"/>
    <mergeCell ref="P5:P6"/>
    <mergeCell ref="S5:S6"/>
    <mergeCell ref="T5:T6"/>
    <mergeCell ref="U5:U6"/>
    <mergeCell ref="D5:D6"/>
    <mergeCell ref="E5:E6"/>
    <mergeCell ref="K5:K6"/>
    <mergeCell ref="L5:L6"/>
    <mergeCell ref="B11:B13"/>
    <mergeCell ref="B14:B16"/>
    <mergeCell ref="B17:B18"/>
    <mergeCell ref="B19:B21"/>
    <mergeCell ref="B22:B23"/>
    <mergeCell ref="Y5:Y6"/>
    <mergeCell ref="Z5:Z6"/>
    <mergeCell ref="A7:K7"/>
    <mergeCell ref="B8:B10"/>
    <mergeCell ref="K8:K9"/>
    <mergeCell ref="V5:V6"/>
    <mergeCell ref="W5:W6"/>
    <mergeCell ref="O5:O6"/>
    <mergeCell ref="M5:M6"/>
    <mergeCell ref="N5:N6"/>
    <mergeCell ref="D55:D56"/>
    <mergeCell ref="E55:E56"/>
    <mergeCell ref="D57:D59"/>
    <mergeCell ref="D50:D52"/>
    <mergeCell ref="X5:X6"/>
  </mergeCells>
  <dataValidations count="6">
    <dataValidation type="list" allowBlank="1" showInputMessage="1" showErrorMessage="1" sqref="P65" xr:uid="{00000000-0002-0000-1000-000000000000}">
      <formula1>$AG$4:$AG$6</formula1>
    </dataValidation>
    <dataValidation type="list" allowBlank="1" showInputMessage="1" showErrorMessage="1" sqref="O55:P64" xr:uid="{00000000-0002-0000-1000-000001000000}">
      <formula1>$AK$4:$AK$9</formula1>
    </dataValidation>
    <dataValidation type="list" allowBlank="1" showInputMessage="1" showErrorMessage="1" sqref="O49:O54" xr:uid="{00000000-0002-0000-1000-000002000000}">
      <formula1>$AO$3:$AO$7</formula1>
    </dataValidation>
    <dataValidation type="list" allowBlank="1" showInputMessage="1" showErrorMessage="1" sqref="N40:P48" xr:uid="{00000000-0002-0000-1000-000003000000}">
      <formula1>$AO$4:$AO$9</formula1>
    </dataValidation>
    <dataValidation type="list" allowBlank="1" showInputMessage="1" showErrorMessage="1" sqref="L24:P25" xr:uid="{00000000-0002-0000-1000-000004000000}">
      <formula1>$AH$5:$AH$10</formula1>
    </dataValidation>
    <dataValidation type="list" allowBlank="1" showInputMessage="1" showErrorMessage="1" sqref="L26:P39" xr:uid="{00000000-0002-0000-1000-000005000000}">
      <formula1>$AQ$10:$AQ$14</formula1>
    </dataValidation>
  </dataValidations>
  <pageMargins left="0.7" right="0.7" top="0.75" bottom="0.75" header="0.3" footer="0.3"/>
  <drawing r:id="rId1"/>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1000-000006000000}">
          <x14:formula1>
            <xm:f>'Feuille de données'!$A$49:$A$55</xm:f>
          </x14:formula1>
          <xm:sqref>P49:P54 L7:P23</xm:sqref>
        </x14:dataValidation>
        <x14:dataValidation type="list" allowBlank="1" showInputMessage="1" showErrorMessage="1" promptTitle="Domain" prompt="Select Domain" xr:uid="{00000000-0002-0000-1000-000007000000}">
          <x14:formula1>
            <xm:f>'Feuille de données'!$A$15:$A$17</xm:f>
          </x14:formula1>
          <xm:sqref>H3:K3</xm:sqref>
        </x14:dataValidation>
        <x14:dataValidation type="list" allowBlank="1" showInputMessage="1" showErrorMessage="1" promptTitle="Domain" prompt="Select Domain" xr:uid="{00000000-0002-0000-1000-000008000000}">
          <x14:formula1>
            <xm:f>'C:\Users\Judith\AppData\Local\Microsoft\Windows\INetCache\Content.Outlook\BE26XD14\[Copy of CSO OCAT_171119.xlsx]Data sheet'!#REF!</xm:f>
          </x14:formula1>
          <xm:sqref>V3:Z3</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C00000"/>
  </sheetPr>
  <dimension ref="A1:Z65"/>
  <sheetViews>
    <sheetView showGridLines="0" topLeftCell="B1" zoomScaleNormal="100" workbookViewId="0">
      <pane xSplit="4" ySplit="7" topLeftCell="F8" activePane="bottomRight" state="frozen"/>
      <selection pane="topRight" activeCell="F1" sqref="F1"/>
      <selection pane="bottomLeft" activeCell="B8" sqref="B8"/>
      <selection pane="bottomRight" activeCell="E1" sqref="E1:E3"/>
    </sheetView>
  </sheetViews>
  <sheetFormatPr defaultColWidth="9.1796875" defaultRowHeight="10.5"/>
  <cols>
    <col min="1" max="1" width="4.54296875" style="43" hidden="1" customWidth="1"/>
    <col min="2" max="2" width="7.1796875" style="1" customWidth="1"/>
    <col min="3" max="3" width="6.1796875" style="43" hidden="1" customWidth="1"/>
    <col min="4" max="4" width="31.54296875" style="43" customWidth="1"/>
    <col min="5" max="5" width="40" style="1" bestFit="1" customWidth="1"/>
    <col min="6" max="6" width="54.54296875" style="1" bestFit="1" customWidth="1"/>
    <col min="7" max="8" width="25.54296875" style="1" customWidth="1"/>
    <col min="9" max="9" width="34.7265625" style="1" customWidth="1"/>
    <col min="10" max="10" width="29.54296875" style="1" customWidth="1"/>
    <col min="11" max="11" width="25.54296875" style="1" customWidth="1"/>
    <col min="12" max="16" width="9.1796875" style="36" customWidth="1"/>
    <col min="17" max="21" width="9.1796875" style="1" hidden="1" customWidth="1"/>
    <col min="22" max="26" width="34.453125" style="1" customWidth="1"/>
    <col min="27" max="16384" width="9.1796875" style="1"/>
  </cols>
  <sheetData>
    <row r="1" spans="1:26" ht="15.5">
      <c r="A1" s="43" t="str">
        <f>IF(ISBLANK(Template!A1),"",Template!A1)</f>
        <v/>
      </c>
      <c r="B1" s="1" t="str">
        <f>IF(ISBLANK(Template!B1),"",Template!B1)</f>
        <v/>
      </c>
      <c r="C1" s="43" t="str">
        <f>IF(ISBLANK(Template!C1),"",Template!C1)</f>
        <v/>
      </c>
      <c r="D1" s="84" t="str">
        <f>IF(ISBLANK(Template!D1),"",Template!D1)</f>
        <v>LOCALISATION</v>
      </c>
      <c r="E1" s="181" t="s">
        <v>103</v>
      </c>
      <c r="F1" s="1" t="str">
        <f>IF(ISBLANK(Template!F1),"",Template!F1)</f>
        <v/>
      </c>
      <c r="G1" s="1" t="str">
        <f>IF(ISBLANK(Template!G1),"",Template!G1)</f>
        <v/>
      </c>
      <c r="H1" s="1" t="str">
        <f>IF(ISBLANK(Template!H1),"",Template!H1)</f>
        <v/>
      </c>
      <c r="I1" s="1" t="str">
        <f>IF(ISBLANK(Template!I1),"",Template!I1)</f>
        <v/>
      </c>
      <c r="J1" s="1" t="str">
        <f>IF(ISBLANK(Template!J1),"",Template!J1)</f>
        <v/>
      </c>
      <c r="K1" s="1" t="str">
        <f>IF(ISBLANK(Template!K1),"",Template!K1)</f>
        <v/>
      </c>
      <c r="L1" s="36" t="str">
        <f>IF(ISBLANK(Template!L1),"",Template!L1)</f>
        <v/>
      </c>
      <c r="M1" s="36" t="str">
        <f>IF(ISBLANK(Template!M1),"",Template!M1)</f>
        <v/>
      </c>
      <c r="N1" s="36" t="str">
        <f>IF(ISBLANK(Template!N1),"",Template!N1)</f>
        <v/>
      </c>
      <c r="O1" s="36" t="str">
        <f>IF(ISBLANK(Template!O1),"",Template!O1)</f>
        <v/>
      </c>
      <c r="P1" s="36" t="str">
        <f>IF(ISBLANK(Template!P1),"",Template!P1)</f>
        <v/>
      </c>
      <c r="Q1" s="1" t="str">
        <f>IF(ISBLANK(Template!Q1),"",Template!Q1)</f>
        <v/>
      </c>
      <c r="R1" s="1" t="str">
        <f>IF(ISBLANK(Template!R1),"",Template!R1)</f>
        <v/>
      </c>
      <c r="S1" s="1" t="str">
        <f>IF(ISBLANK(Template!S1),"",Template!S1)</f>
        <v/>
      </c>
      <c r="T1" s="1" t="str">
        <f>IF(ISBLANK(Template!T1),"",Template!T1)</f>
        <v/>
      </c>
      <c r="U1" s="1" t="str">
        <f>IF(ISBLANK(Template!U1),"",Template!U1)</f>
        <v/>
      </c>
      <c r="V1" s="1" t="str">
        <f ca="1">IF(ISBLANK(Template!V1),"",Template!V1)</f>
        <v/>
      </c>
      <c r="W1" s="1" t="str">
        <f ca="1">IF(ISBLANK(Template!W1),"",Template!W1)</f>
        <v/>
      </c>
      <c r="X1" s="1" t="str">
        <f ca="1">IF(ISBLANK(Template!X1),"",Template!X1)</f>
        <v/>
      </c>
      <c r="Y1" s="1" t="str">
        <f ca="1">IF(ISBLANK(Template!Y1),"",Template!Y1)</f>
        <v/>
      </c>
      <c r="Z1" s="1" t="str">
        <f ca="1">IF(ISBLANK(Template!Z1),"",Template!Z1)</f>
        <v/>
      </c>
    </row>
    <row r="2" spans="1:26" ht="26.25" customHeight="1">
      <c r="A2" s="43" t="str">
        <f>IF(ISBLANK(Template!A2),"",Template!A2)</f>
        <v/>
      </c>
      <c r="B2" s="20" t="str">
        <f>IF(ISBLANK(Template!B2),"",Template!B2)</f>
        <v/>
      </c>
      <c r="C2" s="98" t="str">
        <f>IF(ISBLANK(Template!C2),"",Template!C2)</f>
        <v/>
      </c>
      <c r="D2" s="84" t="str">
        <f>IF(ISBLANK(Template!D2),"",Template!D2)</f>
        <v>DATE</v>
      </c>
      <c r="E2" s="181" t="s">
        <v>103</v>
      </c>
      <c r="F2" s="41" t="str">
        <f>IF(ISBLANK(Template!F2),"",Template!F2)</f>
        <v/>
      </c>
      <c r="G2" s="251" t="str">
        <f>'Feuille de données'!A47</f>
        <v>OSC 12</v>
      </c>
      <c r="H2" s="252"/>
      <c r="I2" s="252"/>
      <c r="J2" s="252"/>
      <c r="K2" s="252"/>
      <c r="L2" s="36" t="str">
        <f>IF(ISBLANK(Template!L2),"",Template!L2)</f>
        <v/>
      </c>
      <c r="M2" s="36" t="str">
        <f>IF(ISBLANK(Template!M2),"",Template!M2)</f>
        <v/>
      </c>
      <c r="N2" s="36" t="str">
        <f>IF(ISBLANK(Template!N2),"",Template!N2)</f>
        <v/>
      </c>
      <c r="O2" s="36" t="str">
        <f>IF(ISBLANK(Template!O2),"",Template!O2)</f>
        <v/>
      </c>
      <c r="P2" s="36" t="str">
        <f>IF(ISBLANK(Template!P2),"",Template!P2)</f>
        <v/>
      </c>
      <c r="Q2" s="1" t="str">
        <f>IF(ISBLANK(Template!Q2),"",Template!Q2)</f>
        <v/>
      </c>
      <c r="R2" s="1" t="str">
        <f>IF(ISBLANK(Template!R2),"",Template!R2)</f>
        <v/>
      </c>
      <c r="S2" s="1" t="str">
        <f>IF(ISBLANK(Template!S2),"",Template!S2)</f>
        <v/>
      </c>
      <c r="T2" s="1" t="str">
        <f>IF(ISBLANK(Template!T2),"",Template!T2)</f>
        <v/>
      </c>
      <c r="U2" s="1" t="str">
        <f>IF(ISBLANK(Template!U2),"",Template!U2)</f>
        <v/>
      </c>
      <c r="V2" s="180" t="str">
        <f ca="1">IF(ISBLANK(Template!V2),"",Template!V2)</f>
        <v/>
      </c>
      <c r="W2" s="180" t="str">
        <f ca="1">IF(ISBLANK(Template!W2),"",Template!W2)</f>
        <v/>
      </c>
      <c r="X2" s="180" t="str">
        <f ca="1">IF(ISBLANK(Template!X2),"",Template!X2)</f>
        <v/>
      </c>
      <c r="Y2" s="180" t="str">
        <f ca="1">IF(ISBLANK(Template!Y2),"",Template!Y2)</f>
        <v/>
      </c>
      <c r="Z2" s="180" t="str">
        <f ca="1">IF(ISBLANK(Template!Z2),"",Template!Z2)</f>
        <v/>
      </c>
    </row>
    <row r="3" spans="1:26" ht="15" customHeight="1">
      <c r="A3" s="43" t="str">
        <f>IF(ISBLANK(Template!A3),"",Template!A3)</f>
        <v/>
      </c>
      <c r="B3" s="20" t="str">
        <f>IF(ISBLANK(Template!B3),"",Template!B3)</f>
        <v/>
      </c>
      <c r="C3" s="98" t="str">
        <f>IF(ISBLANK(Template!C3),"",Template!C3)</f>
        <v/>
      </c>
      <c r="D3" s="84" t="str">
        <f>IF(ISBLANK(Template!D3),"",Template!D3)</f>
        <v>PÉRIODE</v>
      </c>
      <c r="E3" s="181" t="s">
        <v>103</v>
      </c>
      <c r="F3" s="38" t="str">
        <f>IF(ISBLANK(Template!F3),"",Template!F3)</f>
        <v/>
      </c>
      <c r="G3" s="38" t="str">
        <f>IF(ISBLANK(Template!G3),"",Template!G3)</f>
        <v/>
      </c>
      <c r="H3" s="3" t="str">
        <f>IF(ISBLANK(Template!H3),"",Template!H3)</f>
        <v/>
      </c>
      <c r="I3" s="3" t="str">
        <f>IF(ISBLANK(Template!I3),"",Template!I3)</f>
        <v/>
      </c>
      <c r="J3" s="3" t="str">
        <f>IF(ISBLANK(Template!J3),"",Template!J3)</f>
        <v/>
      </c>
      <c r="K3" s="3" t="str">
        <f>IF(ISBLANK(Template!K3),"",Template!K3)</f>
        <v/>
      </c>
      <c r="L3" s="244" t="str">
        <f>IF(ISBLANK(Template!L3),"",Template!L3)</f>
        <v>Score</v>
      </c>
      <c r="M3" s="244" t="str">
        <f>IF(ISBLANK(Template!M3),"",Template!M3)</f>
        <v>Score</v>
      </c>
      <c r="N3" s="244" t="str">
        <f>IF(ISBLANK(Template!N3),"",Template!N3)</f>
        <v>Score</v>
      </c>
      <c r="O3" s="244" t="str">
        <f>IF(ISBLANK(Template!O3),"",Template!O3)</f>
        <v>Score</v>
      </c>
      <c r="P3" s="244" t="str">
        <f>IF(ISBLANK(Template!P3),"",Template!P3)</f>
        <v>Score</v>
      </c>
      <c r="Q3" s="247" t="str">
        <f>IF(ISBLANK(Template!Q3),"",Template!Q3)</f>
        <v>Percent Score</v>
      </c>
      <c r="R3" s="248" t="str">
        <f>IF(ISBLANK(Template!R3),"",Template!R3)</f>
        <v/>
      </c>
      <c r="S3" s="248" t="str">
        <f>IF(ISBLANK(Template!S3),"",Template!S3)</f>
        <v/>
      </c>
      <c r="T3" s="248" t="str">
        <f>IF(ISBLANK(Template!T3),"",Template!T3)</f>
        <v/>
      </c>
      <c r="U3" s="248" t="str">
        <f>IF(ISBLANK(Template!U3),"",Template!U3)</f>
        <v/>
      </c>
      <c r="V3" s="3" t="str">
        <f ca="1">IF(ISBLANK(Template!V3),"",Template!V3)</f>
        <v/>
      </c>
      <c r="W3" s="3" t="str">
        <f ca="1">IF(ISBLANK(Template!W3),"",Template!W3)</f>
        <v/>
      </c>
      <c r="X3" s="3" t="str">
        <f ca="1">IF(ISBLANK(Template!X3),"",Template!X3)</f>
        <v/>
      </c>
      <c r="Y3" s="3" t="str">
        <f ca="1">IF(ISBLANK(Template!Y3),"",Template!Y3)</f>
        <v/>
      </c>
      <c r="Z3" s="3" t="str">
        <f ca="1">IF(ISBLANK(Template!Z3),"",Template!Z3)</f>
        <v/>
      </c>
    </row>
    <row r="4" spans="1:26" ht="11.25" customHeight="1">
      <c r="A4" s="43" t="str">
        <f>IF(ISBLANK(Template!A4),"",Template!A4)</f>
        <v/>
      </c>
      <c r="B4" s="1" t="str">
        <f>IF(ISBLANK(Template!B4),"",Template!B4)</f>
        <v/>
      </c>
      <c r="C4" s="43" t="str">
        <f>IF(ISBLANK(Template!C4),"",Template!C4)</f>
        <v/>
      </c>
      <c r="D4" s="43" t="str">
        <f>IF(ISBLANK(Template!D4),"",Template!D4)</f>
        <v/>
      </c>
      <c r="E4" s="1" t="str">
        <f>IF(ISBLANK(Template!E4),"",Template!E4)</f>
        <v/>
      </c>
      <c r="F4" s="38" t="str">
        <f>IF(ISBLANK(Template!F4),"",Template!F4)</f>
        <v/>
      </c>
      <c r="G4" s="38" t="str">
        <f>IF(ISBLANK(Template!G4),"",Template!G4)</f>
        <v/>
      </c>
      <c r="H4" s="1" t="str">
        <f>IF(ISBLANK(Template!H4),"",Template!H4)</f>
        <v/>
      </c>
      <c r="I4" s="1" t="str">
        <f>IF(ISBLANK(Template!I4),"",Template!I4)</f>
        <v/>
      </c>
      <c r="J4" s="1" t="str">
        <f>IF(ISBLANK(Template!J4),"",Template!J4)</f>
        <v/>
      </c>
      <c r="K4" s="1" t="str">
        <f>IF(ISBLANK(Template!K4),"",Template!K4)</f>
        <v/>
      </c>
      <c r="L4" s="226" t="str">
        <f>IF(ISBLANK(Template!L4),"",Template!L4)</f>
        <v/>
      </c>
      <c r="M4" s="226" t="str">
        <f>IF(ISBLANK(Template!M4),"",Template!M4)</f>
        <v/>
      </c>
      <c r="N4" s="226" t="str">
        <f>IF(ISBLANK(Template!N4),"",Template!N4)</f>
        <v/>
      </c>
      <c r="O4" s="226" t="str">
        <f>IF(ISBLANK(Template!O4),"",Template!O4)</f>
        <v/>
      </c>
      <c r="P4" s="226" t="str">
        <f>IF(ISBLANK(Template!P4),"",Template!P4)</f>
        <v/>
      </c>
      <c r="Q4" s="247" t="str">
        <f>IF(ISBLANK(Template!Q4),"",Template!Q4)</f>
        <v/>
      </c>
      <c r="R4" s="248" t="str">
        <f>IF(ISBLANK(Template!R4),"",Template!R4)</f>
        <v/>
      </c>
      <c r="S4" s="248" t="str">
        <f>IF(ISBLANK(Template!S4),"",Template!S4)</f>
        <v/>
      </c>
      <c r="T4" s="248" t="str">
        <f>IF(ISBLANK(Template!T4),"",Template!T4)</f>
        <v/>
      </c>
      <c r="U4" s="248" t="str">
        <f>IF(ISBLANK(Template!U4),"",Template!U4)</f>
        <v/>
      </c>
      <c r="V4" s="1" t="str">
        <f ca="1">IF(ISBLANK(Template!V4),"",Template!V4)</f>
        <v/>
      </c>
      <c r="W4" s="1" t="str">
        <f ca="1">IF(ISBLANK(Template!W4),"",Template!W4)</f>
        <v/>
      </c>
      <c r="X4" s="1" t="str">
        <f ca="1">IF(ISBLANK(Template!X4),"",Template!X4)</f>
        <v/>
      </c>
      <c r="Y4" s="1" t="str">
        <f ca="1">IF(ISBLANK(Template!Y4),"",Template!Y4)</f>
        <v/>
      </c>
      <c r="Z4" s="1" t="str">
        <f ca="1">IF(ISBLANK(Template!Z4),"",Template!Z4)</f>
        <v/>
      </c>
    </row>
    <row r="5" spans="1:26" ht="11.25" customHeight="1">
      <c r="A5" s="97"/>
      <c r="B5" s="218" t="str">
        <f>IF(ISBLANK(Template!B5),"",Template!B5)</f>
        <v/>
      </c>
      <c r="C5" s="97" t="str">
        <f>IF(ISBLANK(Template!C5),"",Template!C5)</f>
        <v/>
      </c>
      <c r="D5" s="218" t="str">
        <f>IF(ISBLANK(Template!D5),"",Template!D5)</f>
        <v>Sous-domaine</v>
      </c>
      <c r="E5" s="218" t="str">
        <f>IF(ISBLANK(Template!E5),"",Template!E5)</f>
        <v>Pratique idéale</v>
      </c>
      <c r="F5" s="218" t="str">
        <f>IF(ISBLANK(Template!F5),"",Template!F5)</f>
        <v>Points de discussion</v>
      </c>
      <c r="G5" s="218" t="str">
        <f>IF(ISBLANK(Template!G5),"",Template!G5)</f>
        <v>SCORES</v>
      </c>
      <c r="H5" s="218" t="str">
        <f>IF(ISBLANK(Template!H5),"",Template!H5)</f>
        <v/>
      </c>
      <c r="I5" s="218" t="str">
        <f>IF(ISBLANK(Template!I5),"",Template!I5)</f>
        <v/>
      </c>
      <c r="J5" s="218" t="str">
        <f>IF(ISBLANK(Template!J5),"",Template!J5)</f>
        <v/>
      </c>
      <c r="K5" s="218" t="str">
        <f>IF(ISBLANK(Template!K5),"",Template!K5)</f>
        <v>Moyens de vérification</v>
      </c>
      <c r="L5" s="244" t="str">
        <f>IF(ISBLANK(Template!L5),"",Template!L5)</f>
        <v>Référence</v>
      </c>
      <c r="M5" s="244" t="str">
        <f>IF(ISBLANK(Template!M5),"",Template!M5)</f>
        <v>Période 1</v>
      </c>
      <c r="N5" s="244" t="str">
        <f>IF(ISBLANK(Template!N5),"",Template!N5)</f>
        <v>Période 2</v>
      </c>
      <c r="O5" s="244" t="str">
        <f>IF(ISBLANK(Template!O5),"",Template!O5)</f>
        <v>Période 3</v>
      </c>
      <c r="P5" s="244" t="str">
        <f>IF(ISBLANK(Template!P5),"",Template!P5)</f>
        <v>Période 4</v>
      </c>
      <c r="Q5" s="233" t="s">
        <v>88</v>
      </c>
      <c r="R5" s="233" t="s">
        <v>89</v>
      </c>
      <c r="S5" s="233" t="s">
        <v>90</v>
      </c>
      <c r="T5" s="233" t="s">
        <v>91</v>
      </c>
      <c r="U5" s="233" t="s">
        <v>92</v>
      </c>
      <c r="V5" s="218" t="str">
        <f>IF(ISBLANK(Template!V5),"",Template!V5)</f>
        <v xml:space="preserve">Raison du score pour chaque étape pour RÉFÉRENCE (peut inclure des informations qui prouvent l’existence de certains documents)	</v>
      </c>
      <c r="W5" s="218" t="str">
        <f>IF(ISBLANK(Template!W5),"",Template!W5)</f>
        <v xml:space="preserve">Raison du score pour chaque étape pour PÉRIODE 1 (peut inclure des informations qui prouvent l’existence de certains documents)	</v>
      </c>
      <c r="X5" s="218" t="str">
        <f>IF(ISBLANK(Template!X5),"",Template!X5)</f>
        <v xml:space="preserve">Raison du score pour chaque étape pour PÉRIODE 2 (peut inclure des informations qui prouvent l’existence de certains documents)	</v>
      </c>
      <c r="Y5" s="218" t="str">
        <f>IF(ISBLANK(Template!Y5),"",Template!Y5)</f>
        <v xml:space="preserve">Raison du score pour chaque étape pour PÉRIODE 3 (peut inclure des informations qui prouvent l’existence de certains documents)	</v>
      </c>
      <c r="Z5" s="218" t="str">
        <f>IF(ISBLANK(Template!Z5),"",Template!Z5)</f>
        <v xml:space="preserve">Raison du score pour chaque étape pour PÉRIODE 4 (peut inclure des informations qui prouvent l’existence de certains documents)	</v>
      </c>
    </row>
    <row r="6" spans="1:26" ht="29.5" customHeight="1">
      <c r="A6" s="97"/>
      <c r="B6" s="218" t="str">
        <f>IF(ISBLANK(Template!B6),"",Template!B6)</f>
        <v>Domains</v>
      </c>
      <c r="C6" s="97" t="str">
        <f>IF(ISBLANK(Template!C6),"",Template!C6)</f>
        <v/>
      </c>
      <c r="D6" s="218" t="str">
        <f>IF(ISBLANK(Template!D6),"",Template!D6)</f>
        <v/>
      </c>
      <c r="E6" s="218" t="str">
        <f>IF(ISBLANK(Template!E6),"",Template!E6)</f>
        <v/>
      </c>
      <c r="F6" s="218" t="str">
        <f>IF(ISBLANK(Template!F6),"",Template!F6)</f>
        <v/>
      </c>
      <c r="G6" s="167" t="str">
        <f>IF(ISBLANK(Template!G6),"",Template!G6)</f>
        <v>Score: 1</v>
      </c>
      <c r="H6" s="167" t="str">
        <f>IF(ISBLANK(Template!H6),"",Template!H6)</f>
        <v>Score: 2</v>
      </c>
      <c r="I6" s="167" t="str">
        <f>IF(ISBLANK(Template!I6),"",Template!I6)</f>
        <v>Score: 3</v>
      </c>
      <c r="J6" s="167" t="str">
        <f>IF(ISBLANK(Template!J6),"",Template!J6)</f>
        <v>Score: 4</v>
      </c>
      <c r="K6" s="218" t="str">
        <f>IF(ISBLANK(Template!K6),"",Template!K6)</f>
        <v/>
      </c>
      <c r="L6" s="244" t="str">
        <f>IF(ISBLANK(Template!L6),"",Template!L6)</f>
        <v/>
      </c>
      <c r="M6" s="244" t="str">
        <f>IF(ISBLANK(Template!M6),"",Template!M6)</f>
        <v/>
      </c>
      <c r="N6" s="244" t="str">
        <f>IF(ISBLANK(Template!N6),"",Template!N6)</f>
        <v/>
      </c>
      <c r="O6" s="244" t="str">
        <f>IF(ISBLANK(Template!O6),"",Template!O6)</f>
        <v/>
      </c>
      <c r="P6" s="244" t="str">
        <f>IF(ISBLANK(Template!P6),"",Template!P6)</f>
        <v/>
      </c>
      <c r="Q6" s="233"/>
      <c r="R6" s="233"/>
      <c r="S6" s="233"/>
      <c r="T6" s="233"/>
      <c r="U6" s="233"/>
      <c r="V6" s="218" t="str">
        <f>IF(ISBLANK(Template!V6),"",Template!V6)</f>
        <v/>
      </c>
      <c r="W6" s="218" t="str">
        <f>IF(ISBLANK(Template!W6),"",Template!W6)</f>
        <v/>
      </c>
      <c r="X6" s="218" t="str">
        <f>IF(ISBLANK(Template!X6),"",Template!X6)</f>
        <v/>
      </c>
      <c r="Y6" s="218" t="str">
        <f>IF(ISBLANK(Template!Y6),"",Template!Y6)</f>
        <v/>
      </c>
      <c r="Z6" s="218" t="str">
        <f>IF(ISBLANK(Template!Z6),"",Template!Z6)</f>
        <v/>
      </c>
    </row>
    <row r="7" spans="1:26" ht="92.15" hidden="1" customHeight="1">
      <c r="A7" s="235" t="str">
        <f>IF(ISBLANK(Template!A7),"",Template!A7)</f>
        <v>Définitions
Plaidoyer : acte ou processus de soutien à une cause, une campagne ou une proposition.
Cycle budgétaire : Un cycle budgétaire est la durée de vie d'un budget, de la création ou de la préparation à l'évaluation.
Capacité : La capacité des individus ou de l'organisation à exécuter des fonctions et à fixer et faire avancer des buts ou des objectifs.
Communication : Une approche stratégique pour concevoir et délivrer des messages à ceux qui peuvent influencer positivement une cause, une campagne ou une proposition.
Stratégie : un plan d'action conçu pour atteindre un objectif à court ou à long terme ou global.</v>
      </c>
      <c r="B7" s="235" t="str">
        <f>IF(ISBLANK(Template!B7),"",Template!B7)</f>
        <v/>
      </c>
      <c r="C7" s="235" t="str">
        <f>IF(ISBLANK(Template!C7),"",Template!C7)</f>
        <v/>
      </c>
      <c r="D7" s="235" t="str">
        <f>IF(ISBLANK(Template!D7),"",Template!D7)</f>
        <v/>
      </c>
      <c r="E7" s="235" t="str">
        <f>IF(ISBLANK(Template!E7),"",Template!E7)</f>
        <v/>
      </c>
      <c r="F7" s="235" t="str">
        <f>IF(ISBLANK(Template!F7),"",Template!F7)</f>
        <v/>
      </c>
      <c r="G7" s="235" t="str">
        <f>IF(ISBLANK(Template!G7),"",Template!G7)</f>
        <v/>
      </c>
      <c r="H7" s="235" t="str">
        <f>IF(ISBLANK(Template!H7),"",Template!H7)</f>
        <v/>
      </c>
      <c r="I7" s="235" t="str">
        <f>IF(ISBLANK(Template!I7),"",Template!I7)</f>
        <v/>
      </c>
      <c r="J7" s="235" t="str">
        <f>IF(ISBLANK(Template!J7),"",Template!J7)</f>
        <v/>
      </c>
      <c r="K7" s="235" t="str">
        <f>IF(ISBLANK(Template!K7),"",Template!K7)</f>
        <v/>
      </c>
      <c r="L7" s="96"/>
      <c r="M7" s="96"/>
      <c r="N7" s="96"/>
      <c r="O7" s="96"/>
      <c r="P7" s="96"/>
      <c r="Q7" s="145" t="str">
        <f>IF(OR(ISBLANK(L7),(L7="NA")),"",IF(L7=1,25,IF(L7=2,50,IF(L7=3,75,IF(L7=4,100,"")))))</f>
        <v/>
      </c>
      <c r="R7" s="145" t="str">
        <f t="shared" ref="R7:U22" si="0">IF(OR(ISBLANK(M7),(M7="NA")),"",IF(M7=1,25,IF(M7=2,50,IF(M7=3,75,IF(M7=4,100,"")))))</f>
        <v/>
      </c>
      <c r="S7" s="145" t="str">
        <f t="shared" si="0"/>
        <v/>
      </c>
      <c r="T7" s="145" t="str">
        <f t="shared" si="0"/>
        <v/>
      </c>
      <c r="U7" s="145" t="str">
        <f t="shared" si="0"/>
        <v/>
      </c>
      <c r="V7" s="16"/>
      <c r="W7" s="16"/>
      <c r="X7" s="16"/>
      <c r="Y7" s="16"/>
      <c r="Z7" s="16"/>
    </row>
    <row r="8" spans="1:26" ht="151.5" customHeight="1">
      <c r="A8" s="97" t="str">
        <f>IF(ISBLANK(Template!A8),"",Template!A8)</f>
        <v>AC</v>
      </c>
      <c r="B8" s="236" t="str">
        <f>IF(ISBLANK(Template!B8),"",Template!B8)</f>
        <v>Plaidoyer et communication</v>
      </c>
      <c r="C8" s="97" t="str">
        <f>IF(ISBLANK(Template!C8),"",Template!C8)</f>
        <v>AC1</v>
      </c>
      <c r="D8" s="90" t="str">
        <f>IF(ISBLANK(Template!D8),"",Template!D8)</f>
        <v>Stratégie de plaidoyer et de communication</v>
      </c>
      <c r="E8" s="85" t="str">
        <f>IF(ISBLANK(Template!E8),"",Template!E8)</f>
        <v>The CSO has an advocacy and communication strategy that is linked to organizational, advocacy &amp; comms priorities. 
Adjusts advocacy and communication resources as opportunities and circumstances change.
CSO understands the role in which effective communication supports advocacy.</v>
      </c>
      <c r="F8" s="85" t="str">
        <f>IF(ISBLANK(Template!F8),"",Template!F8)</f>
        <v>Pouvez-vous m’en dire plus sur vos priorités ?
Décrivez vos plans de plaidoyer et de communication.
Pouvez-vous me parler d'une situation dans laquelle vous avez adapté vos plans ? Pourquoi ?</v>
      </c>
      <c r="G8" s="85" t="str">
        <f>IF(ISBLANK(Template!G8),"",Template!G8)</f>
        <v>L’organisation ne connait pas ses priorités.</v>
      </c>
      <c r="H8" s="85" t="str">
        <f>IF(ISBLANK(Template!H8),"",Template!H8)</f>
        <v xml:space="preserve">L’organisation ne connait pas ses priorités. 
Les plans de plaidoyer et de communication ne correspondent pas aux priorités de l’organisation. 
</v>
      </c>
      <c r="I8" s="85" t="str">
        <f>IF(ISBLANK(Template!I8),"",Template!I8)</f>
        <v>L’organisation connait ses priorités.
Les plans de plaidoyer et de communication correspondent aux priorités de l’organisation.
L’organisation n'adapte pas ses activités de plaidoyer et sa communication aux changements de contexte.</v>
      </c>
      <c r="J8" s="85" t="str">
        <f>IF(ISBLANK(Template!J8),"",Template!J8)</f>
        <v xml:space="preserve">L’organisation connait ses priorités.
Les plans de plaidoyer et de communication correspondent aux priorités de l’organisation.
L’organisation adapte ses activités de plaidoyer et sa communication aux changements de contexte.
</v>
      </c>
      <c r="K8" s="237" t="str">
        <f>IF(ISBLANK(Template!K8),"",Template!K8)</f>
        <v xml:space="preserve">Plan de plaidoyer et de communication (stratégies, actions et tactiques).
Stratégie de plaidoyer et de communication dans un document unique.
Stratégie de plaidoyer.
</v>
      </c>
      <c r="L8" s="96" t="s">
        <v>15</v>
      </c>
      <c r="M8" s="96" t="s">
        <v>15</v>
      </c>
      <c r="N8" s="96" t="s">
        <v>15</v>
      </c>
      <c r="O8" s="96" t="s">
        <v>15</v>
      </c>
      <c r="P8" s="96" t="s">
        <v>15</v>
      </c>
      <c r="Q8" s="145" t="str">
        <f t="shared" ref="Q8:U23" si="1">IF(OR(ISBLANK(L8),(L8="NA")),"",IF(L8=1,25,IF(L8=2,50,IF(L8=3,75,IF(L8=4,100,"")))))</f>
        <v/>
      </c>
      <c r="R8" s="145" t="str">
        <f t="shared" si="0"/>
        <v/>
      </c>
      <c r="S8" s="145" t="str">
        <f t="shared" si="0"/>
        <v/>
      </c>
      <c r="T8" s="145" t="str">
        <f t="shared" si="0"/>
        <v/>
      </c>
      <c r="U8" s="145" t="str">
        <f t="shared" si="0"/>
        <v/>
      </c>
      <c r="V8" s="16"/>
      <c r="W8" s="16"/>
      <c r="X8" s="16"/>
      <c r="Y8" s="16"/>
      <c r="Z8" s="16"/>
    </row>
    <row r="9" spans="1:26" ht="129.75" customHeight="1">
      <c r="A9" s="97" t="str">
        <f>IF(ISBLANK(Template!A9),"",Template!A9)</f>
        <v>AC</v>
      </c>
      <c r="B9" s="236" t="str">
        <f>IF(ISBLANK(Template!B9),"",Template!B9)</f>
        <v/>
      </c>
      <c r="C9" s="97" t="str">
        <f>IF(ISBLANK(Template!C9),"",Template!C9)</f>
        <v>AC2</v>
      </c>
      <c r="D9" s="90" t="str">
        <f>IF(ISBLANK(Template!D9),"",Template!D9)</f>
        <v>Influencer les décisionnaires</v>
      </c>
      <c r="E9" s="85" t="str">
        <f>IF(ISBLANK(Template!E9),"",Template!E9)</f>
        <v>L’OSC sait comment utiliser l’approche de l’économie politique dans ses actions de plaidoyer, i.e. en réfléchissant à l’identité des décisionnaires, des influenceurs, et comment elle peut travailler en prenant en compte le système et ses contraintes, et saisir les opportunités. 
Elle met en place un système pour faire le suivi des politiques ou de l’environnement politique et identifier les opportunités.</v>
      </c>
      <c r="F9" s="85" t="str">
        <f>IF(ISBLANK(Template!F9),"",Template!F9)</f>
        <v>L’organisation sait-elle auprès de qui et quand mener des actions de plaidoyer en ce qui concerne le respect des allocations budgétaires dans le domaine de la santé ? 
Comment cible-t-elle les décisionnaires dans l’espace sanitaire avec ses actions de plaidoyer ? Ses actions de plaidoyer correspondent-elles au cycle budgétaire ?</v>
      </c>
      <c r="G9" s="85" t="str">
        <f>IF(ISBLANK(Template!G9),"",Template!G9)</f>
        <v xml:space="preserve">L’organisation ne sait pas qui prend les décisions dans le domaine de la santé maternelle et néonatale dans lequel elle veut changer les choses. </v>
      </c>
      <c r="H9" s="85" t="str">
        <f>IF(ISBLANK(Template!H9),"",Template!H9)</f>
        <v>L’organisation sait qui prend les décisions dans le domaine de la santé maternelle et néonatale dans lequel elle veut changer les choses.
L’organisation ne cible pas ces décisionnaires avec ses actions de plaidoyer.</v>
      </c>
      <c r="I9" s="85" t="str">
        <f>IF(ISBLANK(Template!I9),"",Template!I9)</f>
        <v>L’organisation sait qui prend les décisions dans le domaine de la santé maternelle et néonatale dans lequel elle veut changer les choses.
L’organisation cible ces décisionnaires avec ses actions de plaidoyer. 
L’organisation ne sait pas quand cibler ces décisionnaires avec ses actions de plaidoyer.</v>
      </c>
      <c r="J9" s="85" t="str">
        <f>IF(ISBLANK(Template!J9),"",Template!J9)</f>
        <v>L’organisation sait qui prend les décisions dans le domaine de la santé maternelle et néonatale dans lequel elle veut changer les choses.
L’organisation cible ces décisionnaires avec ses actions de plaidoyer. 
L’organisation sait quand cibler ces décisionnaires avec ses actions de plaidoyer.</v>
      </c>
      <c r="K9" s="237" t="str">
        <f>IF(ISBLANK(Template!K9),"",Template!K9)</f>
        <v/>
      </c>
      <c r="L9" s="96" t="s">
        <v>15</v>
      </c>
      <c r="M9" s="96" t="s">
        <v>15</v>
      </c>
      <c r="N9" s="96" t="s">
        <v>15</v>
      </c>
      <c r="O9" s="96" t="s">
        <v>15</v>
      </c>
      <c r="P9" s="96" t="s">
        <v>15</v>
      </c>
      <c r="Q9" s="145" t="str">
        <f t="shared" si="1"/>
        <v/>
      </c>
      <c r="R9" s="145" t="str">
        <f t="shared" si="0"/>
        <v/>
      </c>
      <c r="S9" s="145" t="str">
        <f t="shared" si="0"/>
        <v/>
      </c>
      <c r="T9" s="145" t="str">
        <f t="shared" si="0"/>
        <v/>
      </c>
      <c r="U9" s="145" t="str">
        <f t="shared" si="0"/>
        <v/>
      </c>
      <c r="V9" s="16"/>
      <c r="W9" s="16"/>
      <c r="X9" s="16"/>
      <c r="Y9" s="16"/>
      <c r="Z9" s="16"/>
    </row>
    <row r="10" spans="1:26" ht="179.25" customHeight="1">
      <c r="A10" s="97" t="str">
        <f>IF(ISBLANK(Template!A10),"",Template!A10)</f>
        <v>AC</v>
      </c>
      <c r="B10" s="236" t="str">
        <f>IF(ISBLANK(Template!B10),"",Template!B10)</f>
        <v/>
      </c>
      <c r="C10" s="97" t="str">
        <f>IF(ISBLANK(Template!C10),"",Template!C10)</f>
        <v>AC3</v>
      </c>
      <c r="D10" s="90" t="str">
        <f>IF(ISBLANK(Template!D10),"",Template!D10)</f>
        <v>Comprendre et communiquer les données</v>
      </c>
      <c r="E10" s="85" t="str">
        <f>IF(ISBLANK(Template!E10),"",Template!E10)</f>
        <v>L’organisation prend très au sérieux l’importance des données pour ses objectifs de plaidoyer, comprend et sait comment collecter différents types de données et communiquer ces données à des publics différents.
Elle dispose d’un plan de plaidoyer et de communication clair pour faire avancer les politiques, les priorités et les objectifs.</v>
      </c>
      <c r="F10" s="85" t="str">
        <f>IF(ISBLANK(Template!F10),"",Template!F10)</f>
        <v>Pouvez-vous me donner un exemple d’une situation dans laquelle vous avez utilisé les données dans vos actions de plaidoyer ? Comment, quand et auprès de qui ?
En quoi les données sont-elles importantes pour vos actions de plaidoyer ?</v>
      </c>
      <c r="G10" s="85" t="str">
        <f>IF(ISBLANK(Template!G10),"",Template!G10)</f>
        <v>L’organisation ne comprend pas en quoi les données sont importantes pour atteindre ses objectifs de plaidoyer.</v>
      </c>
      <c r="H10" s="85" t="str">
        <f>IF(ISBLANK(Template!H10),"",Template!H10)</f>
        <v>L’organisation comprend en quoi les données sont importantes pour atteindre ses objectifs de plaidoyer. 
L’organisation comprend et peut identifier où collecter un type de données (par ex. les données de financement, les données de résultats sanitaires).</v>
      </c>
      <c r="I10" s="85" t="str">
        <f>IF(ISBLANK(Template!I10),"",Template!I10)</f>
        <v xml:space="preserve">L’organisation comprend en quoi les données sont importantes pour atteindre ses objectifs de plaidoyer. 
L’organisation comprend et sait où collecter plus d’un type de données (par ex. les données de financement et les données de résultats sanitaires).
L’organisation n’arrive pas à partager les données avec différents publics. </v>
      </c>
      <c r="J10" s="85" t="str">
        <f>IF(ISBLANK(Template!J10),"",Template!J10)</f>
        <v xml:space="preserve">L’organisation comprend en quoi les données sont importantes pour atteindre ses objectifs de plaidoyer. 
L’organisation comprend et sait où collecter plus d’un type de données (par ex. les données de financement et les données de résultats sanitaires).
L’organisation arrive à partager les données avec différents publics. </v>
      </c>
      <c r="K10" s="86" t="str">
        <f>IF(ISBLANK(Template!K10),"",Template!K10)</f>
        <v xml:space="preserve">Plan de plaidoyer et de communication (stratégies, actions et tactiques). 
Notes et autres exemples sur la manière dont elle a synthétisé et communiqué les données.
Système de gestion des données (inclut les besoins et les sources des données, leur analyse, etc)
</v>
      </c>
      <c r="L10" s="96" t="s">
        <v>15</v>
      </c>
      <c r="M10" s="96" t="s">
        <v>15</v>
      </c>
      <c r="N10" s="96" t="s">
        <v>15</v>
      </c>
      <c r="O10" s="96" t="s">
        <v>15</v>
      </c>
      <c r="P10" s="96" t="s">
        <v>15</v>
      </c>
      <c r="Q10" s="145" t="str">
        <f t="shared" si="1"/>
        <v/>
      </c>
      <c r="R10" s="145" t="str">
        <f t="shared" si="0"/>
        <v/>
      </c>
      <c r="S10" s="145" t="str">
        <f t="shared" si="0"/>
        <v/>
      </c>
      <c r="T10" s="145" t="str">
        <f t="shared" si="0"/>
        <v/>
      </c>
      <c r="U10" s="145" t="str">
        <f t="shared" si="0"/>
        <v/>
      </c>
      <c r="V10" s="16"/>
      <c r="W10" s="16"/>
      <c r="X10" s="16"/>
      <c r="Y10" s="16"/>
      <c r="Z10" s="16"/>
    </row>
    <row r="11" spans="1:26" ht="131.25" customHeight="1">
      <c r="A11" s="97" t="str">
        <f>IF(ISBLANK(Template!A11),"",Template!A11)</f>
        <v>SMN</v>
      </c>
      <c r="B11" s="234" t="s">
        <v>104</v>
      </c>
      <c r="C11" s="97" t="str">
        <f>IF(ISBLANK(Template!C11),"",Template!C11)</f>
        <v>SMN1</v>
      </c>
      <c r="D11" s="91" t="str">
        <f>IF(ISBLANK(Template!D11),"",Template!D11)</f>
        <v>Barrières à l'amélioration des soins obstétriques</v>
      </c>
      <c r="E11" s="85" t="str">
        <f>IF(ISBLANK(Template!E11),"",Template!E11)</f>
        <v>L’organisation connait les trois barrières principales à l’accès des femmes à des soins obstétriques de qualité, sait comment lever ces barrières et peut faire le suivi des améliorations des soins obstétriques.</v>
      </c>
      <c r="F11" s="85" t="str">
        <f>IF(ISBLANK(Template!F11),"",Template!F11)</f>
        <v xml:space="preserve">Quelles sont les barrières auxquelles vous pouvez penser qui empêchent les femmes d'accéder à des soins obstétriques de qualité ? 
Comment feriez-vous le suivi de la qualité des services obstétriques ?
Que pensez-vous que la société civile peut faire pour lever les barrières afin que les femmes aient accès aux soins obstétriques ?
</v>
      </c>
      <c r="G11" s="85" t="str">
        <f>IF(ISBLANK(Template!G11),"",Template!G11)</f>
        <v xml:space="preserve">L’organisation ne connait pas les barrières qui empêchent les femmes d'avoir accès à des soins obstétriques de qualité.  </v>
      </c>
      <c r="H11" s="85" t="str">
        <f>IF(ISBLANK(Template!H11),"",Template!H11)</f>
        <v xml:space="preserve">L’organisation peut citer au moins trois barrières à l’accès des femmes à des soins obstétriques de qualité.  
L’organisation ne peut pas mentionner au moins 3 conséquences de soins obstétriques de mauvaise qualité.
</v>
      </c>
      <c r="I11" s="85" t="str">
        <f>IF(ISBLANK(Template!I11),"",Template!I11)</f>
        <v>L’organisation peut citer au moins trois barrières à l’accès des femmes à des soins obstétriques de qualité.  
L’organisation peut mentionner au moins 3 conséquences de soins obstétriques de mauvaise qualité.
L’organisation n’organise pas d’activités pour améliorer la qualité des soins obstétriques.</v>
      </c>
      <c r="J11" s="85" t="str">
        <f>IF(ISBLANK(Template!J11),"",Template!J11)</f>
        <v>L’organisation peut citer au moins trois barrières à l’accès des femmes à des soins obstétriques de qualité.  
L’organisation peut mentionner au moins 3 conséquences de soins obstétriques de mauvaise qualité.
L’organisation organise des activités pour améliorer la qualité des soins obstétriques.</v>
      </c>
      <c r="K11" s="86" t="str">
        <f>IF(ISBLANK(Template!K11),"",Template!K11)</f>
        <v xml:space="preserve">Qualitatif (estimation)
Rapports/archives sur le suivi de l’amélioration des soins obstétriques.
</v>
      </c>
      <c r="L11" s="96" t="s">
        <v>15</v>
      </c>
      <c r="M11" s="96" t="s">
        <v>15</v>
      </c>
      <c r="N11" s="96" t="s">
        <v>15</v>
      </c>
      <c r="O11" s="96" t="s">
        <v>15</v>
      </c>
      <c r="P11" s="96" t="s">
        <v>15</v>
      </c>
      <c r="Q11" s="145" t="str">
        <f t="shared" si="1"/>
        <v/>
      </c>
      <c r="R11" s="145" t="str">
        <f t="shared" si="0"/>
        <v/>
      </c>
      <c r="S11" s="145" t="str">
        <f t="shared" si="0"/>
        <v/>
      </c>
      <c r="T11" s="145" t="str">
        <f t="shared" si="0"/>
        <v/>
      </c>
      <c r="U11" s="145" t="str">
        <f t="shared" si="0"/>
        <v/>
      </c>
      <c r="V11" s="16"/>
      <c r="W11" s="16"/>
      <c r="X11" s="16"/>
      <c r="Y11" s="16"/>
      <c r="Z11" s="16"/>
    </row>
    <row r="12" spans="1:26" ht="153" customHeight="1">
      <c r="A12" s="97" t="str">
        <f>IF(ISBLANK(Template!A12),"",Template!A12)</f>
        <v>SMN</v>
      </c>
      <c r="B12" s="234"/>
      <c r="C12" s="97" t="str">
        <f>IF(ISBLANK(Template!C12),"",Template!C12)</f>
        <v>SMN2</v>
      </c>
      <c r="D12" s="91" t="str">
        <f>IF(ISBLANK(Template!D12),"",Template!D12)</f>
        <v>Soins obstétriques de haute qualité</v>
      </c>
      <c r="E12" s="85" t="str">
        <f>IF(ISBLANK(Template!E12),"",Template!E12)</f>
        <v>L’organisation sait pourquoi la qualité est importante, connait les conséquences de soins obstétriques de mauvaise qualité, et soutient la mise en place de soins obstétriques de qualité.</v>
      </c>
      <c r="F12" s="85" t="str">
        <f>IF(ISBLANK(Template!F12),"",Template!F12)</f>
        <v>Pourquoi est-il important d’avoir des soins obstétriques de qualité ? Quelles peuvent être les conséquences si une femme de reçoit pas de soins de bonne qualité ?
Quel est selon vous le rôle que la communauté peut jouer pour éviter les soins obstétriques de mauvaise qualité ?
Pouvez-vous me parler d’une situation dans laquelle votre organisation a travaillé pour l’amélioration de la qualité des soins obstétriques ?</v>
      </c>
      <c r="G12" s="85" t="str">
        <f>IF(ISBLANK(Template!G12),"",Template!G12)</f>
        <v>L’organisation ne sait pas en quoi il est important d’avoir des soins obstétriques de haute qualité.</v>
      </c>
      <c r="H12" s="85" t="str">
        <f>IF(ISBLANK(Template!H12),"",Template!H12)</f>
        <v>L’organisation sait en quoi il est important d’avoir des soins obstétriques de haute qualité.
L’organisation ne peut pas mentionner au moins 3 conséquences de soins obstétriques de mauvaise qualité.</v>
      </c>
      <c r="I12" s="85" t="str">
        <f>IF(ISBLANK(Template!I12),"",Template!I12)</f>
        <v xml:space="preserve">L’organisation sait en quoi il est important d’avoir des soins obstétriques de haute qualité.
L’organisation peut mentionner au moins 3 conséquences de soins obstétriques de mauvaise qualité.
L’organisation n’organise pas d’activités pour améliorer la qualité des soins obstétriques. </v>
      </c>
      <c r="J12" s="85" t="str">
        <f>IF(ISBLANK(Template!J12),"",Template!J12)</f>
        <v xml:space="preserve">L’organisation sait en quoi il est important d’avoir des soins obstétriques de haute qualité.
L’organisation peut mentionner au moins 3 conséquences de soins obstétriques de mauvaise qualité.
L’organisation organise des activités pour améliorer la qualité des soins obstétriques. </v>
      </c>
      <c r="K12" s="86" t="str">
        <f>IF(ISBLANK(Template!K12),"",Template!K12)</f>
        <v>Qualitatif (estimation)
Rapports/archives sur le suivi de l’amélioration des soins.</v>
      </c>
      <c r="L12" s="96" t="s">
        <v>15</v>
      </c>
      <c r="M12" s="96" t="s">
        <v>15</v>
      </c>
      <c r="N12" s="96" t="s">
        <v>15</v>
      </c>
      <c r="O12" s="96" t="s">
        <v>15</v>
      </c>
      <c r="P12" s="96" t="s">
        <v>15</v>
      </c>
      <c r="Q12" s="145" t="str">
        <f t="shared" si="1"/>
        <v/>
      </c>
      <c r="R12" s="145" t="str">
        <f t="shared" si="0"/>
        <v/>
      </c>
      <c r="S12" s="145" t="str">
        <f t="shared" si="0"/>
        <v/>
      </c>
      <c r="T12" s="145" t="str">
        <f t="shared" si="0"/>
        <v/>
      </c>
      <c r="U12" s="145" t="str">
        <f t="shared" si="0"/>
        <v/>
      </c>
      <c r="V12" s="16"/>
      <c r="W12" s="16"/>
      <c r="X12" s="16"/>
      <c r="Y12" s="16"/>
      <c r="Z12" s="16"/>
    </row>
    <row r="13" spans="1:26" ht="153" customHeight="1">
      <c r="A13" s="97" t="str">
        <f>IF(ISBLANK(Template!A13),"",Template!A13)</f>
        <v>SMN</v>
      </c>
      <c r="B13" s="234"/>
      <c r="C13" s="97" t="str">
        <f>IF(ISBLANK(Template!C13),"",Template!C13)</f>
        <v>SMN3</v>
      </c>
      <c r="D13" s="91" t="str">
        <f>IF(ISBLANK(Template!D13),"",Template!D13)</f>
        <v>Mécanismes de redevabilité</v>
      </c>
      <c r="E13" s="85" t="str">
        <f>IF(ISBLANK(Template!E13),"",Template!E13)</f>
        <v>L’organisation s’implique de manière active dans les mécanismes de redevabilité en lien avec la santé maternelle et néonatale (cela pourrait inclure une révision de la performance du secteur, des GTT, ou le partage de données de SMN sur les plates-formes de consultation publique).</v>
      </c>
      <c r="F13" s="85" t="str">
        <f>IF(ISBLANK(Template!F13),"",Template!F13)</f>
        <v>Parlez-moi de la manière dont vous comprenez un mécanisme de redevabilité.
Quels conseils donneriez-vous à une organisation qui veut s’impliquer dans un mécanisme de redevabilité ?
Parlez-moi d’un mécanisme de redevabilité dans lequel vous vous êtes impliqué, est-ce en cours ? Pourquoi voyez-vous ce groupe comme un mécanisme de redevabilité ?</v>
      </c>
      <c r="G13" s="85" t="str">
        <f>IF(ISBLANK(Template!G13),"",Template!G13)</f>
        <v>L’organisation ne connaît pas l’objectif d’un mécanisme de redevabilité.</v>
      </c>
      <c r="H13" s="85" t="str">
        <f>IF(ISBLANK(Template!H13),"",Template!H13)</f>
        <v xml:space="preserve">L’organisation connait l’objectif d’un mécanisme de redevabilité.
L’organisation ne sait pas comment et quand s’impliquer dans un mécanisme de redevabilité. </v>
      </c>
      <c r="I13" s="85" t="str">
        <f>IF(ISBLANK(Template!I13),"",Template!I13)</f>
        <v>L’organisation connait l’objectif d’un mécanisme de redevabilité.
L’organisation sait comment et quand s’impliquer dans un mécanisme de redevabilité. 
L’organisation n’a participé à aucun mécanisme de redevabilité.</v>
      </c>
      <c r="J13" s="85" t="str">
        <f>IF(ISBLANK(Template!J13),"",Template!J13)</f>
        <v>L’organisation connait l’objectif d’un mécanisme de redevabilité.
L’organisation sait comment et quand s’impliquer dans un mécanisme de redevabilité. 
L’organisation a participé à au moins un mécanisme de redevabilité.</v>
      </c>
      <c r="K13" s="86" t="str">
        <f>IF(ISBLANK(Template!K13),"",Template!K13)</f>
        <v>Comptes-rendus de réunions
Feuille d’évaluation
Plan d’action</v>
      </c>
      <c r="L13" s="96" t="s">
        <v>15</v>
      </c>
      <c r="M13" s="96" t="s">
        <v>15</v>
      </c>
      <c r="N13" s="96" t="s">
        <v>15</v>
      </c>
      <c r="O13" s="96" t="s">
        <v>15</v>
      </c>
      <c r="P13" s="96" t="s">
        <v>15</v>
      </c>
      <c r="Q13" s="145" t="str">
        <f t="shared" si="1"/>
        <v/>
      </c>
      <c r="R13" s="145" t="str">
        <f t="shared" si="0"/>
        <v/>
      </c>
      <c r="S13" s="145" t="str">
        <f t="shared" si="0"/>
        <v/>
      </c>
      <c r="T13" s="145" t="str">
        <f t="shared" si="0"/>
        <v/>
      </c>
      <c r="U13" s="145" t="str">
        <f t="shared" si="0"/>
        <v/>
      </c>
      <c r="V13" s="16"/>
      <c r="W13" s="16"/>
      <c r="X13" s="16"/>
      <c r="Y13" s="16"/>
      <c r="Z13" s="16"/>
    </row>
    <row r="14" spans="1:26" ht="121" customHeight="1">
      <c r="A14" s="97" t="str">
        <f>IF(ISBLANK(Template!A14),"",Template!A14)</f>
        <v>AB</v>
      </c>
      <c r="B14" s="238" t="str">
        <f>IF(ISBLANK(Template!B14),"",Template!B14)</f>
        <v>Financement de la santé</v>
      </c>
      <c r="C14" s="97" t="str">
        <f>IF(ISBLANK(Template!C14),"",Template!C14)</f>
        <v>AB1</v>
      </c>
      <c r="D14" s="92" t="str">
        <f>IF(ISBLANK(Template!D14),"",Template!D14)</f>
        <v xml:space="preserve">Cycle budgétaire et processus de création budgétaire </v>
      </c>
      <c r="E14" s="85" t="str">
        <f>IF(ISBLANK(Template!E14),"",Template!E14)</f>
        <v>L’organisation connait différents points d’entrée du cycle budgétaire et du processus de création du budget et s’est impliquée en des points stratégiques. Elle a présenté des notes budgétaires sur les calendriers liés à la santé.
L’organisation sait QUAND, COMMENT, OÙ et POURQUOI avoir accès aux informations budgétaires et à quelles informations elle a besoin d’avoir accès..</v>
      </c>
      <c r="F14" s="85" t="str">
        <f>IF(ISBLANK(Template!F14),"",Template!F14)</f>
        <v>Expliquez-moi le cycle budgétaire. Comment vous impliquez-vous ? 
Parlez-moi d'une situation dans laquelle vous avez pris part à un processus de consultation publique. Que s’est-il passé ?
Comment feriez-vous pour avoir accès à des documents budgétaires ?</v>
      </c>
      <c r="G14" s="85" t="str">
        <f>IF(ISBLANK(Template!G14),"",Template!G14)</f>
        <v>L’organisation ne connait pas le cycle budgétaire ni le processus de création du budget.</v>
      </c>
      <c r="H14" s="85" t="str">
        <f>IF(ISBLANK(Template!H14),"",Template!H14)</f>
        <v xml:space="preserve">L’organisation connait le cycle budgétaire et le processus de création du budget.
L’organisation ne peut pas avoir accès à des informations budgétaires.
</v>
      </c>
      <c r="I14" s="85" t="str">
        <f>IF(ISBLANK(Template!I14),"",Template!I14)</f>
        <v xml:space="preserve">L’organisation connait le cycle budgétaire et le processus de création du budget.
L’organisation peut avoir accès à des informations budgétaires.
L’organisation ne s’est pas impliquée dans des processus de création du budget comme la consultation publique, les rassemblements publics dans les assemblées du comté, les GTT, etc.
</v>
      </c>
      <c r="J14" s="85" t="str">
        <f>IF(ISBLANK(Template!J14),"",Template!J14)</f>
        <v xml:space="preserve">L’organisation connait le cycle budgétaire et le processus de création du budget.
L’organisation peut avoir accès à des informations budgétaires.
L’organisation s’est impliquée dans des processus de création du budget comme la consultation publique, les rassemblements publics dans les assemblées du comté, les GTT, etc.
</v>
      </c>
      <c r="K14" s="86" t="str">
        <f>IF(ISBLANK(Template!K14),"",Template!K14)</f>
        <v>Notes budgétaires
Copie du programme de consultation publique
Copies des budgets du comté publiés (brouillons ou versions finales)
Copies du rapport du groupe de travail du secteur</v>
      </c>
      <c r="L14" s="96" t="s">
        <v>15</v>
      </c>
      <c r="M14" s="96" t="s">
        <v>15</v>
      </c>
      <c r="N14" s="96" t="s">
        <v>15</v>
      </c>
      <c r="O14" s="96" t="s">
        <v>15</v>
      </c>
      <c r="P14" s="96" t="s">
        <v>15</v>
      </c>
      <c r="Q14" s="145" t="str">
        <f t="shared" si="1"/>
        <v/>
      </c>
      <c r="R14" s="145" t="str">
        <f t="shared" si="0"/>
        <v/>
      </c>
      <c r="S14" s="145" t="str">
        <f t="shared" si="0"/>
        <v/>
      </c>
      <c r="T14" s="145" t="str">
        <f t="shared" si="0"/>
        <v/>
      </c>
      <c r="U14" s="145" t="str">
        <f t="shared" si="0"/>
        <v/>
      </c>
      <c r="V14" s="17"/>
      <c r="W14" s="17"/>
      <c r="X14" s="17"/>
      <c r="Y14" s="17"/>
      <c r="Z14" s="17"/>
    </row>
    <row r="15" spans="1:26" ht="170.25" customHeight="1">
      <c r="A15" s="97" t="str">
        <f>IF(ISBLANK(Template!A15),"",Template!A15)</f>
        <v>AB</v>
      </c>
      <c r="B15" s="238" t="str">
        <f>IF(ISBLANK(Template!B15),"",Template!B15)</f>
        <v/>
      </c>
      <c r="C15" s="97" t="str">
        <f>IF(ISBLANK(Template!C15),"",Template!C15)</f>
        <v>AB2</v>
      </c>
      <c r="D15" s="92" t="str">
        <f>IF(ISBLANK(Template!D15),"",Template!D15)</f>
        <v>Comprendre les budgets</v>
      </c>
      <c r="E15" s="85" t="str">
        <f>IF(ISBLANK(Template!E15),"",Template!E15)</f>
        <v>L’OSC sait comment mener une analyse budgétaire dans le secteur sanitaire (elle sait comparer les allocations sanitaires du comté au budget total, et les dépenses sanitaires à d’autres allocations dans le temps), elle peut en faire le suivi et la partager.
L’OSC sait à qui et quand présenter les données.</v>
      </c>
      <c r="F15" s="85" t="str">
        <f>IF(ISBLANK(Template!F15),"",Template!F15)</f>
        <v>D’après vous, qu’est-ce qu’une analyse ? Est-il important de faire des analyses ? Pourquoi ?
Comment analysez-vous un budget sanitaire ?
Si vous avez déjà analysé un budget, quelles ont été vos conclusions ?</v>
      </c>
      <c r="G15" s="85" t="str">
        <f>IF(ISBLANK(Template!G15),"",Template!G15)</f>
        <v xml:space="preserve">L’organisation ne sait pas pourquoi il est important d’analyser le budget et les dépenses. </v>
      </c>
      <c r="H15" s="85" t="str">
        <f>IF(ISBLANK(Template!H15),"",Template!H15)</f>
        <v xml:space="preserve">L’organisation sait pourquoi il est important d’analyser le budget et les dépenses.
L’organisation ne sait pas comment calculer la proportion du budget du comté allouée à la santé et ses programmes.
</v>
      </c>
      <c r="I15" s="85" t="str">
        <f>IF(ISBLANK(Template!I15),"",Template!I15)</f>
        <v xml:space="preserve">L’organisation sait pourquoi il est important d’analyser le budget et les dépenses.
L’organisation sait comment calculer la proportion du budget du comté allouée à la santé et ses programmes.
L’organisation n’a pas analysé le budget sanitaire ou les dépenses sanitaires du comté (par exemple, en comparant l’année en cours à l’année précédente, ou en comparant le budget du secteur sanitaire à celui du secteur éducatif).
</v>
      </c>
      <c r="J15" s="85" t="str">
        <f>IF(ISBLANK(Template!J15),"",Template!J15)</f>
        <v xml:space="preserve">L’organisation sait pourquoi il est important d’analyser le budget et les dépenses.
L’organisation sait comment calculer la proportion du budget du comté allouée à la santé et ses programmes.
L’organisation a analysé le budget sanitaire ou les dépenses sanitaires du comté (par exemple, en comparant l’année en cours à l’année précédente, ou en comparant le budget du secteur sanitaire à celui du secteur éducatif).
</v>
      </c>
      <c r="K15" s="85" t="str">
        <f>IF(ISBLANK(Template!K15),"",Template!K15)</f>
        <v>Rapport sur l’analyse budgétaire et notes qualitatives
Création de synthèses à partir des données dans le but de mener des actions de plaidoyer</v>
      </c>
      <c r="L15" s="96" t="s">
        <v>15</v>
      </c>
      <c r="M15" s="96" t="s">
        <v>15</v>
      </c>
      <c r="N15" s="96" t="s">
        <v>15</v>
      </c>
      <c r="O15" s="96" t="s">
        <v>15</v>
      </c>
      <c r="P15" s="96" t="s">
        <v>15</v>
      </c>
      <c r="Q15" s="145" t="str">
        <f t="shared" si="1"/>
        <v/>
      </c>
      <c r="R15" s="145" t="str">
        <f t="shared" si="0"/>
        <v/>
      </c>
      <c r="S15" s="145" t="str">
        <f t="shared" si="0"/>
        <v/>
      </c>
      <c r="T15" s="145" t="str">
        <f t="shared" si="0"/>
        <v/>
      </c>
      <c r="U15" s="145" t="str">
        <f t="shared" si="0"/>
        <v/>
      </c>
      <c r="V15" s="17"/>
      <c r="W15" s="17"/>
      <c r="X15" s="17"/>
      <c r="Y15" s="17"/>
      <c r="Z15" s="17"/>
    </row>
    <row r="16" spans="1:26" ht="153.75" customHeight="1">
      <c r="A16" s="97" t="str">
        <f>IF(ISBLANK(Template!A16),"",Template!A16)</f>
        <v>AB</v>
      </c>
      <c r="B16" s="238" t="str">
        <f>IF(ISBLANK(Template!B16),"",Template!B16)</f>
        <v/>
      </c>
      <c r="C16" s="97" t="str">
        <f>IF(ISBLANK(Template!C16),"",Template!C16)</f>
        <v>AB3</v>
      </c>
      <c r="D16" s="92" t="str">
        <f>IF(ISBLANK(Template!D16),"",Template!D16)</f>
        <v>Identifier les freins</v>
      </c>
      <c r="E16" s="85" t="str">
        <f>IF(ISBLANK(Template!E16),"",Template!E16)</f>
        <v>L’organisation est capable d’identifier les freins financiers qui ont un impact sur la santé maternelle et sait comment communiquer ces informations aux décisionnaires concernés pour qu'ils agissent.</v>
      </c>
      <c r="F16" s="85" t="str">
        <f>IF(ISBLANK(Template!F16),"",Template!F16)</f>
        <v>Est-ce important ? Pourquoi ?
Comment avez-vous identifié un frein ?
Parlez-moi d’une situation dans laquelle vous avez identifié un frein et en avez parlé. Comment savez-vous que ces décisionnaires étaient ceux auxquels s’adresser ?</v>
      </c>
      <c r="G16" s="85" t="str">
        <f>IF(ISBLANK(Template!G16),"",Template!G16)</f>
        <v xml:space="preserve">L’organisation ne sait pas en quoi les freins financiers dans le domaine de la santé ont un impact sur la santé maternelle. </v>
      </c>
      <c r="H16" s="85" t="str">
        <f>IF(ISBLANK(Template!H16),"",Template!H16)</f>
        <v xml:space="preserve">L’organisation sait en quoi les freins financiers dans le domaine de la santé ont un impact sur la santé maternelle.
L’organisation n’a identifié aucun frein financier dans le domaine de la santé qui a un impact sur la santé maternelle.
</v>
      </c>
      <c r="I16" s="85" t="str">
        <f>IF(ISBLANK(Template!I16),"",Template!I16)</f>
        <v xml:space="preserve">L’organisation sait en quoi les freins financiers dans le domaine de la santé ont un impact sur la santé maternelle.
L’organisation a identifié un ou plusieurs frein(s) financier(s) dans le domaine de la santé qui a/ont un impact sur la santé maternelle.
Une fois les freins identifiés, l’organisation ne sait pas quoi faire de ces informations. </v>
      </c>
      <c r="J16" s="85" t="str">
        <f>IF(ISBLANK(Template!J16),"",Template!J16)</f>
        <v>L’organisation sait en quoi les freins financiers dans le domaine de la santé ont un impact sur la santé maternelle.
L’organisation a identifié un ou plusieurs frein(s) financier(s) dans le domaine de la santé qui a/ont un impact sur la santé maternelle.
L’organisation a identifié un ou des frein(s) financier(s) dans le domaine de la santé qui ont un impact sur la santé maternelle et a communiqué ces informations aux décisionnaires appropriés pour qu’ils agissent.</v>
      </c>
      <c r="K16" s="87" t="str">
        <f>IF(ISBLANK(Template!K16),"",Template!K16)</f>
        <v xml:space="preserve">Notes budgétaires appropriées
Copie du programme de la consultation publique
Report/List of challenges around health financing.
Quotes 
</v>
      </c>
      <c r="L16" s="96" t="s">
        <v>15</v>
      </c>
      <c r="M16" s="96" t="s">
        <v>15</v>
      </c>
      <c r="N16" s="96" t="s">
        <v>15</v>
      </c>
      <c r="O16" s="96" t="s">
        <v>15</v>
      </c>
      <c r="P16" s="96" t="s">
        <v>15</v>
      </c>
      <c r="Q16" s="145" t="str">
        <f t="shared" si="1"/>
        <v/>
      </c>
      <c r="R16" s="145" t="str">
        <f t="shared" si="0"/>
        <v/>
      </c>
      <c r="S16" s="145" t="str">
        <f t="shared" si="0"/>
        <v/>
      </c>
      <c r="T16" s="145" t="str">
        <f t="shared" si="0"/>
        <v/>
      </c>
      <c r="U16" s="145" t="str">
        <f t="shared" si="0"/>
        <v/>
      </c>
      <c r="V16" s="18"/>
      <c r="W16" s="18"/>
      <c r="X16" s="18"/>
      <c r="Y16" s="18"/>
      <c r="Z16" s="18"/>
    </row>
    <row r="17" spans="1:26" ht="172.5" customHeight="1">
      <c r="A17" s="97" t="str">
        <f>IF(ISBLANK(Template!A17),"",Template!A17)</f>
        <v>GDL</v>
      </c>
      <c r="B17" s="230" t="str">
        <f>IF(ISBLANK(Template!B17),"",Template!B17)</f>
        <v>Gouvernance et planification</v>
      </c>
      <c r="C17" s="97" t="str">
        <f>IF(ISBLANK(Template!C17),"",Template!C17)</f>
        <v>GDL1</v>
      </c>
      <c r="D17" s="94" t="str">
        <f>IF(ISBLANK(Template!D17),"",Template!D17)</f>
        <v>Structures de gouvernance et politiques</v>
      </c>
      <c r="E17" s="85" t="str">
        <f>IF(ISBLANK(Template!E17),"",Template!E17)</f>
        <v>L’organisation dispose d’un organe directeur avec une constitution qui encadre son travail, ses avis juridiques, ses statuts et ses factures.
Cet organe encadre les politiques et les procédures au sein des comités, ainsi que tous les aspects de la gestion financière. Les politiques et les procédures sont disponibles, connues par tous les membres du personnel, et correspondent aux principes de comptabilité généralement admis (GAAP).
L’organisation dispose d'un ensemble de documents qui présentent l’objectif de l’organisation (mission, vision, objectifs, etc.) et d'un organigramme clair.</v>
      </c>
      <c r="F17" s="85" t="str">
        <f>IF(ISBLANK(Template!F17),"",Template!F17)</f>
        <v>Pouvez-vous décrire les structures de gouvernance de l’organisation ?
Pourriez-vous décrire le plan stratégique de l’organisation ? Qu’inclut-il ?
Quels sont les types de politiques, procédures et systèmes qui sont mis en place ? Pensez-vous que quelque chose manque ?</v>
      </c>
      <c r="G17" s="85" t="str">
        <f>IF(ISBLANK(Template!G17),"",Template!G17)</f>
        <v>L’organisation ne dispose pas de structures de gouvernance.</v>
      </c>
      <c r="H17" s="85" t="str">
        <f>IF(ISBLANK(Template!H17),"",Template!H17)</f>
        <v>L’organisation dispose de structures de gouvernance.
L’organisation ne dispose pas de politiques et de procédures établies.</v>
      </c>
      <c r="I17" s="85" t="str">
        <f>IF(ISBLANK(Template!I17),"",Template!I17)</f>
        <v>L’organisation dispose de structures de gouvernance.
L’organisation dispose de politiques et de procédures établies.
L’organisation ne dispose pas d’un plan stratégique.</v>
      </c>
      <c r="J17" s="86" t="str">
        <f>IF(ISBLANK(Template!J17),"",Template!J17)</f>
        <v>L’organisation dispose de structures de gouvernance.
L’organisation dispose de politiques et de procédures établies.
L’organisation dispose d’un plan stratégique.</v>
      </c>
      <c r="K17" s="88" t="str">
        <f>IF(ISBLANK(Template!K17),"",Template!K17)</f>
        <v xml:space="preserve">Constitution ; lettres d’engagement des membres des comités ; comptes-rendus des comités.
Organigramme
Plan stratégique </v>
      </c>
      <c r="L17" s="96" t="s">
        <v>15</v>
      </c>
      <c r="M17" s="96" t="s">
        <v>15</v>
      </c>
      <c r="N17" s="96" t="s">
        <v>15</v>
      </c>
      <c r="O17" s="96" t="s">
        <v>15</v>
      </c>
      <c r="P17" s="96" t="s">
        <v>15</v>
      </c>
      <c r="Q17" s="145" t="str">
        <f t="shared" si="1"/>
        <v/>
      </c>
      <c r="R17" s="145" t="str">
        <f t="shared" si="0"/>
        <v/>
      </c>
      <c r="S17" s="145" t="str">
        <f t="shared" si="0"/>
        <v/>
      </c>
      <c r="T17" s="145" t="str">
        <f t="shared" si="0"/>
        <v/>
      </c>
      <c r="U17" s="145" t="str">
        <f t="shared" si="0"/>
        <v/>
      </c>
      <c r="V17" s="18"/>
      <c r="W17" s="18"/>
      <c r="X17" s="18"/>
      <c r="Y17" s="18"/>
      <c r="Z17" s="18"/>
    </row>
    <row r="18" spans="1:26" s="45" customFormat="1" ht="140.5" customHeight="1">
      <c r="A18" s="97" t="str">
        <f>IF(ISBLANK(Template!A18),"",Template!A18)</f>
        <v>GDL</v>
      </c>
      <c r="B18" s="230" t="str">
        <f>IF(ISBLANK(Template!B18),"",Template!B18)</f>
        <v/>
      </c>
      <c r="C18" s="97" t="str">
        <f>IF(ISBLANK(Template!C18),"",Template!C18)</f>
        <v>GDL2</v>
      </c>
      <c r="D18" s="147" t="str">
        <f>IF(ISBLANK(Template!D18),"",Template!D18)</f>
        <v>Financer et planifier les activités organisationnelles</v>
      </c>
      <c r="E18" s="89" t="str">
        <f>IF(ISBLANK(Template!E18),"",Template!E18)</f>
        <v>L’organisation dispose d’un plan de travail annuel chiffré qui est révisé de manière régulière.
L’organisation dispose d’un plan de mobilisation des ressources.</v>
      </c>
      <c r="F18" s="88" t="str">
        <f>IF(ISBLANK(Template!F18),"",Template!F18)</f>
        <v>Quelles sont les activités présentes dans votre plan de travail ?
Quel est le processus d’estimation des coûts de ces activités ?
Pouvez-vous me parler des plans dont l’organisation dispose pour mobiliser ses propres ressources ?</v>
      </c>
      <c r="G18" s="88" t="str">
        <f>IF(ISBLANK(Template!G18),"",Template!G18)</f>
        <v>L’organisation ne dispose pas d’un plan d’activités annuel.</v>
      </c>
      <c r="H18" s="88" t="str">
        <f>IF(ISBLANK(Template!H18),"",Template!H18)</f>
        <v xml:space="preserve">L’organisation pas d’un plan d’activités annuel.
Le plan d’activités annuel n’est pas accompagné d’un budget. </v>
      </c>
      <c r="I18" s="88" t="str">
        <f>IF(ISBLANK(Template!I18),"",Template!I18)</f>
        <v xml:space="preserve">L’organisation pas d’un plan d’activités annuel.
Le plan d’activités annuel est accompagné d’un budget. 
L’organisation ne dispose pas d’un plan de mobilisation des ressources pour financer son plan d’activités annuel. </v>
      </c>
      <c r="J18" s="88" t="str">
        <f>IF(ISBLANK(Template!J18),"",Template!J18)</f>
        <v xml:space="preserve">L’organisation pas d’un plan d’activités annuel.
Le plan d’activités annuel est accompagné d’un budget. 
L’organisation dispose d’un plan de mobilisation des ressources pour financer son plan d’activités annuel. </v>
      </c>
      <c r="K18" s="86" t="str">
        <f>IF(ISBLANK(Template!K18),"",Template!K18)</f>
        <v>Plan de travail annuel chiffré
Plan de mobilisation de ressources
Rapports/comptes-rendus des réunions de l’équipe de mobilisation des ressources</v>
      </c>
      <c r="L18" s="96" t="s">
        <v>15</v>
      </c>
      <c r="M18" s="96" t="s">
        <v>15</v>
      </c>
      <c r="N18" s="96" t="s">
        <v>15</v>
      </c>
      <c r="O18" s="96" t="s">
        <v>15</v>
      </c>
      <c r="P18" s="96" t="s">
        <v>15</v>
      </c>
      <c r="Q18" s="145" t="str">
        <f t="shared" si="1"/>
        <v/>
      </c>
      <c r="R18" s="145" t="str">
        <f t="shared" si="0"/>
        <v/>
      </c>
      <c r="S18" s="145" t="str">
        <f t="shared" si="0"/>
        <v/>
      </c>
      <c r="T18" s="145" t="str">
        <f t="shared" si="0"/>
        <v/>
      </c>
      <c r="U18" s="145" t="str">
        <f t="shared" si="0"/>
        <v/>
      </c>
      <c r="V18" s="19"/>
      <c r="W18" s="19"/>
      <c r="X18" s="19"/>
      <c r="Y18" s="19"/>
      <c r="Z18" s="19"/>
    </row>
    <row r="19" spans="1:26" ht="153" customHeight="1">
      <c r="A19" s="97" t="str">
        <f>IF(ISBLANK(Template!A19),"",Template!A19)</f>
        <v>RCD</v>
      </c>
      <c r="B19" s="231" t="str">
        <f>IF(ISBLANK(Template!B19),"",Template!B19)</f>
        <v>Coordination et durabilité</v>
      </c>
      <c r="C19" s="97" t="str">
        <f>IF(ISBLANK(Template!C19),"",Template!C19)</f>
        <v>RCD1</v>
      </c>
      <c r="D19" s="95" t="str">
        <f>IF(ISBLANK(Template!D19),"",Template!D19)</f>
        <v>S’engager dans des coalitions</v>
      </c>
      <c r="E19" s="88" t="str">
        <f>IF(ISBLANK(Template!E19),"",Template!E19)</f>
        <v xml:space="preserve">L’organisation est un membre actif d’une coalition avec d’autres organisations de la société civile au sein de laquelle elles travaillent sur une problématique commune.
L’organisation est régulièrement contactée en tant que source d’informations par des décisionnaires, des leaders de la société civile ou des médias.
</v>
      </c>
      <c r="F19" s="88" t="str">
        <f>IF(ISBLANK(Template!F19),"",Template!F19)</f>
        <v>Récolter des données pour élaborer des plans de durabilité
Pouvez-vous me parler d’une situation dans laquelle vous avez participé à une coalition ? Qui d’autre participait à la coalition ? Qu’a fait la coalition ?
Pouvez-vous décrire vos relations avec d’autres organisations de la société civile, les médias et le gouvernement ?</v>
      </c>
      <c r="G19" s="88" t="str">
        <f>IF(ISBLANK(Template!G19),"",Template!G19)</f>
        <v>L’organisation ne s’est jamais engagée dans une coalition avec d’autres organisations de la société civile.</v>
      </c>
      <c r="H19" s="88" t="str">
        <f>IF(ISBLANK(Template!H19),"",Template!H19)</f>
        <v xml:space="preserve">L’organisation s’est déjà engagée dans une coalition avec d’autres organisations de la société civile.
L’organisation n’a jamais participé de manière active aux activités d’une coalition. </v>
      </c>
      <c r="I19" s="88" t="str">
        <f>IF(ISBLANK(Template!I19),"",Template!I19)</f>
        <v xml:space="preserve">L’organisation s’est déjà engagée dans une coalition avec d’autres organisations de la société civile.
L’organisation a déjà participé de manière active aux activités d’une coalition.
L’organisation ne fournit pas de manière régulière (au moins une fois par trimestre) des informations à d’autres OSC, décisionnaires et/ou médias sur les budgets sanitaires et/ou la SMN.  </v>
      </c>
      <c r="J19" s="88" t="str">
        <f>IF(ISBLANK(Template!J19),"",Template!J19)</f>
        <v xml:space="preserve">L’organisation s’est déjà engagée dans une coalition avec d’autres organisations de la société civile.
L’organisation a déjà participé de manière active aux activités d’une coalition.
L’organisation fournit de manière régulière (au moins une fois par trimestre) des informations à d’autres OSC, décisionnaires et/ou médias sur les budgets sanitaires et/ou la SMN.  </v>
      </c>
      <c r="K19" s="86" t="str">
        <f>IF(ISBLANK(Template!K19),"",Template!K19)</f>
        <v>Rapports sur des réunions avec des parties prenantes variées.
Preuves des informations fournies.
Plan d’action commun d’une coalition.</v>
      </c>
      <c r="L19" s="96" t="s">
        <v>15</v>
      </c>
      <c r="M19" s="96" t="s">
        <v>15</v>
      </c>
      <c r="N19" s="96" t="s">
        <v>15</v>
      </c>
      <c r="O19" s="96" t="s">
        <v>15</v>
      </c>
      <c r="P19" s="96" t="s">
        <v>15</v>
      </c>
      <c r="Q19" s="145" t="str">
        <f t="shared" si="1"/>
        <v/>
      </c>
      <c r="R19" s="145" t="str">
        <f t="shared" si="0"/>
        <v/>
      </c>
      <c r="S19" s="145" t="str">
        <f t="shared" si="0"/>
        <v/>
      </c>
      <c r="T19" s="145" t="str">
        <f t="shared" si="0"/>
        <v/>
      </c>
      <c r="U19" s="145" t="str">
        <f t="shared" si="0"/>
        <v/>
      </c>
      <c r="V19" s="17"/>
      <c r="W19" s="17"/>
      <c r="X19" s="17"/>
      <c r="Y19" s="17"/>
      <c r="Z19" s="17"/>
    </row>
    <row r="20" spans="1:26" ht="153" customHeight="1">
      <c r="A20" s="97" t="str">
        <f>IF(ISBLANK(Template!A20),"",Template!A20)</f>
        <v>RCD</v>
      </c>
      <c r="B20" s="231" t="str">
        <f>IF(ISBLANK(Template!B20),"",Template!B20)</f>
        <v/>
      </c>
      <c r="C20" s="97" t="str">
        <f>IF(ISBLANK(Template!C20),"",Template!C20)</f>
        <v>RCD2</v>
      </c>
      <c r="D20" s="95" t="str">
        <f>IF(ISBLANK(Template!D20),"",Template!D20)</f>
        <v xml:space="preserve">Collaborer avec le gouvernement </v>
      </c>
      <c r="E20" s="88" t="str">
        <f>IF(ISBLANK(Template!E20),"",Template!E20)</f>
        <v>L’organisation est vue par le gouvernement comme une partie prenante dans les processus gouvernementaux et met en place des actions de plaidoyer diplomatique.</v>
      </c>
      <c r="F20" s="88" t="str">
        <f>IF(ISBLANK(Template!F20),"",Template!F20)</f>
        <v>Comment décririez-vous la relation de l’organisation avec le gouvernement ? D’après vous, quelle est l’opinion du gouvernement sur l’organisation ? 
Collaboreriez-vous avec le gouvernement ? Pourquoi ? Avez-vous des objectifs communs ?
Parlez-moi d’une situation dans laquelle vous avez collaboré avec le gouvernement pour atteindre un objectif commun.</v>
      </c>
      <c r="G20" s="88" t="str">
        <f>IF(ISBLANK(Template!G20),"",Template!G20)</f>
        <v>L’organisation n’a jamais travaillé avec le service sanitaire du gouvernement/comté.</v>
      </c>
      <c r="H20" s="88" t="str">
        <f>IF(ISBLANK(Template!H20),"",Template!H20)</f>
        <v xml:space="preserve">L’organisation a déjà travaillé avec le service sanitaire du gouvernement/comté.
L'organisation n’est pas vue par le gouvernement comme une partie prenante clé dans les processus gouvernementaux.
</v>
      </c>
      <c r="I20" s="88" t="str">
        <f>IF(ISBLANK(Template!I20),"",Template!I20)</f>
        <v xml:space="preserve">L’organisation a déjà travaillé avec le service sanitaire du gouvernement/comté.
L'organisation est vue par le gouvernement comme une partie prenante clé dans les processus gouvernementaux.
L’organisation n’a pas réussi à collaborer avec le gouvernement pour atteindre un objectif commun.  </v>
      </c>
      <c r="J20" s="88" t="str">
        <f>IF(ISBLANK(Template!J20),"",Template!J20)</f>
        <v xml:space="preserve">L’organisation a déjà travaillé avec le service sanitaire du gouvernement/comté.
L'organisation est vue par le gouvernement comme une partie prenante clé dans les processus gouvernementaux.
L’organisation n’a pas réussi à collaborer avec le gouvernement pour atteindre un objectif commun.  </v>
      </c>
      <c r="K20" s="86" t="str">
        <f>IF(ISBLANK(Template!K20),"",Template!K20)</f>
        <v>Rapports de réunions liées à la santé auxquelles plusieurs fonctionnaires du comté et l’OSC ont participé.</v>
      </c>
      <c r="L20" s="96" t="s">
        <v>15</v>
      </c>
      <c r="M20" s="96" t="s">
        <v>15</v>
      </c>
      <c r="N20" s="96" t="s">
        <v>15</v>
      </c>
      <c r="O20" s="96" t="s">
        <v>15</v>
      </c>
      <c r="P20" s="96" t="s">
        <v>15</v>
      </c>
      <c r="Q20" s="145" t="str">
        <f t="shared" si="1"/>
        <v/>
      </c>
      <c r="R20" s="145" t="str">
        <f t="shared" si="0"/>
        <v/>
      </c>
      <c r="S20" s="145" t="str">
        <f t="shared" si="0"/>
        <v/>
      </c>
      <c r="T20" s="145" t="str">
        <f t="shared" si="0"/>
        <v/>
      </c>
      <c r="U20" s="145" t="str">
        <f t="shared" si="0"/>
        <v/>
      </c>
      <c r="V20" s="16"/>
      <c r="W20" s="16"/>
      <c r="X20" s="16"/>
      <c r="Y20" s="16"/>
      <c r="Z20" s="16"/>
    </row>
    <row r="21" spans="1:26" ht="167.15" customHeight="1">
      <c r="A21" s="97" t="str">
        <f>IF(ISBLANK(Template!A21),"",Template!A21)</f>
        <v>RCD</v>
      </c>
      <c r="B21" s="231" t="str">
        <f>IF(ISBLANK(Template!B21),"",Template!B21)</f>
        <v/>
      </c>
      <c r="C21" s="97" t="str">
        <f>IF(ISBLANK(Template!C21),"",Template!C21)</f>
        <v>RCD3</v>
      </c>
      <c r="D21" s="95" t="str">
        <f>IF(ISBLANK(Template!D21),"",Template!D21)</f>
        <v>Récolter des données pour élaborer des plans de durabilité</v>
      </c>
      <c r="E21" s="86" t="str">
        <f>IF(ISBLANK(Template!E21),"",Template!E21)</f>
        <v>L’organisation comprend l’importance de la collecte de données pour élaborer ses plans dans le but de devenir durable, au-delà du financement par les donateurs, et pour rendre pérennes ses interventions de plaidoyer.
L’organisation dispose d’un plan de durabilité clair pour développer ses sources de financement.</v>
      </c>
      <c r="F21" s="86" t="str">
        <f>IF(ISBLANK(Template!F21),"",Template!F21)</f>
        <v>Qu’est-ce que la durabilité pour votre organisation ?
Pouvez-vous m’expliquer comment votre organisation a planifié sa durabilité ?
Pouvez-vous décrire en quoi vos plans de durabilité sont reflétés dans votre travail ?
Si votre source actuelle de financement venait à se tarir, comment maintiendriez-vous vos activités ? Quelles sont vos activités qui ne nécessitent pas l’obtention de ressources de la part d’un tiers ?</v>
      </c>
      <c r="G21" s="86" t="str">
        <f>IF(ISBLANK(Template!G21),"",Template!G21)</f>
        <v>L’organisation ne sait pas pourquoi elle a besoin d’élaborer des plans pour être durable et pouvoir se passer des financements en provenance de donateurs.</v>
      </c>
      <c r="H21" s="86" t="str">
        <f>IF(ISBLANK(Template!H21),"",Template!H21)</f>
        <v xml:space="preserve">L’organisation sait pourquoi elle a besoin d’élaborer des plans pour être durable et pouvoir se passer des financements en provenance de donateurs.
L’organisation n’a pas créé de plan de durabilité organisationnelle. </v>
      </c>
      <c r="I21" s="86" t="str">
        <f>IF(ISBLANK(Template!I21),"",Template!I21)</f>
        <v xml:space="preserve">L’organisation sait pourquoi elle a besoin d’élaborer des plans pour être durable et pouvoir se passer des financements en provenance de donateurs.
L’organisation a créé de plan de durabilité organisationnelle. 
Les activités de l’organisation ne reflètent pas les plans de durabilité organisationnelle. </v>
      </c>
      <c r="J21" s="86" t="str">
        <f>IF(ISBLANK(Template!J21),"",Template!J21)</f>
        <v xml:space="preserve">L’organisation sait pourquoi elle a besoin d’élaborer des plans pour être durable et pouvoir se passer des financements en provenance de donateurs.
L’organisation a créé de plan de durabilité organisationnelle. 
Les activités de l’organisation reflètent les plans de durabilité organisationnelle. </v>
      </c>
      <c r="K21" s="86" t="str">
        <f>IF(ISBLANK(Template!K21),"",Template!K21)</f>
        <v>Plan de durabilité, stratégie de sortie</v>
      </c>
      <c r="L21" s="96" t="s">
        <v>15</v>
      </c>
      <c r="M21" s="96" t="s">
        <v>15</v>
      </c>
      <c r="N21" s="96" t="s">
        <v>15</v>
      </c>
      <c r="O21" s="96" t="s">
        <v>15</v>
      </c>
      <c r="P21" s="96" t="s">
        <v>15</v>
      </c>
      <c r="Q21" s="145" t="str">
        <f t="shared" si="1"/>
        <v/>
      </c>
      <c r="R21" s="145" t="str">
        <f t="shared" si="0"/>
        <v/>
      </c>
      <c r="S21" s="145" t="str">
        <f t="shared" si="0"/>
        <v/>
      </c>
      <c r="T21" s="145" t="str">
        <f t="shared" si="0"/>
        <v/>
      </c>
      <c r="U21" s="145" t="str">
        <f t="shared" si="0"/>
        <v/>
      </c>
      <c r="V21" s="16"/>
      <c r="W21" s="16"/>
      <c r="X21" s="16"/>
      <c r="Y21" s="16"/>
      <c r="Z21" s="16"/>
    </row>
    <row r="22" spans="1:26" ht="164.5" customHeight="1">
      <c r="A22" s="97" t="str">
        <f>IF(ISBLANK(Template!A22),"",Template!A22)</f>
        <v>CEA</v>
      </c>
      <c r="B22" s="232" t="str">
        <f>IF(ISBLANK(Template!B22),"",Template!B22)</f>
        <v>Suivi et apprentissage</v>
      </c>
      <c r="C22" s="97" t="str">
        <f>IF(ISBLANK(Template!C22),"",Template!C22)</f>
        <v>CEA1</v>
      </c>
      <c r="D22" s="93" t="str">
        <f>IF(ISBLANK(Template!D22),"",Template!D22)</f>
        <v>Faire le suivi des efforts de plaidoyer</v>
      </c>
      <c r="E22" s="88" t="str">
        <f>IF(ISBLANK(Template!E22),"",Template!E22)</f>
        <v>L’organisation dispose d’un plan de S&amp;E pour ses efforts de plaidoyer.</v>
      </c>
      <c r="F22" s="88" t="str">
        <f>IF(ISBLANK(Template!F22),"",Template!F22)</f>
        <v>Pensez-vous qu’il est important de faire le suivi des efforts de plaidoyer ? Pourquoi ?
Comment faites-vous le suivi des résultats de vos activités de plaidoyer ?  
Pouvez-vous me donner un exemple d’une situation dans laquelle vous avez fait le suivi des résultats de vos activités de plaidoyer ? Avez-vous un autre exemple ? À quelle fréquence faites-vous le suivi des résultats ?</v>
      </c>
      <c r="G22" s="88" t="str">
        <f>IF(ISBLANK(Template!G22),"",Template!G22)</f>
        <v xml:space="preserve">L’organisation ne pense pas qu’il est important de faire le suivi des changements qui résultent de ses activités de plaidoyer.   </v>
      </c>
      <c r="H22" s="88" t="str">
        <f>IF(ISBLANK(Template!H22),"",Template!H22)</f>
        <v xml:space="preserve">L’organisation pense qu’il est important de faire le suivi des changements qui résultent de ses activités de plaidoyer.      
L’organisation ne fait pas le suivi des résultats de ses activités de plaidoyer.  </v>
      </c>
      <c r="I22" s="88" t="str">
        <f>IF(ISBLANK(Template!I22),"",Template!I22)</f>
        <v>L’organisation pense qu’il est important de faire le suivi des changements qui résultent de ses activités de plaidoyer.      
L’organisation fait le suivi des résultats de ses activités de plaidoyer.  
L’organisation ne base pas son travail de plaidoyer futur sur ce suivi.</v>
      </c>
      <c r="J22" s="88" t="str">
        <f>IF(ISBLANK(Template!J22),"",Template!J22)</f>
        <v>L’organisation pense qu’il est important de faire le suivi des changements qui résultent de ses activités de plaidoyer.      
L’organisation fait le suivi des résultats de ses activités de plaidoyer.  
L’organisation ne base pas son travail de plaidoyer futur sur ce suivi.</v>
      </c>
      <c r="K22" s="88" t="str">
        <f>IF(ISBLANK(Template!K22),"",Template!K22)</f>
        <v>Plan S&amp;E pour les efforts de plaidoyer.
Stratégie d’adaptation créée sur-mesure pour les efforts de plaidoyer.</v>
      </c>
      <c r="L22" s="96" t="s">
        <v>15</v>
      </c>
      <c r="M22" s="96" t="s">
        <v>15</v>
      </c>
      <c r="N22" s="96" t="s">
        <v>15</v>
      </c>
      <c r="O22" s="96" t="s">
        <v>15</v>
      </c>
      <c r="P22" s="96" t="s">
        <v>15</v>
      </c>
      <c r="Q22" s="145" t="str">
        <f t="shared" si="1"/>
        <v/>
      </c>
      <c r="R22" s="145" t="str">
        <f t="shared" si="0"/>
        <v/>
      </c>
      <c r="S22" s="145" t="str">
        <f t="shared" si="0"/>
        <v/>
      </c>
      <c r="T22" s="145" t="str">
        <f t="shared" si="0"/>
        <v/>
      </c>
      <c r="U22" s="145" t="str">
        <f t="shared" si="0"/>
        <v/>
      </c>
      <c r="V22" s="71"/>
      <c r="W22" s="71"/>
      <c r="X22" s="71"/>
      <c r="Y22" s="71"/>
      <c r="Z22" s="71"/>
    </row>
    <row r="23" spans="1:26" ht="151.5" customHeight="1">
      <c r="A23" s="97" t="str">
        <f>IF(ISBLANK(Template!A23),"",Template!A23)</f>
        <v>CEA</v>
      </c>
      <c r="B23" s="232" t="e">
        <f>IF(ISBLANK(Template!#REF!),"",Template!#REF!)</f>
        <v>#REF!</v>
      </c>
      <c r="C23" s="97" t="str">
        <f>IF(ISBLANK(Template!C23),"",Template!C23)</f>
        <v>CEA2</v>
      </c>
      <c r="D23" s="93" t="str">
        <f>IF(ISBLANK(Template!D23),"",Template!D23)</f>
        <v>Participer à un apprentissage basé sur la réflexion</v>
      </c>
      <c r="E23" s="88" t="str">
        <f>IF(ISBLANK(Template!E23),"",Template!E23)</f>
        <v>L’organisation organise des réunions de réflexion régulières et structurées basées sur le programme stratégique/le plan de travail annuel pour discuter des apprentissages, des réussites, des échecs, et adapter ses plans. Le suivi des résultats des activités de plaidoyer de l’organisation est pris en compte dans les plans d’activités.</v>
      </c>
      <c r="F23" s="88" t="str">
        <f>IF(ISBLANK(Template!F23),"",Template!F23)</f>
        <v>Qu’est-ce que l’apprentissage basé sur la réflexion pour votre organisation ?
Pensez-vous que l’apprentissage basé sur la réflexion est important ? Pourquoi ?
Quel est le processus de valorisation de l’apprentissage basé sur la réflexion de votre organisation ?
Pouvez-vous me donner un exemple de situation dans laquelle vous avez modifié vos activités dans le but de tirer des apprentissages de vos réussites et des défis auxquels vous avez fait face ?</v>
      </c>
      <c r="G23" s="88" t="str">
        <f>IF(ISBLANK(Template!G23),"",Template!G23)</f>
        <v xml:space="preserve">Pour l’organisation, il n’est pas important de réfléchir à ses réussites et ses échecs. </v>
      </c>
      <c r="H23" s="88" t="str">
        <f>IF(ISBLANK(Template!H23),"",Template!H23)</f>
        <v>Pour l’organisation, il est important de réfléchir à ses réussites et ses échecs.
L’organisation n’a pas organisé de réunion de réflexion pour discuter des apprentissages, des réussites et des échecs dans les 6 derniers mois.</v>
      </c>
      <c r="I23" s="88" t="str">
        <f>IF(ISBLANK(Template!I23),"",Template!I23)</f>
        <v xml:space="preserve">Pour l’organisation, il est important de réfléchir à ses réussites et ses échecs.
L’organisation a organisé de réunion de réflexion pour discuter des apprentissages, des réussites et des échecs dans les 6 derniers mois.
L’organisation n’a pas adapté ses plans aux discussions de la réunion de réflexion dans les 6 derniers mois. </v>
      </c>
      <c r="J23" s="88" t="str">
        <f>IF(ISBLANK(Template!J23),"",Template!J23)</f>
        <v xml:space="preserve">Pour l’organisation, il est important de réfléchir à ses réussites et ses échecs.
L’organisation a organisé de réunion de réflexion pour discuter des apprentissages, des réussites et des échecs dans les 6 derniers mois.
L’organisation a adapté ses plans aux discussions de la réunion de réflexion dans les 6 derniers mois. </v>
      </c>
      <c r="K23" s="88" t="str">
        <f>IF(ISBLANK(Template!K23),"",Template!K23)</f>
        <v>Plans d’activités, agenda de réunions de réflexion, comptes-rendus de réunions (si disponibles)
Plan de suivi des actions.</v>
      </c>
      <c r="L23" s="96" t="s">
        <v>15</v>
      </c>
      <c r="M23" s="96" t="s">
        <v>15</v>
      </c>
      <c r="N23" s="96" t="s">
        <v>15</v>
      </c>
      <c r="O23" s="96" t="s">
        <v>15</v>
      </c>
      <c r="P23" s="96" t="s">
        <v>15</v>
      </c>
      <c r="Q23" s="145" t="str">
        <f t="shared" si="1"/>
        <v/>
      </c>
      <c r="R23" s="145" t="str">
        <f t="shared" si="1"/>
        <v/>
      </c>
      <c r="S23" s="145" t="str">
        <f t="shared" si="1"/>
        <v/>
      </c>
      <c r="T23" s="145" t="str">
        <f t="shared" si="1"/>
        <v/>
      </c>
      <c r="U23" s="145" t="str">
        <f t="shared" si="1"/>
        <v/>
      </c>
      <c r="V23" s="15"/>
      <c r="W23" s="15"/>
      <c r="X23" s="15"/>
      <c r="Y23" s="15"/>
      <c r="Z23" s="15"/>
    </row>
    <row r="24" spans="1:26" ht="14.5">
      <c r="D24" s="64"/>
      <c r="E24" s="176"/>
      <c r="F24" s="48"/>
      <c r="G24" s="59"/>
      <c r="H24" s="59"/>
      <c r="I24" s="59"/>
      <c r="J24" s="59"/>
      <c r="K24" s="59"/>
      <c r="L24" s="60"/>
      <c r="M24" s="60"/>
      <c r="N24" s="60"/>
      <c r="O24" s="60"/>
      <c r="P24" s="60"/>
      <c r="V24" s="55"/>
      <c r="W24" s="55"/>
      <c r="X24" s="55"/>
      <c r="Y24" s="55"/>
      <c r="Z24" s="55"/>
    </row>
    <row r="25" spans="1:26" ht="14.5">
      <c r="D25" s="174"/>
      <c r="E25" s="179"/>
      <c r="F25" s="55"/>
      <c r="G25" s="55"/>
      <c r="H25" s="55"/>
      <c r="I25" s="55"/>
      <c r="J25" s="55"/>
      <c r="K25" s="55"/>
      <c r="L25" s="60"/>
      <c r="M25" s="60"/>
      <c r="N25" s="60"/>
      <c r="O25" s="60"/>
      <c r="P25" s="60"/>
      <c r="V25" s="55"/>
      <c r="W25" s="55"/>
      <c r="X25" s="55"/>
      <c r="Y25" s="55"/>
      <c r="Z25" s="55"/>
    </row>
    <row r="26" spans="1:26" ht="14.5">
      <c r="D26" s="240"/>
      <c r="E26" s="65"/>
      <c r="F26" s="55"/>
      <c r="G26" s="55"/>
      <c r="H26" s="55"/>
      <c r="I26" s="55"/>
      <c r="J26" s="55"/>
      <c r="K26" s="55"/>
      <c r="L26" s="62"/>
      <c r="M26" s="62"/>
      <c r="N26" s="62"/>
      <c r="O26" s="62"/>
      <c r="P26" s="62"/>
      <c r="V26" s="55"/>
      <c r="W26" s="55"/>
      <c r="X26" s="55"/>
      <c r="Y26" s="55"/>
      <c r="Z26" s="55"/>
    </row>
    <row r="27" spans="1:26" ht="14.5">
      <c r="D27" s="240"/>
      <c r="E27" s="66"/>
      <c r="F27" s="55"/>
      <c r="G27" s="55"/>
      <c r="H27" s="55"/>
      <c r="I27" s="55"/>
      <c r="J27" s="55"/>
      <c r="K27" s="55"/>
      <c r="L27" s="62"/>
      <c r="M27" s="62"/>
      <c r="N27" s="62"/>
      <c r="O27" s="62"/>
      <c r="P27" s="62"/>
      <c r="V27" s="55"/>
      <c r="W27" s="55"/>
      <c r="X27" s="55"/>
      <c r="Y27" s="55"/>
      <c r="Z27" s="55"/>
    </row>
    <row r="28" spans="1:26" ht="14.5">
      <c r="D28" s="178"/>
      <c r="E28" s="179"/>
      <c r="F28" s="55"/>
      <c r="G28" s="55"/>
      <c r="H28" s="55"/>
      <c r="I28" s="55"/>
      <c r="J28" s="55"/>
      <c r="K28" s="55"/>
      <c r="L28" s="62"/>
      <c r="M28" s="62"/>
      <c r="N28" s="62"/>
      <c r="O28" s="62"/>
      <c r="P28" s="62"/>
      <c r="V28" s="55"/>
      <c r="W28" s="55"/>
      <c r="X28" s="55"/>
      <c r="Y28" s="55"/>
      <c r="Z28" s="55"/>
    </row>
    <row r="29" spans="1:26" ht="14.5">
      <c r="D29" s="178"/>
      <c r="E29" s="179"/>
      <c r="F29" s="55"/>
      <c r="G29" s="55"/>
      <c r="H29" s="55"/>
      <c r="I29" s="55"/>
      <c r="J29" s="55"/>
      <c r="K29" s="55"/>
      <c r="L29" s="62"/>
      <c r="M29" s="62"/>
      <c r="N29" s="62"/>
      <c r="O29" s="62"/>
      <c r="P29" s="62"/>
      <c r="V29" s="55"/>
      <c r="W29" s="55"/>
      <c r="X29" s="55"/>
      <c r="Y29" s="55"/>
      <c r="Z29" s="55"/>
    </row>
    <row r="30" spans="1:26" ht="14.5">
      <c r="D30" s="178"/>
      <c r="E30" s="179"/>
      <c r="F30" s="55"/>
      <c r="G30" s="55"/>
      <c r="H30" s="55"/>
      <c r="I30" s="55"/>
      <c r="J30" s="55"/>
      <c r="K30" s="55"/>
      <c r="L30" s="62"/>
      <c r="M30" s="62"/>
      <c r="N30" s="62"/>
      <c r="O30" s="62"/>
      <c r="P30" s="62"/>
      <c r="V30" s="55"/>
      <c r="W30" s="55"/>
      <c r="X30" s="55"/>
      <c r="Y30" s="55"/>
      <c r="Z30" s="55"/>
    </row>
    <row r="31" spans="1:26" ht="14.5">
      <c r="D31" s="178"/>
      <c r="E31" s="179"/>
      <c r="F31" s="55"/>
      <c r="G31" s="55"/>
      <c r="H31" s="55"/>
      <c r="I31" s="55"/>
      <c r="J31" s="55"/>
      <c r="K31" s="55"/>
      <c r="L31" s="62"/>
      <c r="M31" s="62"/>
      <c r="N31" s="62"/>
      <c r="O31" s="62"/>
      <c r="P31" s="62"/>
      <c r="V31" s="55"/>
      <c r="W31" s="55"/>
      <c r="X31" s="55"/>
      <c r="Y31" s="55"/>
      <c r="Z31" s="55"/>
    </row>
    <row r="32" spans="1:26" ht="14.5">
      <c r="D32" s="178"/>
      <c r="E32" s="179"/>
      <c r="F32" s="55"/>
      <c r="G32" s="55"/>
      <c r="H32" s="55"/>
      <c r="I32" s="55"/>
      <c r="J32" s="55"/>
      <c r="K32" s="55"/>
      <c r="L32" s="62"/>
      <c r="M32" s="62"/>
      <c r="N32" s="62"/>
      <c r="O32" s="62"/>
      <c r="P32" s="62"/>
      <c r="V32" s="55"/>
      <c r="W32" s="55"/>
      <c r="X32" s="55"/>
      <c r="Y32" s="55"/>
      <c r="Z32" s="55"/>
    </row>
    <row r="33" spans="4:26" ht="14.5">
      <c r="D33" s="178"/>
      <c r="E33" s="179"/>
      <c r="F33" s="55"/>
      <c r="G33" s="55"/>
      <c r="H33" s="55"/>
      <c r="I33" s="55"/>
      <c r="J33" s="55"/>
      <c r="K33" s="55"/>
      <c r="L33" s="62"/>
      <c r="M33" s="62"/>
      <c r="N33" s="62"/>
      <c r="O33" s="62"/>
      <c r="P33" s="62"/>
      <c r="V33" s="55"/>
      <c r="W33" s="55"/>
      <c r="X33" s="55"/>
      <c r="Y33" s="55"/>
      <c r="Z33" s="55"/>
    </row>
    <row r="34" spans="4:26" ht="14.5">
      <c r="D34" s="178"/>
      <c r="E34" s="179"/>
      <c r="F34" s="55"/>
      <c r="G34" s="55"/>
      <c r="H34" s="55"/>
      <c r="I34" s="55"/>
      <c r="J34" s="55"/>
      <c r="K34" s="55"/>
      <c r="L34" s="62"/>
      <c r="M34" s="62"/>
      <c r="N34" s="62"/>
      <c r="O34" s="62"/>
      <c r="P34" s="62"/>
      <c r="V34" s="67"/>
      <c r="W34" s="67"/>
      <c r="X34" s="67"/>
      <c r="Y34" s="67"/>
      <c r="Z34" s="67"/>
    </row>
    <row r="35" spans="4:26" ht="14.5">
      <c r="D35" s="178"/>
      <c r="E35" s="179"/>
      <c r="F35" s="55"/>
      <c r="G35" s="55"/>
      <c r="H35" s="55"/>
      <c r="I35" s="55"/>
      <c r="J35" s="55"/>
      <c r="K35" s="55"/>
      <c r="L35" s="62"/>
      <c r="M35" s="62"/>
      <c r="N35" s="62"/>
      <c r="O35" s="62"/>
      <c r="P35" s="62"/>
      <c r="V35" s="55"/>
      <c r="W35" s="55"/>
      <c r="X35" s="55"/>
      <c r="Y35" s="55"/>
      <c r="Z35" s="55"/>
    </row>
    <row r="36" spans="4:26" ht="14.5">
      <c r="D36" s="245"/>
      <c r="E36" s="246"/>
      <c r="F36" s="55"/>
      <c r="G36" s="55"/>
      <c r="H36" s="55"/>
      <c r="I36" s="55"/>
      <c r="J36" s="55"/>
      <c r="K36" s="67"/>
      <c r="L36" s="62"/>
      <c r="M36" s="62"/>
      <c r="N36" s="62"/>
      <c r="O36" s="62"/>
      <c r="P36" s="62"/>
      <c r="V36" s="55"/>
      <c r="W36" s="55"/>
      <c r="X36" s="55"/>
      <c r="Y36" s="55"/>
      <c r="Z36" s="55"/>
    </row>
    <row r="37" spans="4:26" ht="14.5">
      <c r="D37" s="245"/>
      <c r="E37" s="246"/>
      <c r="F37" s="55"/>
      <c r="G37" s="55"/>
      <c r="H37" s="55"/>
      <c r="I37" s="55"/>
      <c r="J37" s="55"/>
      <c r="K37" s="55"/>
      <c r="L37" s="62"/>
      <c r="M37" s="62"/>
      <c r="N37" s="62"/>
      <c r="O37" s="62"/>
      <c r="P37" s="62"/>
      <c r="V37" s="55"/>
      <c r="W37" s="55"/>
      <c r="X37" s="55"/>
      <c r="Y37" s="55"/>
      <c r="Z37" s="55"/>
    </row>
    <row r="38" spans="4:26" ht="14.5">
      <c r="D38" s="240"/>
      <c r="E38" s="179"/>
      <c r="F38" s="55"/>
      <c r="G38" s="55"/>
      <c r="H38" s="55"/>
      <c r="I38" s="55"/>
      <c r="J38" s="55"/>
      <c r="K38" s="55"/>
      <c r="L38" s="62"/>
      <c r="M38" s="62"/>
      <c r="N38" s="62"/>
      <c r="O38" s="62"/>
      <c r="P38" s="62"/>
      <c r="V38" s="53"/>
      <c r="W38" s="53"/>
      <c r="X38" s="53"/>
      <c r="Y38" s="53"/>
      <c r="Z38" s="53"/>
    </row>
    <row r="39" spans="4:26" ht="14.5">
      <c r="D39" s="240"/>
      <c r="E39" s="179"/>
      <c r="F39" s="55"/>
      <c r="G39" s="55"/>
      <c r="H39" s="55"/>
      <c r="I39" s="55"/>
      <c r="J39" s="55"/>
      <c r="K39" s="55"/>
      <c r="L39" s="62"/>
      <c r="M39" s="62"/>
      <c r="N39" s="62"/>
      <c r="O39" s="62"/>
      <c r="P39" s="62"/>
      <c r="V39" s="53"/>
      <c r="W39" s="53"/>
      <c r="X39" s="53"/>
      <c r="Y39" s="53"/>
      <c r="Z39" s="53"/>
    </row>
    <row r="40" spans="4:26" ht="14.5">
      <c r="D40" s="173"/>
      <c r="E40" s="177"/>
      <c r="F40" s="53"/>
      <c r="G40" s="53"/>
      <c r="H40" s="53"/>
      <c r="I40" s="53"/>
      <c r="J40" s="53"/>
      <c r="K40" s="53"/>
      <c r="L40" s="49"/>
      <c r="M40" s="49"/>
      <c r="N40" s="68"/>
      <c r="O40" s="68"/>
      <c r="P40" s="68"/>
      <c r="V40" s="53"/>
      <c r="W40" s="53"/>
      <c r="X40" s="53"/>
      <c r="Y40" s="53"/>
      <c r="Z40" s="53"/>
    </row>
    <row r="41" spans="4:26" ht="14.5">
      <c r="D41" s="239"/>
      <c r="E41" s="177"/>
      <c r="F41" s="53"/>
      <c r="G41" s="53"/>
      <c r="H41" s="53"/>
      <c r="I41" s="53"/>
      <c r="J41" s="53"/>
      <c r="K41" s="53"/>
      <c r="L41" s="49"/>
      <c r="M41" s="49"/>
      <c r="N41" s="68"/>
      <c r="O41" s="68"/>
      <c r="P41" s="68"/>
      <c r="V41" s="48"/>
      <c r="W41" s="48"/>
      <c r="X41" s="48"/>
      <c r="Y41" s="48"/>
      <c r="Z41" s="48"/>
    </row>
    <row r="42" spans="4:26" ht="14.5">
      <c r="D42" s="239"/>
      <c r="E42" s="177"/>
      <c r="F42" s="53"/>
      <c r="G42" s="53"/>
      <c r="H42" s="53"/>
      <c r="I42" s="53"/>
      <c r="J42" s="53"/>
      <c r="K42" s="53"/>
      <c r="L42" s="49"/>
      <c r="M42" s="49"/>
      <c r="N42" s="68"/>
      <c r="O42" s="68"/>
      <c r="P42" s="68"/>
      <c r="V42" s="48"/>
      <c r="W42" s="48"/>
      <c r="X42" s="48"/>
      <c r="Y42" s="48"/>
      <c r="Z42" s="48"/>
    </row>
    <row r="43" spans="4:26" ht="14.5">
      <c r="D43" s="239"/>
      <c r="E43" s="243"/>
      <c r="F43" s="63"/>
      <c r="G43" s="63"/>
      <c r="H43" s="63"/>
      <c r="I43" s="63"/>
      <c r="J43" s="63"/>
      <c r="K43" s="48"/>
      <c r="L43" s="49"/>
      <c r="M43" s="49"/>
      <c r="N43" s="68"/>
      <c r="O43" s="68"/>
      <c r="P43" s="68"/>
      <c r="V43" s="69"/>
      <c r="W43" s="69"/>
      <c r="X43" s="69"/>
      <c r="Y43" s="69"/>
      <c r="Z43" s="69"/>
    </row>
    <row r="44" spans="4:26" ht="14.5">
      <c r="D44" s="239"/>
      <c r="E44" s="243"/>
      <c r="F44" s="48"/>
      <c r="G44" s="48"/>
      <c r="H44" s="48"/>
      <c r="I44" s="48"/>
      <c r="J44" s="48"/>
      <c r="K44" s="48"/>
      <c r="L44" s="49"/>
      <c r="M44" s="49"/>
      <c r="N44" s="68"/>
      <c r="O44" s="68"/>
      <c r="P44" s="68"/>
      <c r="V44" s="53"/>
      <c r="W44" s="53"/>
      <c r="X44" s="53"/>
      <c r="Y44" s="53"/>
      <c r="Z44" s="53"/>
    </row>
    <row r="45" spans="4:26" ht="14.5">
      <c r="D45" s="239"/>
      <c r="E45" s="176"/>
      <c r="F45" s="70"/>
      <c r="G45" s="61"/>
      <c r="H45" s="61"/>
      <c r="I45" s="61"/>
      <c r="J45" s="61"/>
      <c r="K45" s="69"/>
      <c r="L45" s="49"/>
      <c r="M45" s="49"/>
      <c r="N45" s="68"/>
      <c r="O45" s="68"/>
      <c r="P45" s="68"/>
      <c r="V45" s="53"/>
      <c r="W45" s="53"/>
      <c r="X45" s="53"/>
      <c r="Y45" s="53"/>
      <c r="Z45" s="53"/>
    </row>
    <row r="46" spans="4:26" ht="14.5">
      <c r="D46" s="173"/>
      <c r="E46" s="177"/>
      <c r="F46" s="53"/>
      <c r="G46" s="53"/>
      <c r="H46" s="53"/>
      <c r="I46" s="53"/>
      <c r="J46" s="53"/>
      <c r="K46" s="53"/>
      <c r="L46" s="49"/>
      <c r="M46" s="49"/>
      <c r="N46" s="68"/>
      <c r="O46" s="68"/>
      <c r="P46" s="68"/>
      <c r="V46" s="53"/>
      <c r="W46" s="53"/>
      <c r="X46" s="53"/>
      <c r="Y46" s="53"/>
      <c r="Z46" s="53"/>
    </row>
    <row r="47" spans="4:26" ht="14.5">
      <c r="D47" s="173"/>
      <c r="E47" s="177"/>
      <c r="F47" s="53"/>
      <c r="G47" s="53"/>
      <c r="H47" s="53"/>
      <c r="I47" s="53"/>
      <c r="J47" s="53"/>
      <c r="K47" s="53"/>
      <c r="L47" s="49"/>
      <c r="M47" s="49"/>
      <c r="N47" s="68"/>
      <c r="O47" s="68"/>
      <c r="P47" s="68"/>
      <c r="V47" s="53"/>
      <c r="W47" s="53"/>
      <c r="X47" s="53"/>
      <c r="Y47" s="53"/>
      <c r="Z47" s="53"/>
    </row>
    <row r="48" spans="4:26" ht="14.5">
      <c r="D48" s="173"/>
      <c r="E48" s="177"/>
      <c r="F48" s="53"/>
      <c r="G48" s="53"/>
      <c r="H48" s="53"/>
      <c r="I48" s="53"/>
      <c r="J48" s="53"/>
      <c r="K48" s="53"/>
      <c r="L48" s="49"/>
      <c r="M48" s="49"/>
      <c r="N48" s="68"/>
      <c r="O48" s="68"/>
      <c r="P48" s="68"/>
      <c r="V48" s="48"/>
      <c r="W48" s="48"/>
      <c r="X48" s="48"/>
      <c r="Y48" s="48"/>
      <c r="Z48" s="48"/>
    </row>
    <row r="49" spans="4:26" ht="14.5">
      <c r="D49" s="173"/>
      <c r="E49" s="177"/>
      <c r="F49" s="53"/>
      <c r="G49" s="53"/>
      <c r="H49" s="53"/>
      <c r="I49" s="53"/>
      <c r="J49" s="53"/>
      <c r="K49" s="53"/>
      <c r="L49" s="49"/>
      <c r="M49" s="49"/>
      <c r="N49" s="49"/>
      <c r="O49" s="49"/>
      <c r="P49" s="50"/>
      <c r="V49" s="48"/>
      <c r="W49" s="48"/>
      <c r="X49" s="48"/>
      <c r="Y49" s="48"/>
      <c r="Z49" s="48"/>
    </row>
    <row r="50" spans="4:26" ht="14.5">
      <c r="D50" s="239"/>
      <c r="E50" s="243"/>
      <c r="F50" s="48"/>
      <c r="G50" s="48"/>
      <c r="H50" s="48"/>
      <c r="I50" s="48"/>
      <c r="J50" s="48"/>
      <c r="K50" s="48"/>
      <c r="L50" s="49"/>
      <c r="M50" s="49"/>
      <c r="N50" s="49"/>
      <c r="O50" s="49"/>
      <c r="P50" s="50"/>
      <c r="V50" s="48"/>
      <c r="W50" s="48"/>
      <c r="X50" s="48"/>
      <c r="Y50" s="48"/>
      <c r="Z50" s="48"/>
    </row>
    <row r="51" spans="4:26" ht="14.5">
      <c r="D51" s="239"/>
      <c r="E51" s="243"/>
      <c r="F51" s="48"/>
      <c r="G51" s="48"/>
      <c r="H51" s="48"/>
      <c r="I51" s="48"/>
      <c r="J51" s="48"/>
      <c r="K51" s="48"/>
      <c r="L51" s="49"/>
      <c r="M51" s="49"/>
      <c r="N51" s="49"/>
      <c r="O51" s="49"/>
      <c r="P51" s="50"/>
      <c r="V51" s="48"/>
      <c r="W51" s="48"/>
      <c r="X51" s="48"/>
      <c r="Y51" s="48"/>
      <c r="Z51" s="48"/>
    </row>
    <row r="52" spans="4:26" ht="14.5">
      <c r="D52" s="239"/>
      <c r="E52" s="243"/>
      <c r="F52" s="48"/>
      <c r="G52" s="48"/>
      <c r="H52" s="48"/>
      <c r="I52" s="48"/>
      <c r="J52" s="48"/>
      <c r="K52" s="48"/>
      <c r="L52" s="49"/>
      <c r="M52" s="49"/>
      <c r="N52" s="49"/>
      <c r="O52" s="49"/>
      <c r="P52" s="50"/>
      <c r="V52" s="48"/>
      <c r="W52" s="48"/>
      <c r="X52" s="48"/>
      <c r="Y52" s="48"/>
      <c r="Z52" s="48"/>
    </row>
    <row r="53" spans="4:26" ht="14.5">
      <c r="D53" s="239"/>
      <c r="E53" s="176"/>
      <c r="F53" s="48"/>
      <c r="G53" s="48"/>
      <c r="H53" s="48"/>
      <c r="I53" s="48"/>
      <c r="J53" s="48"/>
      <c r="K53" s="48"/>
      <c r="L53" s="49"/>
      <c r="M53" s="49"/>
      <c r="N53" s="49"/>
      <c r="O53" s="49"/>
      <c r="P53" s="50"/>
      <c r="V53" s="48"/>
      <c r="W53" s="48"/>
      <c r="X53" s="48"/>
      <c r="Y53" s="48"/>
      <c r="Z53" s="48"/>
    </row>
    <row r="54" spans="4:26" ht="14.5">
      <c r="D54" s="239"/>
      <c r="E54" s="176"/>
      <c r="F54" s="48"/>
      <c r="G54" s="48"/>
      <c r="H54" s="48"/>
      <c r="I54" s="48"/>
      <c r="J54" s="48"/>
      <c r="K54" s="48"/>
      <c r="L54" s="49"/>
      <c r="M54" s="49"/>
      <c r="N54" s="49"/>
      <c r="O54" s="49"/>
      <c r="P54" s="50"/>
      <c r="V54" s="48"/>
      <c r="W54" s="48"/>
      <c r="X54" s="48"/>
      <c r="Y54" s="48"/>
      <c r="Z54" s="48"/>
    </row>
    <row r="55" spans="4:26" ht="15.5">
      <c r="D55" s="241"/>
      <c r="E55" s="242"/>
      <c r="F55" s="48"/>
      <c r="G55" s="48"/>
      <c r="H55" s="48"/>
      <c r="I55" s="48"/>
      <c r="J55" s="48"/>
      <c r="K55" s="48"/>
      <c r="L55" s="51"/>
      <c r="M55" s="51"/>
      <c r="N55" s="51"/>
      <c r="O55" s="52"/>
      <c r="P55" s="52"/>
      <c r="V55" s="48"/>
      <c r="W55" s="48"/>
      <c r="X55" s="48"/>
      <c r="Y55" s="48"/>
      <c r="Z55" s="48"/>
    </row>
    <row r="56" spans="4:26" ht="15.5">
      <c r="D56" s="241"/>
      <c r="E56" s="242"/>
      <c r="F56" s="48"/>
      <c r="G56" s="48"/>
      <c r="H56" s="48"/>
      <c r="I56" s="48"/>
      <c r="J56" s="48"/>
      <c r="K56" s="48"/>
      <c r="L56" s="51"/>
      <c r="M56" s="51"/>
      <c r="N56" s="51"/>
      <c r="O56" s="52"/>
      <c r="P56" s="52"/>
      <c r="V56" s="48"/>
      <c r="W56" s="48"/>
      <c r="X56" s="48"/>
      <c r="Y56" s="48"/>
      <c r="Z56" s="48"/>
    </row>
    <row r="57" spans="4:26" ht="15.5">
      <c r="D57" s="239"/>
      <c r="E57" s="176"/>
      <c r="F57" s="48"/>
      <c r="G57" s="48"/>
      <c r="H57" s="48"/>
      <c r="I57" s="48"/>
      <c r="J57" s="48"/>
      <c r="K57" s="48"/>
      <c r="L57" s="51"/>
      <c r="M57" s="51"/>
      <c r="N57" s="51"/>
      <c r="O57" s="52"/>
      <c r="P57" s="52"/>
      <c r="V57" s="48"/>
      <c r="W57" s="48"/>
      <c r="X57" s="48"/>
      <c r="Y57" s="48"/>
      <c r="Z57" s="48"/>
    </row>
    <row r="58" spans="4:26" ht="15.5">
      <c r="D58" s="239"/>
      <c r="E58" s="176"/>
      <c r="F58" s="48"/>
      <c r="G58" s="48"/>
      <c r="H58" s="48"/>
      <c r="I58" s="48"/>
      <c r="J58" s="48"/>
      <c r="K58" s="48"/>
      <c r="L58" s="51"/>
      <c r="M58" s="51"/>
      <c r="N58" s="51"/>
      <c r="O58" s="52"/>
      <c r="P58" s="52"/>
      <c r="V58" s="48"/>
      <c r="W58" s="48"/>
      <c r="X58" s="48"/>
      <c r="Y58" s="48"/>
      <c r="Z58" s="48"/>
    </row>
    <row r="59" spans="4:26" ht="15.5">
      <c r="D59" s="239"/>
      <c r="E59" s="176"/>
      <c r="F59" s="48"/>
      <c r="G59" s="48"/>
      <c r="H59" s="53"/>
      <c r="I59" s="53"/>
      <c r="J59" s="53"/>
      <c r="K59" s="48"/>
      <c r="L59" s="51"/>
      <c r="M59" s="51"/>
      <c r="N59" s="51"/>
      <c r="O59" s="52"/>
      <c r="P59" s="52"/>
      <c r="V59" s="48"/>
      <c r="W59" s="48"/>
      <c r="X59" s="48"/>
      <c r="Y59" s="48"/>
      <c r="Z59" s="48"/>
    </row>
    <row r="60" spans="4:26" ht="15.5">
      <c r="D60" s="175"/>
      <c r="E60" s="176"/>
      <c r="F60" s="48"/>
      <c r="G60" s="48"/>
      <c r="H60" s="48"/>
      <c r="I60" s="48"/>
      <c r="J60" s="48"/>
      <c r="K60" s="48"/>
      <c r="L60" s="54"/>
      <c r="M60" s="54"/>
      <c r="N60" s="54"/>
      <c r="O60" s="52"/>
      <c r="P60" s="52"/>
      <c r="V60" s="48"/>
      <c r="W60" s="48"/>
      <c r="X60" s="48"/>
      <c r="Y60" s="48"/>
      <c r="Z60" s="48"/>
    </row>
    <row r="61" spans="4:26" ht="15.5">
      <c r="D61" s="175"/>
      <c r="E61" s="176"/>
      <c r="F61" s="48"/>
      <c r="G61" s="48"/>
      <c r="H61" s="48"/>
      <c r="I61" s="48"/>
      <c r="J61" s="48"/>
      <c r="K61" s="48"/>
      <c r="L61" s="51"/>
      <c r="M61" s="51"/>
      <c r="N61" s="51"/>
      <c r="O61" s="52"/>
      <c r="P61" s="52"/>
      <c r="V61" s="55"/>
      <c r="W61" s="55"/>
      <c r="X61" s="55"/>
      <c r="Y61" s="55"/>
      <c r="Z61" s="55"/>
    </row>
    <row r="62" spans="4:26" ht="15.5">
      <c r="D62" s="56"/>
      <c r="E62" s="176"/>
      <c r="F62" s="48"/>
      <c r="G62" s="48"/>
      <c r="H62" s="48"/>
      <c r="I62" s="48"/>
      <c r="J62" s="48"/>
      <c r="K62" s="48"/>
      <c r="L62" s="51"/>
      <c r="M62" s="51"/>
      <c r="N62" s="51"/>
      <c r="O62" s="52"/>
      <c r="P62" s="52"/>
      <c r="V62" s="48"/>
      <c r="W62" s="48"/>
      <c r="X62" s="48"/>
      <c r="Y62" s="48"/>
      <c r="Z62" s="48"/>
    </row>
    <row r="63" spans="4:26" ht="15.5">
      <c r="D63" s="239"/>
      <c r="E63" s="176"/>
      <c r="F63" s="55"/>
      <c r="G63" s="55"/>
      <c r="H63" s="55"/>
      <c r="I63" s="55"/>
      <c r="J63" s="55"/>
      <c r="K63" s="55"/>
      <c r="L63" s="49"/>
      <c r="M63" s="51"/>
      <c r="N63" s="51"/>
      <c r="O63" s="52"/>
      <c r="P63" s="52"/>
      <c r="V63" s="53"/>
      <c r="W63" s="53"/>
      <c r="X63" s="53"/>
      <c r="Y63" s="53"/>
      <c r="Z63" s="53"/>
    </row>
    <row r="64" spans="4:26" ht="15.5">
      <c r="D64" s="239"/>
      <c r="E64" s="176"/>
      <c r="F64" s="48"/>
      <c r="G64" s="55"/>
      <c r="H64" s="48"/>
      <c r="I64" s="48"/>
      <c r="J64" s="48"/>
      <c r="K64" s="48"/>
      <c r="L64" s="57"/>
      <c r="M64" s="51"/>
      <c r="N64" s="51"/>
      <c r="O64" s="52"/>
      <c r="P64" s="52"/>
      <c r="V64" s="55"/>
      <c r="W64" s="55"/>
      <c r="X64" s="55"/>
      <c r="Y64" s="55"/>
      <c r="Z64" s="55"/>
    </row>
    <row r="65" spans="4:26" ht="15.5">
      <c r="D65" s="173"/>
      <c r="E65" s="177"/>
      <c r="F65" s="53"/>
      <c r="G65" s="53"/>
      <c r="H65" s="53"/>
      <c r="I65" s="53"/>
      <c r="J65" s="53"/>
      <c r="K65" s="53"/>
      <c r="L65" s="51"/>
      <c r="M65" s="49"/>
      <c r="N65" s="49"/>
      <c r="O65" s="49"/>
      <c r="P65" s="58"/>
      <c r="V65" s="48"/>
      <c r="W65" s="48"/>
      <c r="X65" s="48"/>
      <c r="Y65" s="48"/>
      <c r="Z65" s="48"/>
    </row>
  </sheetData>
  <sheetProtection autoFilter="0"/>
  <protectedRanges>
    <protectedRange sqref="L24:P65" name="Data_entry"/>
    <protectedRange sqref="L7:P23" name="Sheet 2 edits_1"/>
    <protectedRange sqref="L7:P23" name="Data_entry_1_2"/>
  </protectedRanges>
  <mergeCells count="50">
    <mergeCell ref="D63:D64"/>
    <mergeCell ref="P3:P4"/>
    <mergeCell ref="G2:K2"/>
    <mergeCell ref="L3:L4"/>
    <mergeCell ref="M3:M4"/>
    <mergeCell ref="N3:N4"/>
    <mergeCell ref="O3:O4"/>
    <mergeCell ref="D43:D45"/>
    <mergeCell ref="E43:E44"/>
    <mergeCell ref="D26:D27"/>
    <mergeCell ref="D36:D37"/>
    <mergeCell ref="E36:E37"/>
    <mergeCell ref="D38:D39"/>
    <mergeCell ref="D41:D42"/>
    <mergeCell ref="E50:E52"/>
    <mergeCell ref="D53:D54"/>
    <mergeCell ref="Q3:U4"/>
    <mergeCell ref="B5:B6"/>
    <mergeCell ref="F5:F6"/>
    <mergeCell ref="G5:J5"/>
    <mergeCell ref="Q5:Q6"/>
    <mergeCell ref="R5:R6"/>
    <mergeCell ref="P5:P6"/>
    <mergeCell ref="S5:S6"/>
    <mergeCell ref="T5:T6"/>
    <mergeCell ref="U5:U6"/>
    <mergeCell ref="D5:D6"/>
    <mergeCell ref="E5:E6"/>
    <mergeCell ref="K5:K6"/>
    <mergeCell ref="L5:L6"/>
    <mergeCell ref="B11:B13"/>
    <mergeCell ref="B14:B16"/>
    <mergeCell ref="B17:B18"/>
    <mergeCell ref="B19:B21"/>
    <mergeCell ref="B22:B23"/>
    <mergeCell ref="Y5:Y6"/>
    <mergeCell ref="Z5:Z6"/>
    <mergeCell ref="A7:K7"/>
    <mergeCell ref="B8:B10"/>
    <mergeCell ref="K8:K9"/>
    <mergeCell ref="V5:V6"/>
    <mergeCell ref="W5:W6"/>
    <mergeCell ref="O5:O6"/>
    <mergeCell ref="M5:M6"/>
    <mergeCell ref="N5:N6"/>
    <mergeCell ref="D55:D56"/>
    <mergeCell ref="E55:E56"/>
    <mergeCell ref="D57:D59"/>
    <mergeCell ref="D50:D52"/>
    <mergeCell ref="X5:X6"/>
  </mergeCells>
  <dataValidations count="6">
    <dataValidation type="list" allowBlank="1" showInputMessage="1" showErrorMessage="1" sqref="P65" xr:uid="{00000000-0002-0000-1100-000000000000}">
      <formula1>$AG$4:$AG$6</formula1>
    </dataValidation>
    <dataValidation type="list" allowBlank="1" showInputMessage="1" showErrorMessage="1" sqref="O55:P64" xr:uid="{00000000-0002-0000-1100-000001000000}">
      <formula1>$AK$4:$AK$9</formula1>
    </dataValidation>
    <dataValidation type="list" allowBlank="1" showInputMessage="1" showErrorMessage="1" sqref="O49:O54" xr:uid="{00000000-0002-0000-1100-000002000000}">
      <formula1>$AO$3:$AO$7</formula1>
    </dataValidation>
    <dataValidation type="list" allowBlank="1" showInputMessage="1" showErrorMessage="1" sqref="N40:P48" xr:uid="{00000000-0002-0000-1100-000003000000}">
      <formula1>$AO$4:$AO$9</formula1>
    </dataValidation>
    <dataValidation type="list" allowBlank="1" showInputMessage="1" showErrorMessage="1" sqref="L24:P25" xr:uid="{00000000-0002-0000-1100-000004000000}">
      <formula1>$AH$5:$AH$10</formula1>
    </dataValidation>
    <dataValidation type="list" allowBlank="1" showInputMessage="1" showErrorMessage="1" sqref="L26:P39" xr:uid="{00000000-0002-0000-1100-000005000000}">
      <formula1>$AQ$10:$AQ$14</formula1>
    </dataValidation>
  </dataValidations>
  <pageMargins left="0.7" right="0.7" top="0.75" bottom="0.75" header="0.3" footer="0.3"/>
  <pageSetup paperSize="9" orientation="landscape"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1100-000006000000}">
          <x14:formula1>
            <xm:f>'Feuille de données'!$A$49:$A$55</xm:f>
          </x14:formula1>
          <xm:sqref>P49:P54 L7:P23</xm:sqref>
        </x14:dataValidation>
        <x14:dataValidation type="list" allowBlank="1" showInputMessage="1" showErrorMessage="1" promptTitle="Domain" prompt="Select Domain" xr:uid="{00000000-0002-0000-1100-000007000000}">
          <x14:formula1>
            <xm:f>'Feuille de données'!$A$15:$A$17</xm:f>
          </x14:formula1>
          <xm:sqref>H3:K3</xm:sqref>
        </x14:dataValidation>
        <x14:dataValidation type="list" allowBlank="1" showInputMessage="1" showErrorMessage="1" promptTitle="Domain" prompt="Select Domain" xr:uid="{00000000-0002-0000-1100-000008000000}">
          <x14:formula1>
            <xm:f>'C:\Users\Judith\AppData\Local\Microsoft\Windows\INetCache\Content.Outlook\BE26XD14\[Copy of CSO OCAT_171119.xlsx]Data sheet'!#REF!</xm:f>
          </x14:formula1>
          <xm:sqref>V3:Z3</xm:sqref>
        </x14:dataValidation>
      </x14:dataValidation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4">
    <tabColor theme="1" tint="4.9989318521683403E-2"/>
  </sheetPr>
  <dimension ref="A1:BV18"/>
  <sheetViews>
    <sheetView showGridLines="0" zoomScaleNormal="100" workbookViewId="0">
      <pane xSplit="2" ySplit="2" topLeftCell="C3" activePane="bottomRight" state="frozen"/>
      <selection pane="topRight" activeCell="C1" sqref="C1"/>
      <selection pane="bottomLeft" activeCell="A3" sqref="A3"/>
      <selection pane="bottomRight" activeCell="M17" sqref="M17"/>
    </sheetView>
  </sheetViews>
  <sheetFormatPr defaultColWidth="9.1796875" defaultRowHeight="10.5"/>
  <cols>
    <col min="1" max="1" width="6" style="1" bestFit="1" customWidth="1"/>
    <col min="2" max="2" width="60.1796875" style="1" customWidth="1"/>
    <col min="3" max="7" width="6.54296875" style="36" customWidth="1"/>
    <col min="8" max="8" width="1.54296875" style="37" customWidth="1"/>
    <col min="9" max="13" width="6.54296875" style="36" customWidth="1"/>
    <col min="14" max="14" width="1.54296875" style="37" customWidth="1"/>
    <col min="15" max="19" width="6.54296875" style="36" customWidth="1"/>
    <col min="20" max="20" width="1.54296875" style="37" customWidth="1"/>
    <col min="21" max="25" width="6.54296875" style="36" customWidth="1"/>
    <col min="26" max="26" width="1.54296875" style="37" customWidth="1"/>
    <col min="27" max="31" width="6.54296875" style="36" customWidth="1"/>
    <col min="32" max="32" width="1.54296875" style="37" customWidth="1"/>
    <col min="33" max="37" width="6.54296875" style="36" customWidth="1"/>
    <col min="38" max="38" width="1.26953125" style="37" customWidth="1"/>
    <col min="39" max="43" width="6.54296875" style="36" customWidth="1"/>
    <col min="44" max="44" width="1.26953125" style="37" customWidth="1"/>
    <col min="45" max="49" width="6.54296875" style="36" customWidth="1"/>
    <col min="50" max="50" width="1.26953125" style="37" customWidth="1"/>
    <col min="51" max="55" width="6.54296875" style="36" customWidth="1"/>
    <col min="56" max="56" width="1.54296875" style="37" customWidth="1"/>
    <col min="57" max="61" width="6.54296875" style="36" customWidth="1"/>
    <col min="62" max="62" width="1.26953125" style="37" customWidth="1"/>
    <col min="63" max="67" width="6.54296875" style="36" customWidth="1"/>
    <col min="68" max="68" width="1.26953125" style="37" customWidth="1"/>
    <col min="69" max="73" width="6.54296875" style="36" customWidth="1"/>
    <col min="74" max="74" width="1.26953125" style="37" customWidth="1"/>
    <col min="75" max="16384" width="9.1796875" style="1"/>
  </cols>
  <sheetData>
    <row r="1" spans="1:74" ht="15.75" customHeight="1" thickBot="1">
      <c r="A1" s="262"/>
      <c r="B1" s="260" t="s">
        <v>79</v>
      </c>
      <c r="C1" s="268" t="str">
        <f>'OSC 1'!G2</f>
        <v>OSC 1</v>
      </c>
      <c r="D1" s="269"/>
      <c r="E1" s="269"/>
      <c r="F1" s="269"/>
      <c r="G1" s="269"/>
      <c r="H1" s="21"/>
      <c r="I1" s="270" t="str">
        <f>'OSC 2'!G2</f>
        <v>OSC 2</v>
      </c>
      <c r="J1" s="270"/>
      <c r="K1" s="270"/>
      <c r="L1" s="270"/>
      <c r="M1" s="270"/>
      <c r="N1" s="22"/>
      <c r="O1" s="271" t="str">
        <f>'OSC 3'!G2</f>
        <v>OSC 3</v>
      </c>
      <c r="P1" s="272"/>
      <c r="Q1" s="272"/>
      <c r="R1" s="272"/>
      <c r="S1" s="272"/>
      <c r="T1" s="21"/>
      <c r="U1" s="264" t="str">
        <f>'OSC 4'!G2</f>
        <v>OSC 4</v>
      </c>
      <c r="V1" s="264"/>
      <c r="W1" s="264"/>
      <c r="X1" s="264"/>
      <c r="Y1" s="264"/>
      <c r="Z1" s="22"/>
      <c r="AA1" s="265" t="str">
        <f>'OSC 5'!G2</f>
        <v>OSC 5</v>
      </c>
      <c r="AB1" s="266"/>
      <c r="AC1" s="266"/>
      <c r="AD1" s="266"/>
      <c r="AE1" s="266"/>
      <c r="AF1" s="21"/>
      <c r="AG1" s="267" t="str">
        <f>'OSC 6'!G2</f>
        <v>OSC 6</v>
      </c>
      <c r="AH1" s="267"/>
      <c r="AI1" s="267"/>
      <c r="AJ1" s="267"/>
      <c r="AK1" s="267"/>
      <c r="AL1" s="21"/>
      <c r="AM1" s="258" t="str">
        <f>'OSC 7'!G2</f>
        <v>OSC 7</v>
      </c>
      <c r="AN1" s="258"/>
      <c r="AO1" s="258"/>
      <c r="AP1" s="258"/>
      <c r="AQ1" s="258"/>
      <c r="AR1" s="21"/>
      <c r="AS1" s="259" t="str">
        <f>'OSC 8'!G2</f>
        <v>OSC 8</v>
      </c>
      <c r="AT1" s="259"/>
      <c r="AU1" s="259"/>
      <c r="AV1" s="259"/>
      <c r="AW1" s="259"/>
      <c r="AX1" s="21"/>
      <c r="AY1" s="253" t="str">
        <f>'OSC 9'!G2</f>
        <v>OSC 9</v>
      </c>
      <c r="AZ1" s="254"/>
      <c r="BA1" s="254"/>
      <c r="BB1" s="254"/>
      <c r="BC1" s="254"/>
      <c r="BD1" s="21"/>
      <c r="BE1" s="255" t="str">
        <f>'OSC 10'!G2</f>
        <v>OSC 10</v>
      </c>
      <c r="BF1" s="255"/>
      <c r="BG1" s="255"/>
      <c r="BH1" s="255"/>
      <c r="BI1" s="255"/>
      <c r="BJ1" s="21"/>
      <c r="BK1" s="256" t="str">
        <f>'OSC 11'!G2</f>
        <v>OSC 11</v>
      </c>
      <c r="BL1" s="256"/>
      <c r="BM1" s="256"/>
      <c r="BN1" s="256"/>
      <c r="BO1" s="256"/>
      <c r="BP1" s="21"/>
      <c r="BQ1" s="257" t="str">
        <f>'OSC 12'!G2</f>
        <v>OSC 12</v>
      </c>
      <c r="BR1" s="257"/>
      <c r="BS1" s="257"/>
      <c r="BT1" s="257"/>
      <c r="BU1" s="257"/>
      <c r="BV1" s="21"/>
    </row>
    <row r="2" spans="1:74" ht="15" customHeight="1" thickBot="1">
      <c r="A2" s="263"/>
      <c r="B2" s="261"/>
      <c r="C2" s="23" t="str">
        <f>$AM$2</f>
        <v>Baseline</v>
      </c>
      <c r="D2" s="24" t="str">
        <f>$AN$2</f>
        <v>PRD1</v>
      </c>
      <c r="E2" s="24" t="str">
        <f>$AO$2</f>
        <v>PRD2</v>
      </c>
      <c r="F2" s="24" t="str">
        <f>$AP$2</f>
        <v>PRD3</v>
      </c>
      <c r="G2" s="24" t="str">
        <f>$AQ$2</f>
        <v>PRD4</v>
      </c>
      <c r="H2" s="25"/>
      <c r="I2" s="24" t="str">
        <f>$AM$2</f>
        <v>Baseline</v>
      </c>
      <c r="J2" s="24" t="str">
        <f>$AN$2</f>
        <v>PRD1</v>
      </c>
      <c r="K2" s="24" t="str">
        <f>$AO$2</f>
        <v>PRD2</v>
      </c>
      <c r="L2" s="24" t="str">
        <f>$AP$2</f>
        <v>PRD3</v>
      </c>
      <c r="M2" s="24" t="str">
        <f>$AQ$2</f>
        <v>PRD4</v>
      </c>
      <c r="N2" s="26"/>
      <c r="O2" s="23" t="str">
        <f>$AM$2</f>
        <v>Baseline</v>
      </c>
      <c r="P2" s="24" t="str">
        <f>$AN$2</f>
        <v>PRD1</v>
      </c>
      <c r="Q2" s="24" t="str">
        <f>$AO$2</f>
        <v>PRD2</v>
      </c>
      <c r="R2" s="24" t="str">
        <f>$AP$2</f>
        <v>PRD3</v>
      </c>
      <c r="S2" s="24" t="str">
        <f>$AQ$2</f>
        <v>PRD4</v>
      </c>
      <c r="T2" s="25"/>
      <c r="U2" s="24" t="str">
        <f>$AM$2</f>
        <v>Baseline</v>
      </c>
      <c r="V2" s="24" t="str">
        <f>$AN$2</f>
        <v>PRD1</v>
      </c>
      <c r="W2" s="24" t="str">
        <f>$AO$2</f>
        <v>PRD2</v>
      </c>
      <c r="X2" s="24" t="str">
        <f>$AP$2</f>
        <v>PRD3</v>
      </c>
      <c r="Y2" s="24" t="str">
        <f>$AQ$2</f>
        <v>PRD4</v>
      </c>
      <c r="Z2" s="26"/>
      <c r="AA2" s="23" t="str">
        <f>$AM$2</f>
        <v>Baseline</v>
      </c>
      <c r="AB2" s="24" t="str">
        <f>$AN$2</f>
        <v>PRD1</v>
      </c>
      <c r="AC2" s="24" t="str">
        <f>$AO$2</f>
        <v>PRD2</v>
      </c>
      <c r="AD2" s="24" t="str">
        <f>$AP$2</f>
        <v>PRD3</v>
      </c>
      <c r="AE2" s="24" t="str">
        <f>$AQ$2</f>
        <v>PRD4</v>
      </c>
      <c r="AF2" s="25"/>
      <c r="AG2" s="24" t="str">
        <f>$AM$2</f>
        <v>Baseline</v>
      </c>
      <c r="AH2" s="24" t="str">
        <f>$AN$2</f>
        <v>PRD1</v>
      </c>
      <c r="AI2" s="24" t="str">
        <f>$AO$2</f>
        <v>PRD2</v>
      </c>
      <c r="AJ2" s="24" t="str">
        <f>$AP$2</f>
        <v>PRD3</v>
      </c>
      <c r="AK2" s="24" t="str">
        <f>$AQ$2</f>
        <v>PRD4</v>
      </c>
      <c r="AL2" s="25"/>
      <c r="AM2" s="24" t="s">
        <v>88</v>
      </c>
      <c r="AN2" s="24" t="s">
        <v>105</v>
      </c>
      <c r="AO2" s="24" t="s">
        <v>106</v>
      </c>
      <c r="AP2" s="24" t="s">
        <v>107</v>
      </c>
      <c r="AQ2" s="24" t="s">
        <v>108</v>
      </c>
      <c r="AR2" s="25"/>
      <c r="AS2" s="24" t="str">
        <f>$AM$2</f>
        <v>Baseline</v>
      </c>
      <c r="AT2" s="24" t="str">
        <f>$AN$2</f>
        <v>PRD1</v>
      </c>
      <c r="AU2" s="24" t="str">
        <f>$AO$2</f>
        <v>PRD2</v>
      </c>
      <c r="AV2" s="24" t="str">
        <f>$AP$2</f>
        <v>PRD3</v>
      </c>
      <c r="AW2" s="24" t="str">
        <f>$AQ$2</f>
        <v>PRD4</v>
      </c>
      <c r="AX2" s="25"/>
      <c r="AY2" s="24" t="str">
        <f>$AM$2</f>
        <v>Baseline</v>
      </c>
      <c r="AZ2" s="24" t="str">
        <f>$AN$2</f>
        <v>PRD1</v>
      </c>
      <c r="BA2" s="24" t="str">
        <f>$AO$2</f>
        <v>PRD2</v>
      </c>
      <c r="BB2" s="24" t="str">
        <f>$AP$2</f>
        <v>PRD3</v>
      </c>
      <c r="BC2" s="24" t="str">
        <f>$AQ$2</f>
        <v>PRD4</v>
      </c>
      <c r="BD2" s="25"/>
      <c r="BE2" s="24" t="str">
        <f>$AM$2</f>
        <v>Baseline</v>
      </c>
      <c r="BF2" s="24" t="str">
        <f>$AN$2</f>
        <v>PRD1</v>
      </c>
      <c r="BG2" s="24" t="str">
        <f>$AO$2</f>
        <v>PRD2</v>
      </c>
      <c r="BH2" s="24" t="str">
        <f>$AP$2</f>
        <v>PRD3</v>
      </c>
      <c r="BI2" s="24" t="str">
        <f>$AQ$2</f>
        <v>PRD4</v>
      </c>
      <c r="BJ2" s="25"/>
      <c r="BK2" s="24" t="str">
        <f>$AM$2</f>
        <v>Baseline</v>
      </c>
      <c r="BL2" s="24" t="str">
        <f>$AN$2</f>
        <v>PRD1</v>
      </c>
      <c r="BM2" s="24" t="str">
        <f>$AO$2</f>
        <v>PRD2</v>
      </c>
      <c r="BN2" s="24" t="str">
        <f>$AP$2</f>
        <v>PRD3</v>
      </c>
      <c r="BO2" s="24" t="str">
        <f>$AQ$2</f>
        <v>PRD4</v>
      </c>
      <c r="BP2" s="25"/>
      <c r="BQ2" s="24" t="str">
        <f>$AM$2</f>
        <v>Baseline</v>
      </c>
      <c r="BR2" s="24" t="str">
        <f>$AN$2</f>
        <v>PRD1</v>
      </c>
      <c r="BS2" s="24" t="str">
        <f>$AO$2</f>
        <v>PRD2</v>
      </c>
      <c r="BT2" s="24" t="str">
        <f>$AP$2</f>
        <v>PRD3</v>
      </c>
      <c r="BU2" s="24" t="str">
        <f>$AQ$2</f>
        <v>PRD4</v>
      </c>
      <c r="BV2" s="25"/>
    </row>
    <row r="3" spans="1:74" s="111" customFormat="1" ht="26.25" customHeight="1">
      <c r="A3" s="106" t="s">
        <v>97</v>
      </c>
      <c r="B3" s="107" t="str">
        <f>'OSC 1'!D8</f>
        <v>Stratégie de plaidoyer et de communication</v>
      </c>
      <c r="C3" s="27" t="str">
        <f>IFERROR(AVERAGEIF('OSC 1'!$C$8:$C$23,"AC1",'OSC 1'!$Q$8:$Q$23),"")</f>
        <v/>
      </c>
      <c r="D3" s="28" t="str">
        <f>IFERROR(AVERAGEIF('OSC 1'!$C$8:$C$23,"AC1",'OSC 1'!$R$8:$R$23),"")</f>
        <v/>
      </c>
      <c r="E3" s="28" t="str">
        <f>IFERROR(AVERAGEIF('OSC 1'!$C$8:$C$23,"AC1",'OSC 1'!$S$8:$S$23),"")</f>
        <v/>
      </c>
      <c r="F3" s="28" t="str">
        <f>IFERROR(AVERAGEIF('OSC 1'!$C$8:$C$23,"AC1",'OSC 1'!$T$8:$T$23),"")</f>
        <v/>
      </c>
      <c r="G3" s="28" t="str">
        <f>IFERROR(AVERAGEIF('OSC 1'!$C$8:$C$23,"AC1",'OSC 1'!$U$8:$U$23),"")</f>
        <v/>
      </c>
      <c r="H3" s="108"/>
      <c r="I3" s="27" t="str">
        <f>IFERROR(AVERAGEIF('OSC 2'!$C$8:$C$24,"AC1",'OSC 2'!$Q$8:$Q$24),"")</f>
        <v/>
      </c>
      <c r="J3" s="28" t="str">
        <f>IFERROR(AVERAGEIF('OSC 2'!$C$8:$C$24,"AC1",'OSC 2'!$R$8:$R$24),"")</f>
        <v/>
      </c>
      <c r="K3" s="28" t="str">
        <f>IFERROR(AVERAGEIF('OSC 2'!$C$8:$C$24,"AC1",'OSC 2'!$S$8:$S$24),"")</f>
        <v/>
      </c>
      <c r="L3" s="28" t="str">
        <f>IFERROR(AVERAGEIF('OSC 2'!$C$8:$C$24,"AC1",'OSC 2'!$T$8:$T$24),"")</f>
        <v/>
      </c>
      <c r="M3" s="28" t="str">
        <f>IFERROR(AVERAGEIF('OSC 2'!$C$8:$C$24,"AC1",'OSC 2'!$U$8:$U$24),"")</f>
        <v/>
      </c>
      <c r="N3" s="109"/>
      <c r="O3" s="27" t="str">
        <f>IFERROR(AVERAGEIF('OSC 3'!$C$8:$C$24,"AC1",'OSC 3'!$Q$8:$Q$24),"")</f>
        <v/>
      </c>
      <c r="P3" s="28" t="str">
        <f>IFERROR(AVERAGEIF('OSC 3'!$C$8:$C$24,"AC1",'OSC 3'!$R$8:$R$24),"")</f>
        <v/>
      </c>
      <c r="Q3" s="28" t="str">
        <f>IFERROR(AVERAGEIF('OSC 3'!$C$8:$C$24,"AC1",'OSC 3'!$S$8:$S$24),"")</f>
        <v/>
      </c>
      <c r="R3" s="28" t="str">
        <f>IFERROR(AVERAGEIF('OSC 3'!$C$8:$C$24,"AC1",'OSC 3'!$T$8:$T$24),"")</f>
        <v/>
      </c>
      <c r="S3" s="28" t="str">
        <f>IFERROR(AVERAGEIF('OSC 3'!$C$8:$C$24,"AC1",'OSC 3'!$U$8:$U$24),"")</f>
        <v/>
      </c>
      <c r="T3" s="108"/>
      <c r="U3" s="27" t="str">
        <f>IFERROR(AVERAGEIF('OSC 4'!$C$8:$C$24,"AC1",'OSC 4'!$Q$8:$Q$24),"")</f>
        <v/>
      </c>
      <c r="V3" s="28" t="str">
        <f>IFERROR(AVERAGEIF('OSC 4'!$C$8:$C$24,"AC1",'OSC 4'!$R$8:$R$24),"")</f>
        <v/>
      </c>
      <c r="W3" s="28" t="str">
        <f>IFERROR(AVERAGEIF('OSC 4'!$C$8:$C$24,"AC1",'OSC 4'!$S$8:$S$24),"")</f>
        <v/>
      </c>
      <c r="X3" s="28" t="str">
        <f>IFERROR(AVERAGEIF('OSC 4'!$C$8:$C$24,"AC1",'OSC 4'!$T$8:$T$24),"")</f>
        <v/>
      </c>
      <c r="Y3" s="28" t="str">
        <f>IFERROR(AVERAGEIF('OSC 4'!$C$8:$C$24,"AC1",'OSC 4'!$U$8:$U$24),"")</f>
        <v/>
      </c>
      <c r="Z3" s="109"/>
      <c r="AA3" s="27" t="str">
        <f>IFERROR(AVERAGEIF('OSC 5'!$C$8:$C$24,"AC1",'OSC 5'!$Q$8:$Q$24),"")</f>
        <v/>
      </c>
      <c r="AB3" s="28" t="str">
        <f>IFERROR(AVERAGEIF('OSC 5'!$C$8:$C$24,"AC1",'OSC 5'!$R$8:$R$24),"")</f>
        <v/>
      </c>
      <c r="AC3" s="28" t="str">
        <f>IFERROR(AVERAGEIF('OSC 5'!$C$8:$C$24,"AC1",'OSC 5'!$S$8:$S$24),"")</f>
        <v/>
      </c>
      <c r="AD3" s="28" t="str">
        <f>IFERROR(AVERAGEIF('OSC 5'!$C$8:$C$24,"AC1",'OSC 5'!$T$8:$T$24),"")</f>
        <v/>
      </c>
      <c r="AE3" s="28" t="str">
        <f>IFERROR(AVERAGEIF('OSC 5'!$C$8:$C$24,"AC1",'OSC 5'!$U$8:$U$24),"")</f>
        <v/>
      </c>
      <c r="AF3" s="108"/>
      <c r="AG3" s="27" t="str">
        <f>IFERROR(AVERAGEIF('OSC 6'!$C$8:$C$24,"AC1",'OSC 6'!$Q$8:$Q$24),"")</f>
        <v/>
      </c>
      <c r="AH3" s="28" t="str">
        <f>IFERROR(AVERAGEIF('OSC 6'!$C$8:$C$24,"AC1",'OSC 6'!$R$8:$R$24),"")</f>
        <v/>
      </c>
      <c r="AI3" s="28" t="str">
        <f>IFERROR(AVERAGEIF('OSC 6'!$C$8:$C$24,"AC1",'OSC 6'!$S$8:$S$24),"")</f>
        <v/>
      </c>
      <c r="AJ3" s="28" t="str">
        <f>IFERROR(AVERAGEIF('OSC 6'!$C$8:$C$24,"AC1",'OSC 6'!$T$8:$T$24),"")</f>
        <v/>
      </c>
      <c r="AK3" s="28" t="str">
        <f>IFERROR(AVERAGEIF('OSC 6'!$C$8:$C$24,"AC1",'OSC 6'!$U$8:$U$24),"")</f>
        <v/>
      </c>
      <c r="AL3" s="108"/>
      <c r="AM3" s="27" t="str">
        <f>IFERROR(AVERAGEIF('OSC 7'!$C$8:$C$24,"AC1",'OSC 7'!$Q$8:$Q$24),"")</f>
        <v/>
      </c>
      <c r="AN3" s="28" t="str">
        <f>IFERROR(AVERAGEIF('OSC 7'!$C$8:$C$24,"AC1",'OSC 7'!$R$8:$R$24),"")</f>
        <v/>
      </c>
      <c r="AO3" s="28" t="str">
        <f>IFERROR(AVERAGEIF('OSC 7'!$C$8:$C$24,"AC1",'OSC 7'!$S$8:$S$24),"")</f>
        <v/>
      </c>
      <c r="AP3" s="28" t="str">
        <f>IFERROR(AVERAGEIF('OSC 7'!$C$8:$C$24,"AC1",'OSC 7'!$T$8:$T$24),"")</f>
        <v/>
      </c>
      <c r="AQ3" s="28" t="str">
        <f>IFERROR(AVERAGEIF('OSC 7'!$C$8:$C$24,"AC1",'OSC 7'!$U$8:$U$24),"")</f>
        <v/>
      </c>
      <c r="AR3" s="108"/>
      <c r="AS3" s="27" t="str">
        <f>IFERROR(AVERAGEIF('OSC 8'!$C$8:$C$24,"AC1",'OSC 8'!$Q$8:$Q$24),"")</f>
        <v/>
      </c>
      <c r="AT3" s="28" t="str">
        <f>IFERROR(AVERAGEIF('OSC 8'!$C$8:$C$24,"AC1",'OSC 8'!$R$8:$R$24),"")</f>
        <v/>
      </c>
      <c r="AU3" s="28" t="str">
        <f>IFERROR(AVERAGEIF('OSC 8'!$C$8:$C$24,"AC1",'OSC 8'!$S$8:$S$24),"")</f>
        <v/>
      </c>
      <c r="AV3" s="28" t="str">
        <f>IFERROR(AVERAGEIF('OSC 8'!$C$8:$C$24,"AC1",'OSC 8'!$T$8:$T$24),"")</f>
        <v/>
      </c>
      <c r="AW3" s="28" t="str">
        <f>IFERROR(AVERAGEIF('OSC 8'!$C$8:$C$24,"AC1",'OSC 8'!$U$8:$U$24),"")</f>
        <v/>
      </c>
      <c r="AX3" s="110"/>
      <c r="AY3" s="27" t="str">
        <f>IFERROR(AVERAGEIF('OSC 9'!$C$8:$C$24,"AC1",'OSC 9'!$Q$8:$Q$24),"")</f>
        <v/>
      </c>
      <c r="AZ3" s="28" t="str">
        <f>IFERROR(AVERAGEIF('OSC 9'!$C$8:$C$24,"AC1",'OSC 9'!$R$8:$R$24),"")</f>
        <v/>
      </c>
      <c r="BA3" s="28" t="str">
        <f>IFERROR(AVERAGEIF('OSC 9'!$C$8:$C$24,"AC1",'OSC 9'!$S$8:$S$24),"")</f>
        <v/>
      </c>
      <c r="BB3" s="28" t="str">
        <f>IFERROR(AVERAGEIF('OSC 9'!$C$8:$C$24,"AC1",'OSC 9'!$T$8:$T$24),"")</f>
        <v/>
      </c>
      <c r="BC3" s="28" t="str">
        <f>IFERROR(AVERAGEIF('OSC 9'!$C$8:$C$24,"AC1",'OSC 9'!$U$8:$U$24),"")</f>
        <v/>
      </c>
      <c r="BD3" s="108"/>
      <c r="BE3" s="27" t="str">
        <f>IFERROR(AVERAGEIF('OSC 10'!$C$8:$C$24,"AC1",'OSC 10'!$Q$8:$Q$24),"")</f>
        <v/>
      </c>
      <c r="BF3" s="28" t="str">
        <f>IFERROR(AVERAGEIF('OSC 10'!$C$8:$C$24,"AC1",'OSC 10'!$R$8:$R$24),"")</f>
        <v/>
      </c>
      <c r="BG3" s="28" t="str">
        <f>IFERROR(AVERAGEIF('OSC 10'!$C$8:$C$24,"AC1",'OSC 10'!$S$8:$S$24),"")</f>
        <v/>
      </c>
      <c r="BH3" s="28" t="str">
        <f>IFERROR(AVERAGEIF('OSC 10'!$C$8:$C$24,"AC1",'OSC 10'!$T$8:$T$24),"")</f>
        <v/>
      </c>
      <c r="BI3" s="28" t="str">
        <f>IFERROR(AVERAGEIF('OSC 10'!$C$8:$C$24,"AC1",'OSC 10'!$U$8:$U$24),"")</f>
        <v/>
      </c>
      <c r="BJ3" s="108"/>
      <c r="BK3" s="27" t="str">
        <f>IFERROR(AVERAGEIF('OSC 11'!$C$8:$C$24,"AC1",'OSC 11'!$Q$8:$Q$24),"")</f>
        <v/>
      </c>
      <c r="BL3" s="28" t="str">
        <f>IFERROR(AVERAGEIF('OSC 11'!$C$8:$C$24,"AC1",'OSC 11'!$R$8:$R$24),"")</f>
        <v/>
      </c>
      <c r="BM3" s="28" t="str">
        <f>IFERROR(AVERAGEIF('OSC 11'!$C$8:$C$24,"AC1",'OSC 11'!$S$8:$S$24),"")</f>
        <v/>
      </c>
      <c r="BN3" s="28" t="str">
        <f>IFERROR(AVERAGEIF('OSC 11'!$C$8:$C$24,"AC1",'OSC 11'!$T$8:$T$24),"")</f>
        <v/>
      </c>
      <c r="BO3" s="28" t="str">
        <f>IFERROR(AVERAGEIF('OSC 11'!$C$8:$C$24,"AC1",'OSC 11'!$U$8:$U$24),"")</f>
        <v/>
      </c>
      <c r="BP3" s="108"/>
      <c r="BQ3" s="27" t="str">
        <f>IFERROR(AVERAGEIF('OSC 12'!$C$8:$C$24,"AC1",'OSC 12'!$Q$8:$Q$24),"")</f>
        <v/>
      </c>
      <c r="BR3" s="28" t="str">
        <f>IFERROR(AVERAGEIF('OSC 12'!$C$8:$C$24,"AC1",'OSC 12'!$R$8:$R$24),"")</f>
        <v/>
      </c>
      <c r="BS3" s="28" t="str">
        <f>IFERROR(AVERAGEIF('OSC 12'!$C$8:$C$24,"AC1",'OSC 12'!$S$8:$S$24),"")</f>
        <v/>
      </c>
      <c r="BT3" s="28" t="str">
        <f>IFERROR(AVERAGEIF('OSC 12'!$C$8:$C$24,"AC1",'OSC 12'!$T$8:$T$24),"")</f>
        <v/>
      </c>
      <c r="BU3" s="28" t="str">
        <f>IFERROR(AVERAGEIF('OSC 12'!$C$8:$C$24,"AC1",'OSC 12'!$U$8:$U$24),"")</f>
        <v/>
      </c>
      <c r="BV3" s="110"/>
    </row>
    <row r="4" spans="1:74" s="111" customFormat="1" ht="26.25" customHeight="1">
      <c r="A4" s="112" t="s">
        <v>97</v>
      </c>
      <c r="B4" s="113" t="str">
        <f>'OSC 1'!D9</f>
        <v>Influencer les décisionnaires</v>
      </c>
      <c r="C4" s="27" t="str">
        <f>IFERROR(AVERAGEIF('OSC 1'!$C$8:$C$23,"AC2",'OSC 1'!$Q$8:$Q$23),"")</f>
        <v/>
      </c>
      <c r="D4" s="29" t="str">
        <f>IFERROR(AVERAGEIF('OSC 1'!$C$8:$C$23,"AC2",'OSC 1'!$R$8:$R$23),"")</f>
        <v/>
      </c>
      <c r="E4" s="29" t="str">
        <f>IFERROR(AVERAGEIF('OSC 1'!$C$8:$C$23,"AC2",'OSC 1'!$S$8:$S$23),"")</f>
        <v/>
      </c>
      <c r="F4" s="29" t="str">
        <f>IFERROR(AVERAGEIF('OSC 1'!$C$8:$C$23,"AC2",'OSC 1'!$T$8:$T$23),"")</f>
        <v/>
      </c>
      <c r="G4" s="29" t="str">
        <f>IFERROR(AVERAGEIF('OSC 1'!$C$8:$C$23,"AC2",'OSC 1'!$U$8:$U$23),"")</f>
        <v/>
      </c>
      <c r="H4" s="108"/>
      <c r="I4" s="27" t="str">
        <f>IFERROR(AVERAGEIF('OSC 2'!$C$8:$C$24,"AC2",'OSC 2'!$Q$8:$Q$24),"")</f>
        <v/>
      </c>
      <c r="J4" s="29" t="str">
        <f>IFERROR(AVERAGEIF('OSC 2'!$C$8:$C$24,"AC2",'OSC 2'!$R$8:$R$24),"")</f>
        <v/>
      </c>
      <c r="K4" s="29" t="str">
        <f>IFERROR(AVERAGEIF('OSC 2'!$C$8:$C$24,"AC2",'OSC 2'!$S$8:$S$24),"")</f>
        <v/>
      </c>
      <c r="L4" s="29" t="str">
        <f>IFERROR(AVERAGEIF('OSC 2'!$C$8:$C$24,"AC2",'OSC 2'!$T$8:$T$24),"")</f>
        <v/>
      </c>
      <c r="M4" s="29" t="str">
        <f>IFERROR(AVERAGEIF('OSC 2'!$C$8:$C$24,"AC2",'OSC 2'!$U$8:$U$24),"")</f>
        <v/>
      </c>
      <c r="N4" s="109"/>
      <c r="O4" s="27" t="str">
        <f>IFERROR(AVERAGEIF('OSC 3'!$C$8:$C$24,"AC2",'OSC 3'!$Q$8:$Q$24),"")</f>
        <v/>
      </c>
      <c r="P4" s="29" t="str">
        <f>IFERROR(AVERAGEIF('OSC 3'!$C$8:$C$24,"AC2",'OSC 3'!$R$8:$R$24),"")</f>
        <v/>
      </c>
      <c r="Q4" s="29" t="str">
        <f>IFERROR(AVERAGEIF('OSC 3'!$C$8:$C$24,"AC2",'OSC 3'!$S$8:$S$24),"")</f>
        <v/>
      </c>
      <c r="R4" s="29" t="str">
        <f>IFERROR(AVERAGEIF('OSC 3'!$C$8:$C$24,"AC2",'OSC 3'!$T$8:$T$24),"")</f>
        <v/>
      </c>
      <c r="S4" s="29" t="str">
        <f>IFERROR(AVERAGEIF('OSC 3'!$C$8:$C$24,"AC2",'OSC 3'!$U$8:$U$24),"")</f>
        <v/>
      </c>
      <c r="T4" s="108"/>
      <c r="U4" s="27" t="str">
        <f>IFERROR(AVERAGEIF('OSC 4'!$C$8:$C$24,"AC2",'OSC 4'!$Q$8:$Q$24),"")</f>
        <v/>
      </c>
      <c r="V4" s="29" t="str">
        <f>IFERROR(AVERAGEIF('OSC 4'!$C$8:$C$24,"AC2",'OSC 4'!$R$8:$R$24),"")</f>
        <v/>
      </c>
      <c r="W4" s="29" t="str">
        <f>IFERROR(AVERAGEIF('OSC 4'!$C$8:$C$24,"AC2",'OSC 4'!$S$8:$S$24),"")</f>
        <v/>
      </c>
      <c r="X4" s="29" t="str">
        <f>IFERROR(AVERAGEIF('OSC 4'!$C$8:$C$24,"AC2",'OSC 4'!$T$8:$T$24),"")</f>
        <v/>
      </c>
      <c r="Y4" s="29" t="str">
        <f>IFERROR(AVERAGEIF('OSC 4'!$C$8:$C$24,"AC2",'OSC 4'!$U$8:$U$24),"")</f>
        <v/>
      </c>
      <c r="Z4" s="109"/>
      <c r="AA4" s="27" t="str">
        <f>IFERROR(AVERAGEIF('OSC 5'!$C$8:$C$24,"AC2",'OSC 5'!$Q$8:$Q$24),"")</f>
        <v/>
      </c>
      <c r="AB4" s="29" t="str">
        <f>IFERROR(AVERAGEIF('OSC 5'!$C$8:$C$24,"AC2",'OSC 5'!$R$8:$R$24),"")</f>
        <v/>
      </c>
      <c r="AC4" s="29" t="str">
        <f>IFERROR(AVERAGEIF('OSC 5'!$C$8:$C$24,"AC2",'OSC 5'!$S$8:$S$24),"")</f>
        <v/>
      </c>
      <c r="AD4" s="29" t="str">
        <f>IFERROR(AVERAGEIF('OSC 5'!$C$8:$C$24,"AC2",'OSC 5'!$T$8:$T$24),"")</f>
        <v/>
      </c>
      <c r="AE4" s="29" t="str">
        <f>IFERROR(AVERAGEIF('OSC 5'!$C$8:$C$24,"AC2",'OSC 5'!$U$8:$U$24),"")</f>
        <v/>
      </c>
      <c r="AF4" s="108"/>
      <c r="AG4" s="27" t="str">
        <f>IFERROR(AVERAGEIF('OSC 6'!$C$8:$C$24,"AC2",'OSC 6'!$Q$8:$Q$24),"")</f>
        <v/>
      </c>
      <c r="AH4" s="29" t="str">
        <f>IFERROR(AVERAGEIF('OSC 6'!$C$8:$C$24,"AC2",'OSC 6'!$R$8:$R$24),"")</f>
        <v/>
      </c>
      <c r="AI4" s="29" t="str">
        <f>IFERROR(AVERAGEIF('OSC 6'!$C$8:$C$24,"AC2",'OSC 6'!$S$8:$S$24),"")</f>
        <v/>
      </c>
      <c r="AJ4" s="29" t="str">
        <f>IFERROR(AVERAGEIF('OSC 6'!$C$8:$C$24,"AC2",'OSC 6'!$T$8:$T$24),"")</f>
        <v/>
      </c>
      <c r="AK4" s="29" t="str">
        <f>IFERROR(AVERAGEIF('OSC 6'!$C$8:$C$24,"AC2",'OSC 6'!$U$8:$U$24),"")</f>
        <v/>
      </c>
      <c r="AL4" s="108"/>
      <c r="AM4" s="27" t="str">
        <f>IFERROR(AVERAGEIF('OSC 7'!$C$8:$C$24,"AC2",'OSC 7'!$Q$8:$Q$24),"")</f>
        <v/>
      </c>
      <c r="AN4" s="29" t="str">
        <f>IFERROR(AVERAGEIF('OSC 7'!$C$8:$C$24,"AC2",'OSC 7'!$R$8:$R$24),"")</f>
        <v/>
      </c>
      <c r="AO4" s="29" t="str">
        <f>IFERROR(AVERAGEIF('OSC 7'!$C$8:$C$24,"AC2",'OSC 7'!$S$8:$S$24),"")</f>
        <v/>
      </c>
      <c r="AP4" s="29" t="str">
        <f>IFERROR(AVERAGEIF('OSC 7'!$C$8:$C$24,"AC2",'OSC 7'!$T$8:$T$24),"")</f>
        <v/>
      </c>
      <c r="AQ4" s="29" t="str">
        <f>IFERROR(AVERAGEIF('OSC 7'!$C$8:$C$24,"AC2",'OSC 7'!$U$8:$U$24),"")</f>
        <v/>
      </c>
      <c r="AR4" s="108"/>
      <c r="AS4" s="27" t="str">
        <f>IFERROR(AVERAGEIF('OSC 8'!$C$8:$C$24,"AC2",'OSC 8'!$Q$8:$Q$24),"")</f>
        <v/>
      </c>
      <c r="AT4" s="29" t="str">
        <f>IFERROR(AVERAGEIF('OSC 8'!$C$8:$C$24,"AC2",'OSC 8'!$R$8:$R$24),"")</f>
        <v/>
      </c>
      <c r="AU4" s="29" t="str">
        <f>IFERROR(AVERAGEIF('OSC 8'!$C$8:$C$24,"AC2",'OSC 8'!$S$8:$S$24),"")</f>
        <v/>
      </c>
      <c r="AV4" s="29" t="str">
        <f>IFERROR(AVERAGEIF('OSC 8'!$C$8:$C$24,"AC2",'OSC 8'!$T$8:$T$24),"")</f>
        <v/>
      </c>
      <c r="AW4" s="29" t="str">
        <f>IFERROR(AVERAGEIF('OSC 8'!$C$8:$C$24,"AC2",'OSC 8'!$U$8:$U$24),"")</f>
        <v/>
      </c>
      <c r="AX4" s="110"/>
      <c r="AY4" s="27" t="str">
        <f>IFERROR(AVERAGEIF('OSC 9'!$C$8:$C$24,"AC2",'OSC 9'!$Q$8:$Q$24),"")</f>
        <v/>
      </c>
      <c r="AZ4" s="29" t="str">
        <f>IFERROR(AVERAGEIF('OSC 9'!$C$8:$C$24,"AC2",'OSC 9'!$R$8:$R$24),"")</f>
        <v/>
      </c>
      <c r="BA4" s="29" t="str">
        <f>IFERROR(AVERAGEIF('OSC 9'!$C$8:$C$24,"AC2",'OSC 9'!$S$8:$S$24),"")</f>
        <v/>
      </c>
      <c r="BB4" s="29" t="str">
        <f>IFERROR(AVERAGEIF('OSC 9'!$C$8:$C$24,"AC2",'OSC 9'!$T$8:$T$24),"")</f>
        <v/>
      </c>
      <c r="BC4" s="29" t="str">
        <f>IFERROR(AVERAGEIF('OSC 9'!$C$8:$C$24,"AC2",'OSC 9'!$U$8:$U$24),"")</f>
        <v/>
      </c>
      <c r="BD4" s="108"/>
      <c r="BE4" s="27" t="str">
        <f>IFERROR(AVERAGEIF('OSC 10'!$C$8:$C$24,"AC2",'OSC 10'!$Q$8:$Q$24),"")</f>
        <v/>
      </c>
      <c r="BF4" s="29" t="str">
        <f>IFERROR(AVERAGEIF('OSC 10'!$C$8:$C$24,"AC2",'OSC 10'!$R$8:$R$24),"")</f>
        <v/>
      </c>
      <c r="BG4" s="29" t="str">
        <f>IFERROR(AVERAGEIF('OSC 10'!$C$8:$C$24,"AC2",'OSC 10'!$S$8:$S$24),"")</f>
        <v/>
      </c>
      <c r="BH4" s="29" t="str">
        <f>IFERROR(AVERAGEIF('OSC 10'!$C$8:$C$24,"AC2",'OSC 10'!$T$8:$T$24),"")</f>
        <v/>
      </c>
      <c r="BI4" s="29" t="str">
        <f>IFERROR(AVERAGEIF('OSC 10'!$C$8:$C$24,"AC2",'OSC 10'!$U$8:$U$24),"")</f>
        <v/>
      </c>
      <c r="BJ4" s="108"/>
      <c r="BK4" s="27" t="str">
        <f>IFERROR(AVERAGEIF('OSC 11'!$C$8:$C$24,"AC2",'OSC 11'!$Q$8:$Q$24),"")</f>
        <v/>
      </c>
      <c r="BL4" s="29" t="str">
        <f>IFERROR(AVERAGEIF('OSC 11'!$C$8:$C$24,"AC2",'OSC 11'!$R$8:$R$24),"")</f>
        <v/>
      </c>
      <c r="BM4" s="29" t="str">
        <f>IFERROR(AVERAGEIF('OSC 11'!$C$8:$C$24,"AC2",'OSC 11'!$S$8:$S$24),"")</f>
        <v/>
      </c>
      <c r="BN4" s="29" t="str">
        <f>IFERROR(AVERAGEIF('OSC 11'!$C$8:$C$24,"AC2",'OSC 11'!$T$8:$T$24),"")</f>
        <v/>
      </c>
      <c r="BO4" s="29" t="str">
        <f>IFERROR(AVERAGEIF('OSC 11'!$C$8:$C$24,"AC2",'OSC 11'!$U$8:$U$24),"")</f>
        <v/>
      </c>
      <c r="BP4" s="108"/>
      <c r="BQ4" s="27" t="str">
        <f>IFERROR(AVERAGEIF('OSC 12'!$C$8:$C$24,"AC2",'OSC 12'!$Q$8:$Q$24),"")</f>
        <v/>
      </c>
      <c r="BR4" s="29" t="str">
        <f>IFERROR(AVERAGEIF('OSC 12'!$C$8:$C$24,"AC2",'OSC 12'!$R$8:$R$24),"")</f>
        <v/>
      </c>
      <c r="BS4" s="29" t="str">
        <f>IFERROR(AVERAGEIF('OSC 12'!$C$8:$C$24,"AC2",'OSC 12'!$S$8:$S$24),"")</f>
        <v/>
      </c>
      <c r="BT4" s="29" t="str">
        <f>IFERROR(AVERAGEIF('OSC 12'!$C$8:$C$24,"AC2",'OSC 12'!$T$8:$T$24),"")</f>
        <v/>
      </c>
      <c r="BU4" s="29" t="str">
        <f>IFERROR(AVERAGEIF('OSC 12'!$C$8:$C$24,"AC2",'OSC 12'!$U$8:$U$24),"")</f>
        <v/>
      </c>
      <c r="BV4" s="110"/>
    </row>
    <row r="5" spans="1:74" s="111" customFormat="1" ht="26.25" customHeight="1" thickBot="1">
      <c r="A5" s="114" t="s">
        <v>97</v>
      </c>
      <c r="B5" s="115" t="str">
        <f>'OSC 1'!D10</f>
        <v>Comprendre et communiquer les données</v>
      </c>
      <c r="C5" s="30" t="str">
        <f>IFERROR(AVERAGEIF('OSC 1'!$C$8:$C$23,"AC3",'OSC 1'!$Q$8:$Q$23),"")</f>
        <v/>
      </c>
      <c r="D5" s="31" t="str">
        <f>IFERROR(AVERAGEIF('OSC 1'!$C$8:$C$23,"AC3",'OSC 1'!$R$8:$R$23),"")</f>
        <v/>
      </c>
      <c r="E5" s="31" t="str">
        <f>IFERROR(AVERAGEIF('OSC 1'!$C$8:$C$23,"AC3",'OSC 1'!$S$8:$S$23),"")</f>
        <v/>
      </c>
      <c r="F5" s="31" t="str">
        <f>IFERROR(AVERAGEIF('OSC 1'!$C$8:$C$23,"AC3",'OSC 1'!$T$8:$T$23),"")</f>
        <v/>
      </c>
      <c r="G5" s="31" t="str">
        <f>IFERROR(AVERAGEIF('OSC 1'!$C$8:$C$23,"AC3",'OSC 1'!$U$8:$U$23),"")</f>
        <v/>
      </c>
      <c r="H5" s="108"/>
      <c r="I5" s="30" t="str">
        <f>IFERROR(AVERAGEIF('OSC 2'!$C$8:$C$24,"AC3",'OSC 2'!$Q$8:$Q$24),"")</f>
        <v/>
      </c>
      <c r="J5" s="31" t="str">
        <f>IFERROR(AVERAGEIF('OSC 2'!$C$8:$C$24,"AC3",'OSC 2'!$R$8:$R$24),"")</f>
        <v/>
      </c>
      <c r="K5" s="31" t="str">
        <f>IFERROR(AVERAGEIF('OSC 2'!$C$8:$C$24,"AC3",'OSC 2'!$S$8:$S$24),"")</f>
        <v/>
      </c>
      <c r="L5" s="31" t="str">
        <f>IFERROR(AVERAGEIF('OSC 2'!$C$8:$C$24,"AC3",'OSC 2'!$T$8:$T$24),"")</f>
        <v/>
      </c>
      <c r="M5" s="31" t="str">
        <f>IFERROR(AVERAGEIF('OSC 2'!$C$8:$C$24,"AC3",'OSC 2'!$U$8:$U$24),"")</f>
        <v/>
      </c>
      <c r="N5" s="109"/>
      <c r="O5" s="30" t="str">
        <f>IFERROR(AVERAGEIF('OSC 3'!$C$8:$C$24,"AC3",'OSC 3'!$Q$8:$Q$24),"")</f>
        <v/>
      </c>
      <c r="P5" s="31" t="str">
        <f>IFERROR(AVERAGEIF('OSC 3'!$C$8:$C$24,"AC3",'OSC 3'!$R$8:$R$24),"")</f>
        <v/>
      </c>
      <c r="Q5" s="31" t="str">
        <f>IFERROR(AVERAGEIF('OSC 3'!$C$8:$C$24,"AC3",'OSC 3'!$S$8:$S$24),"")</f>
        <v/>
      </c>
      <c r="R5" s="31" t="str">
        <f>IFERROR(AVERAGEIF('OSC 3'!$C$8:$C$24,"AC3",'OSC 3'!$T$8:$T$24),"")</f>
        <v/>
      </c>
      <c r="S5" s="31" t="str">
        <f>IFERROR(AVERAGEIF('OSC 3'!$C$8:$C$24,"AC3",'OSC 3'!$U$8:$U$24),"")</f>
        <v/>
      </c>
      <c r="T5" s="108"/>
      <c r="U5" s="30" t="str">
        <f>IFERROR(AVERAGEIF('OSC 4'!$C$8:$C$24,"AC3",'OSC 4'!$Q$8:$Q$24),"")</f>
        <v/>
      </c>
      <c r="V5" s="31" t="str">
        <f>IFERROR(AVERAGEIF('OSC 4'!$C$8:$C$24,"AC3",'OSC 4'!$R$8:$R$24),"")</f>
        <v/>
      </c>
      <c r="W5" s="31" t="str">
        <f>IFERROR(AVERAGEIF('OSC 4'!$C$8:$C$24,"AC3",'OSC 4'!$S$8:$S$24),"")</f>
        <v/>
      </c>
      <c r="X5" s="31" t="str">
        <f>IFERROR(AVERAGEIF('OSC 4'!$C$8:$C$24,"AC3",'OSC 4'!$T$8:$T$24),"")</f>
        <v/>
      </c>
      <c r="Y5" s="31" t="str">
        <f>IFERROR(AVERAGEIF('OSC 4'!$C$8:$C$24,"AC3",'OSC 4'!$U$8:$U$24),"")</f>
        <v/>
      </c>
      <c r="Z5" s="109"/>
      <c r="AA5" s="30" t="str">
        <f>IFERROR(AVERAGEIF('OSC 5'!$C$8:$C$24,"AC3",'OSC 5'!$Q$8:$Q$24),"")</f>
        <v/>
      </c>
      <c r="AB5" s="31" t="str">
        <f>IFERROR(AVERAGEIF('OSC 5'!$C$8:$C$24,"AC3",'OSC 5'!$R$8:$R$24),"")</f>
        <v/>
      </c>
      <c r="AC5" s="31" t="str">
        <f>IFERROR(AVERAGEIF('OSC 5'!$C$8:$C$24,"AC3",'OSC 5'!$S$8:$S$24),"")</f>
        <v/>
      </c>
      <c r="AD5" s="31" t="str">
        <f>IFERROR(AVERAGEIF('OSC 5'!$C$8:$C$24,"AC3",'OSC 5'!$T$8:$T$24),"")</f>
        <v/>
      </c>
      <c r="AE5" s="31" t="str">
        <f>IFERROR(AVERAGEIF('OSC 5'!$C$8:$C$24,"AC3",'OSC 5'!$U$8:$U$24),"")</f>
        <v/>
      </c>
      <c r="AF5" s="108"/>
      <c r="AG5" s="30" t="str">
        <f>IFERROR(AVERAGEIF('OSC 6'!$C$8:$C$24,"AC3",'OSC 6'!$Q$8:$Q$24),"")</f>
        <v/>
      </c>
      <c r="AH5" s="31" t="str">
        <f>IFERROR(AVERAGEIF('OSC 6'!$C$8:$C$24,"AC3",'OSC 6'!$R$8:$R$24),"")</f>
        <v/>
      </c>
      <c r="AI5" s="31" t="str">
        <f>IFERROR(AVERAGEIF('OSC 6'!$C$8:$C$24,"AC3",'OSC 6'!$S$8:$S$24),"")</f>
        <v/>
      </c>
      <c r="AJ5" s="31" t="str">
        <f>IFERROR(AVERAGEIF('OSC 6'!$C$8:$C$24,"AC3",'OSC 6'!$T$8:$T$24),"")</f>
        <v/>
      </c>
      <c r="AK5" s="31" t="str">
        <f>IFERROR(AVERAGEIF('OSC 6'!$C$8:$C$24,"AC3",'OSC 6'!$U$8:$U$24),"")</f>
        <v/>
      </c>
      <c r="AL5" s="108"/>
      <c r="AM5" s="30" t="str">
        <f>IFERROR(AVERAGEIF('OSC 7'!$C$8:$C$24,"AC3",'OSC 7'!$Q$8:$Q$24),"")</f>
        <v/>
      </c>
      <c r="AN5" s="31" t="str">
        <f>IFERROR(AVERAGEIF('OSC 7'!$C$8:$C$24,"AC3",'OSC 7'!$R$8:$R$24),"")</f>
        <v/>
      </c>
      <c r="AO5" s="31" t="str">
        <f>IFERROR(AVERAGEIF('OSC 7'!$C$8:$C$24,"AC3",'OSC 7'!$S$8:$S$24),"")</f>
        <v/>
      </c>
      <c r="AP5" s="31" t="str">
        <f>IFERROR(AVERAGEIF('OSC 7'!$C$8:$C$24,"AC3",'OSC 7'!$T$8:$T$24),"")</f>
        <v/>
      </c>
      <c r="AQ5" s="31" t="str">
        <f>IFERROR(AVERAGEIF('OSC 7'!$C$8:$C$24,"AC3",'OSC 7'!$U$8:$U$24),"")</f>
        <v/>
      </c>
      <c r="AR5" s="108"/>
      <c r="AS5" s="30" t="str">
        <f>IFERROR(AVERAGEIF('OSC 8'!$C$8:$C$24,"AC3",'OSC 8'!$Q$8:$Q$24),"")</f>
        <v/>
      </c>
      <c r="AT5" s="31" t="str">
        <f>IFERROR(AVERAGEIF('OSC 8'!$C$8:$C$24,"AC3",'OSC 8'!$R$8:$R$24),"")</f>
        <v/>
      </c>
      <c r="AU5" s="31" t="str">
        <f>IFERROR(AVERAGEIF('OSC 8'!$C$8:$C$24,"AC3",'OSC 8'!$S$8:$S$24),"")</f>
        <v/>
      </c>
      <c r="AV5" s="31" t="str">
        <f>IFERROR(AVERAGEIF('OSC 8'!$C$8:$C$24,"AC3",'OSC 8'!$T$8:$T$24),"")</f>
        <v/>
      </c>
      <c r="AW5" s="31" t="str">
        <f>IFERROR(AVERAGEIF('OSC 8'!$C$8:$C$24,"AC3",'OSC 8'!$U$8:$U$24),"")</f>
        <v/>
      </c>
      <c r="AX5" s="110"/>
      <c r="AY5" s="30" t="str">
        <f>IFERROR(AVERAGEIF('OSC 9'!$C$8:$C$24,"AC3",'OSC 9'!$Q$8:$Q$24),"")</f>
        <v/>
      </c>
      <c r="AZ5" s="31" t="str">
        <f>IFERROR(AVERAGEIF('OSC 9'!$C$8:$C$24,"AC3",'OSC 9'!$R$8:$R$24),"")</f>
        <v/>
      </c>
      <c r="BA5" s="31" t="str">
        <f>IFERROR(AVERAGEIF('OSC 9'!$C$8:$C$24,"AC3",'OSC 9'!$S$8:$S$24),"")</f>
        <v/>
      </c>
      <c r="BB5" s="31" t="str">
        <f>IFERROR(AVERAGEIF('OSC 9'!$C$8:$C$24,"AC3",'OSC 9'!$T$8:$T$24),"")</f>
        <v/>
      </c>
      <c r="BC5" s="31" t="str">
        <f>IFERROR(AVERAGEIF('OSC 9'!$C$8:$C$24,"AC3",'OSC 9'!$U$8:$U$24),"")</f>
        <v/>
      </c>
      <c r="BD5" s="108"/>
      <c r="BE5" s="30" t="str">
        <f>IFERROR(AVERAGEIF('OSC 10'!$C$8:$C$24,"AC3",'OSC 10'!$Q$8:$Q$24),"")</f>
        <v/>
      </c>
      <c r="BF5" s="31" t="str">
        <f>IFERROR(AVERAGEIF('OSC 10'!$C$8:$C$24,"AC3",'OSC 10'!$R$8:$R$24),"")</f>
        <v/>
      </c>
      <c r="BG5" s="31" t="str">
        <f>IFERROR(AVERAGEIF('OSC 10'!$C$8:$C$24,"AC3",'OSC 10'!$S$8:$S$24),"")</f>
        <v/>
      </c>
      <c r="BH5" s="31" t="str">
        <f>IFERROR(AVERAGEIF('OSC 10'!$C$8:$C$24,"AC3",'OSC 10'!$T$8:$T$24),"")</f>
        <v/>
      </c>
      <c r="BI5" s="31" t="str">
        <f>IFERROR(AVERAGEIF('OSC 10'!$C$8:$C$24,"AC3",'OSC 10'!$U$8:$U$24),"")</f>
        <v/>
      </c>
      <c r="BJ5" s="108"/>
      <c r="BK5" s="30" t="str">
        <f>IFERROR(AVERAGEIF('OSC 11'!$C$8:$C$24,"AC3",'OSC 11'!$Q$8:$Q$24),"")</f>
        <v/>
      </c>
      <c r="BL5" s="31" t="str">
        <f>IFERROR(AVERAGEIF('OSC 11'!$C$8:$C$24,"AC3",'OSC 11'!$R$8:$R$24),"")</f>
        <v/>
      </c>
      <c r="BM5" s="31" t="str">
        <f>IFERROR(AVERAGEIF('OSC 11'!$C$8:$C$24,"AC3",'OSC 11'!$S$8:$S$24),"")</f>
        <v/>
      </c>
      <c r="BN5" s="31" t="str">
        <f>IFERROR(AVERAGEIF('OSC 11'!$C$8:$C$24,"AC3",'OSC 11'!$T$8:$T$24),"")</f>
        <v/>
      </c>
      <c r="BO5" s="31" t="str">
        <f>IFERROR(AVERAGEIF('OSC 11'!$C$8:$C$24,"AC3",'OSC 11'!$U$8:$U$24),"")</f>
        <v/>
      </c>
      <c r="BP5" s="108"/>
      <c r="BQ5" s="30" t="str">
        <f>IFERROR(AVERAGEIF('OSC 12'!$C$8:$C$24,"AC3",'OSC 12'!$Q$8:$Q$24),"")</f>
        <v/>
      </c>
      <c r="BR5" s="31" t="str">
        <f>IFERROR(AVERAGEIF('OSC 12'!$C$8:$C$24,"AC3",'OSC 12'!$R$8:$R$24),"")</f>
        <v/>
      </c>
      <c r="BS5" s="31" t="str">
        <f>IFERROR(AVERAGEIF('OSC 12'!$C$8:$C$24,"AC3",'OSC 12'!$S$8:$S$24),"")</f>
        <v/>
      </c>
      <c r="BT5" s="31" t="str">
        <f>IFERROR(AVERAGEIF('OSC 12'!$C$8:$C$24,"AC3",'OSC 12'!$T$8:$T$24),"")</f>
        <v/>
      </c>
      <c r="BU5" s="31" t="str">
        <f>IFERROR(AVERAGEIF('OSC 12'!$C$8:$C$24,"AC3",'OSC 12'!$U$8:$U$24),"")</f>
        <v/>
      </c>
      <c r="BV5" s="110"/>
    </row>
    <row r="6" spans="1:74" s="111" customFormat="1" ht="26.25" customHeight="1" thickBot="1">
      <c r="A6" s="116" t="s">
        <v>109</v>
      </c>
      <c r="B6" s="117" t="str">
        <f>'OSC 1'!D11</f>
        <v>Barrières à l'amélioration des soins obstétriques</v>
      </c>
      <c r="C6" s="32" t="str">
        <f>IFERROR(AVERAGEIF('OSC 1'!$C$8:$C$23,"MNH1",'OSC 1'!$Q$8:$Q$23),"")</f>
        <v/>
      </c>
      <c r="D6" s="33" t="str">
        <f>IFERROR(AVERAGEIF('OSC 1'!$C$8:$C$23,"MNH1",'OSC 1'!$R$8:$R$23),"")</f>
        <v/>
      </c>
      <c r="E6" s="33" t="str">
        <f>IFERROR(AVERAGEIF('OSC 1'!$C$8:$C$23,"MNH1",'OSC 1'!$S$8:$S$23),"")</f>
        <v/>
      </c>
      <c r="F6" s="33" t="str">
        <f>IFERROR(AVERAGEIF('OSC 1'!$C$8:$C$23,"MNH1",'OSC 1'!$T$8:$T$23),"")</f>
        <v/>
      </c>
      <c r="G6" s="33" t="str">
        <f>IFERROR(AVERAGEIF('OSC 1'!$C$8:$C$23,"MNH1",'OSC 1'!$U$8:$U$23),"")</f>
        <v/>
      </c>
      <c r="H6" s="118"/>
      <c r="I6" s="32" t="str">
        <f>IFERROR(AVERAGEIF('OSC 2'!$C$8:$C$24,"MNH1",'OSC 2'!$Q$8:$Q$24),"")</f>
        <v/>
      </c>
      <c r="J6" s="33" t="str">
        <f>IFERROR(AVERAGEIF('OSC 2'!$C$8:$C$24,"MNH1",'OSC 2'!$R$8:$R$24),"")</f>
        <v/>
      </c>
      <c r="K6" s="33" t="str">
        <f>IFERROR(AVERAGEIF('OSC 2'!$C$8:$C$24,"MNH1",'OSC 2'!$S$8:$S$24),"")</f>
        <v/>
      </c>
      <c r="L6" s="33" t="str">
        <f>IFERROR(AVERAGEIF('OSC 2'!$C$8:$C$24,"MNH1",'OSC 2'!$T$8:$T$24),"")</f>
        <v/>
      </c>
      <c r="M6" s="33" t="str">
        <f>IFERROR(AVERAGEIF('OSC 2'!$C$8:$C$24,"MNH1",'OSC 2'!$U$8:$U$24),"")</f>
        <v/>
      </c>
      <c r="N6" s="119"/>
      <c r="O6" s="32" t="str">
        <f>IFERROR(AVERAGEIF('OSC 3'!$C$8:$C$24,"MNH1",'OSC 3'!$Q$8:$Q$24),"")</f>
        <v/>
      </c>
      <c r="P6" s="33" t="str">
        <f>IFERROR(AVERAGEIF('OSC 3'!$C$8:$C$24,"MNH1",'OSC 3'!$R$8:$R$24),"")</f>
        <v/>
      </c>
      <c r="Q6" s="33" t="str">
        <f>IFERROR(AVERAGEIF('OSC 3'!$C$8:$C$24,"MNH1",'OSC 3'!$S$8:$S$24),"")</f>
        <v/>
      </c>
      <c r="R6" s="33" t="str">
        <f>IFERROR(AVERAGEIF('OSC 3'!$C$8:$C$24,"MNH1",'OSC 3'!$T$8:$T$24),"")</f>
        <v/>
      </c>
      <c r="S6" s="33" t="str">
        <f>IFERROR(AVERAGEIF('OSC 3'!$C$8:$C$24,"MNH1",'OSC 3'!$U$8:$U$24),"")</f>
        <v/>
      </c>
      <c r="T6" s="118"/>
      <c r="U6" s="32" t="str">
        <f>IFERROR(AVERAGEIF('OSC 4'!$C$8:$C$24,"MNH1",'OSC 4'!$Q$8:$Q$24),"")</f>
        <v/>
      </c>
      <c r="V6" s="33" t="str">
        <f>IFERROR(AVERAGEIF('OSC 4'!$C$8:$C$24,"MNH1",'OSC 4'!$R$8:$R$24),"")</f>
        <v/>
      </c>
      <c r="W6" s="33" t="str">
        <f>IFERROR(AVERAGEIF('OSC 4'!$C$8:$C$24,"MNH1",'OSC 4'!$S$8:$S$24),"")</f>
        <v/>
      </c>
      <c r="X6" s="33" t="str">
        <f>IFERROR(AVERAGEIF('OSC 4'!$C$8:$C$24,"MNH1",'OSC 4'!$T$8:$T$24),"")</f>
        <v/>
      </c>
      <c r="Y6" s="33" t="str">
        <f>IFERROR(AVERAGEIF('OSC 4'!$C$8:$C$24,"MNH1",'OSC 4'!$U$8:$U$24),"")</f>
        <v/>
      </c>
      <c r="Z6" s="119"/>
      <c r="AA6" s="32" t="str">
        <f>IFERROR(AVERAGEIF('OSC 5'!$C$8:$C$24,"MNH1",'OSC 5'!$Q$8:$Q$24),"")</f>
        <v/>
      </c>
      <c r="AB6" s="33" t="str">
        <f>IFERROR(AVERAGEIF('OSC 5'!$C$8:$C$24,"MNH1",'OSC 5'!$R$8:$R$24),"")</f>
        <v/>
      </c>
      <c r="AC6" s="33" t="str">
        <f>IFERROR(AVERAGEIF('OSC 5'!$C$8:$C$24,"MNH1",'OSC 5'!$S$8:$S$24),"")</f>
        <v/>
      </c>
      <c r="AD6" s="33" t="str">
        <f>IFERROR(AVERAGEIF('OSC 5'!$C$8:$C$24,"MNH1",'OSC 5'!$T$8:$T$24),"")</f>
        <v/>
      </c>
      <c r="AE6" s="33" t="str">
        <f>IFERROR(AVERAGEIF('OSC 5'!$C$8:$C$24,"MNH1",'OSC 5'!$U$8:$U$24),"")</f>
        <v/>
      </c>
      <c r="AF6" s="118"/>
      <c r="AG6" s="32" t="str">
        <f>IFERROR(AVERAGEIF('OSC 6'!$C$8:$C$24,"MNH1",'OSC 6'!$Q$8:$Q$24),"")</f>
        <v/>
      </c>
      <c r="AH6" s="33" t="str">
        <f>IFERROR(AVERAGEIF('OSC 6'!$C$8:$C$24,"MNH1",'OSC 6'!$R$8:$R$24),"")</f>
        <v/>
      </c>
      <c r="AI6" s="33" t="str">
        <f>IFERROR(AVERAGEIF('OSC 6'!$C$8:$C$24,"MNH1",'OSC 6'!$S$8:$S$24),"")</f>
        <v/>
      </c>
      <c r="AJ6" s="33" t="str">
        <f>IFERROR(AVERAGEIF('OSC 6'!$C$8:$C$24,"MNH1",'OSC 6'!$T$8:$T$24),"")</f>
        <v/>
      </c>
      <c r="AK6" s="33" t="str">
        <f>IFERROR(AVERAGEIF('OSC 6'!$C$8:$C$24,"MNH1",'OSC 6'!$U$8:$U$24),"")</f>
        <v/>
      </c>
      <c r="AL6" s="118"/>
      <c r="AM6" s="32" t="str">
        <f>IFERROR(AVERAGEIF('OSC 7'!$C$8:$C$24,"MNH1",'OSC 7'!$Q$8:$Q$24),"")</f>
        <v/>
      </c>
      <c r="AN6" s="33" t="str">
        <f>IFERROR(AVERAGEIF('OSC 7'!$C$8:$C$24,"MNH1",'OSC 7'!$R$8:$R$24),"")</f>
        <v/>
      </c>
      <c r="AO6" s="33" t="str">
        <f>IFERROR(AVERAGEIF('OSC 7'!$C$8:$C$24,"MNH1",'OSC 7'!$S$8:$S$24),"")</f>
        <v/>
      </c>
      <c r="AP6" s="33" t="str">
        <f>IFERROR(AVERAGEIF('OSC 7'!$C$8:$C$24,"MNH1",'OSC 7'!$T$8:$T$24),"")</f>
        <v/>
      </c>
      <c r="AQ6" s="33" t="str">
        <f>IFERROR(AVERAGEIF('OSC 7'!$C$8:$C$24,"MNH1",'OSC 7'!$U$8:$U$24),"")</f>
        <v/>
      </c>
      <c r="AR6" s="118"/>
      <c r="AS6" s="32" t="str">
        <f>IFERROR(AVERAGEIF('OSC 8'!$C$8:$C$24,"MNH1",'OSC 8'!$Q$8:$Q$24),"")</f>
        <v/>
      </c>
      <c r="AT6" s="33" t="str">
        <f>IFERROR(AVERAGEIF('OSC 8'!$C$8:$C$24,"MNH1",'OSC 8'!$R$8:$R$24),"")</f>
        <v/>
      </c>
      <c r="AU6" s="33" t="str">
        <f>IFERROR(AVERAGEIF('OSC 8'!$C$8:$C$24,"MNH1",'OSC 8'!$S$8:$S$24),"")</f>
        <v/>
      </c>
      <c r="AV6" s="33" t="str">
        <f>IFERROR(AVERAGEIF('OSC 8'!$C$8:$C$24,"MNH1",'OSC 8'!$T$8:$T$24),"")</f>
        <v/>
      </c>
      <c r="AW6" s="33" t="str">
        <f>IFERROR(AVERAGEIF('OSC 8'!$C$8:$C$24,"MNH1",'OSC 8'!$U$8:$U$24),"")</f>
        <v/>
      </c>
      <c r="AX6" s="120"/>
      <c r="AY6" s="32" t="str">
        <f>IFERROR(AVERAGEIF('OSC 9'!$C$8:$C$24,"MNH1",'OSC 9'!$Q$8:$Q$24),"")</f>
        <v/>
      </c>
      <c r="AZ6" s="33" t="str">
        <f>IFERROR(AVERAGEIF('OSC 9'!$C$8:$C$24,"MNH1",'OSC 9'!$R$8:$R$24),"")</f>
        <v/>
      </c>
      <c r="BA6" s="33" t="str">
        <f>IFERROR(AVERAGEIF('OSC 9'!$C$8:$C$24,"MNH1",'OSC 9'!$S$8:$S$24),"")</f>
        <v/>
      </c>
      <c r="BB6" s="33" t="str">
        <f>IFERROR(AVERAGEIF('OSC 9'!$C$8:$C$24,"MNH1",'OSC 9'!$T$8:$T$24),"")</f>
        <v/>
      </c>
      <c r="BC6" s="33" t="str">
        <f>IFERROR(AVERAGEIF('OSC 9'!$C$8:$C$24,"MNH1",'OSC 9'!$U$8:$U$24),"")</f>
        <v/>
      </c>
      <c r="BD6" s="118"/>
      <c r="BE6" s="32" t="str">
        <f>IFERROR(AVERAGEIF('OSC 10'!$C$8:$C$24,"MNH1",'OSC 10'!$Q$8:$Q$24),"")</f>
        <v/>
      </c>
      <c r="BF6" s="33" t="str">
        <f>IFERROR(AVERAGEIF('OSC 10'!$C$8:$C$24,"MNH1",'OSC 10'!$R$8:$R$24),"")</f>
        <v/>
      </c>
      <c r="BG6" s="33" t="str">
        <f>IFERROR(AVERAGEIF('OSC 10'!$C$8:$C$24,"MNH1",'OSC 10'!$S$8:$S$24),"")</f>
        <v/>
      </c>
      <c r="BH6" s="33" t="str">
        <f>IFERROR(AVERAGEIF('OSC 10'!$C$8:$C$24,"MNH1",'OSC 10'!$T$8:$T$24),"")</f>
        <v/>
      </c>
      <c r="BI6" s="33" t="str">
        <f>IFERROR(AVERAGEIF('OSC 10'!$C$8:$C$24,"MNH1",'OSC 10'!$U$8:$U$24),"")</f>
        <v/>
      </c>
      <c r="BJ6" s="118"/>
      <c r="BK6" s="32" t="str">
        <f>IFERROR(AVERAGEIF('OSC 11'!$C$8:$C$24,"MNH1",'OSC 11'!$Q$8:$Q$24),"")</f>
        <v/>
      </c>
      <c r="BL6" s="33" t="str">
        <f>IFERROR(AVERAGEIF('OSC 11'!$C$8:$C$24,"MNH1",'OSC 11'!$R$8:$R$24),"")</f>
        <v/>
      </c>
      <c r="BM6" s="33" t="str">
        <f>IFERROR(AVERAGEIF('OSC 11'!$C$8:$C$24,"MNH1",'OSC 11'!$S$8:$S$24),"")</f>
        <v/>
      </c>
      <c r="BN6" s="33" t="str">
        <f>IFERROR(AVERAGEIF('OSC 11'!$C$8:$C$24,"MNH1",'OSC 11'!$T$8:$T$24),"")</f>
        <v/>
      </c>
      <c r="BO6" s="33" t="str">
        <f>IFERROR(AVERAGEIF('OSC 11'!$C$8:$C$24,"MNH1",'OSC 11'!$U$8:$U$24),"")</f>
        <v/>
      </c>
      <c r="BP6" s="118"/>
      <c r="BQ6" s="32" t="str">
        <f>IFERROR(AVERAGEIF('OSC 12'!$C$8:$C$24,"MNH1",'OSC 12'!$Q$8:$Q$24),"")</f>
        <v/>
      </c>
      <c r="BR6" s="33" t="str">
        <f>IFERROR(AVERAGEIF('OSC 12'!$C$8:$C$24,"MNH1",'OSC 12'!$R$8:$R$24),"")</f>
        <v/>
      </c>
      <c r="BS6" s="33" t="str">
        <f>IFERROR(AVERAGEIF('OSC 12'!$C$8:$C$24,"MNH1",'OSC 12'!$S$8:$S$24),"")</f>
        <v/>
      </c>
      <c r="BT6" s="33" t="str">
        <f>IFERROR(AVERAGEIF('OSC 12'!$C$8:$C$24,"MNH1",'OSC 12'!$T$8:$T$24),"")</f>
        <v/>
      </c>
      <c r="BU6" s="33" t="str">
        <f>IFERROR(AVERAGEIF('OSC 12'!$C$8:$C$24,"MNH1",'OSC 12'!$U$8:$U$24),"")</f>
        <v/>
      </c>
      <c r="BV6" s="120"/>
    </row>
    <row r="7" spans="1:74" s="111" customFormat="1" ht="26.25" customHeight="1" thickBot="1">
      <c r="A7" s="116" t="s">
        <v>109</v>
      </c>
      <c r="B7" s="149" t="str">
        <f>'OSC 1'!D12</f>
        <v>Soins obstétriques de haute qualité</v>
      </c>
      <c r="C7" s="27" t="str">
        <f>IFERROR(AVERAGEIF('OSC 1'!$C$8:$C$23,"MNH2",'OSC 1'!$Q$8:$Q$23),"")</f>
        <v/>
      </c>
      <c r="D7" s="150" t="str">
        <f>IFERROR(AVERAGEIF('OSC 1'!$C$8:$C$23,"MNH2",'OSC 1'!$R$8:$R$23),"")</f>
        <v/>
      </c>
      <c r="E7" s="150" t="str">
        <f>IFERROR(AVERAGEIF('OSC 1'!$C$8:$C$23,"MNH2",'OSC 1'!$S$8:$S$23),"")</f>
        <v/>
      </c>
      <c r="F7" s="150" t="str">
        <f>IFERROR(AVERAGEIF('OSC 1'!$C$8:$C$23,"MNH2",'OSC 1'!$T$8:$T$23),"")</f>
        <v/>
      </c>
      <c r="G7" s="150" t="str">
        <f>IFERROR(AVERAGEIF('OSC 1'!$C$8:$C$23,"MNH2",'OSC 1'!$U$8:$U$23),"")</f>
        <v/>
      </c>
      <c r="H7" s="108"/>
      <c r="I7" s="27" t="str">
        <f>IFERROR(AVERAGEIF('OSC 2'!$C$8:$C$24,"MNH2",'OSC 2'!$Q$8:$Q$24),"")</f>
        <v/>
      </c>
      <c r="J7" s="150" t="str">
        <f>IFERROR(AVERAGEIF('OSC 2'!$C$8:$C$24,"MNH2",'OSC 2'!$R$8:$R$24),"")</f>
        <v/>
      </c>
      <c r="K7" s="150" t="str">
        <f>IFERROR(AVERAGEIF('OSC 2'!$C$8:$C$24,"MNH2",'OSC 2'!$S$8:$S$24),"")</f>
        <v/>
      </c>
      <c r="L7" s="150" t="str">
        <f>IFERROR(AVERAGEIF('OSC 2'!$C$8:$C$24,"MNH2",'OSC 2'!$T$8:$T$24),"")</f>
        <v/>
      </c>
      <c r="M7" s="150" t="str">
        <f>IFERROR(AVERAGEIF('OSC 2'!$C$8:$C$24,"MNH2",'OSC 2'!$U$8:$U$24),"")</f>
        <v/>
      </c>
      <c r="N7" s="109"/>
      <c r="O7" s="27" t="str">
        <f>IFERROR(AVERAGEIF('OSC 3'!$C$8:$C$24,"MNH2",'OSC 3'!$Q$8:$Q$24),"")</f>
        <v/>
      </c>
      <c r="P7" s="150" t="str">
        <f>IFERROR(AVERAGEIF('OSC 3'!$C$8:$C$24,"MNH2",'OSC 3'!$R$8:$R$24),"")</f>
        <v/>
      </c>
      <c r="Q7" s="150" t="str">
        <f>IFERROR(AVERAGEIF('OSC 3'!$C$8:$C$24,"MNH2",'OSC 3'!$S$8:$S$24),"")</f>
        <v/>
      </c>
      <c r="R7" s="150" t="str">
        <f>IFERROR(AVERAGEIF('OSC 3'!$C$8:$C$24,"MNH2",'OSC 3'!$T$8:$T$24),"")</f>
        <v/>
      </c>
      <c r="S7" s="150" t="str">
        <f>IFERROR(AVERAGEIF('OSC 3'!$C$8:$C$24,"MNH2",'OSC 3'!$U$8:$U$24),"")</f>
        <v/>
      </c>
      <c r="T7" s="108"/>
      <c r="U7" s="27" t="str">
        <f>IFERROR(AVERAGEIF('OSC 4'!$C$8:$C$24,"MNH2",'OSC 4'!$Q$8:$Q$24),"")</f>
        <v/>
      </c>
      <c r="V7" s="150" t="str">
        <f>IFERROR(AVERAGEIF('OSC 4'!$C$8:$C$24,"MNH2",'OSC 4'!$R$8:$R$24),"")</f>
        <v/>
      </c>
      <c r="W7" s="150" t="str">
        <f>IFERROR(AVERAGEIF('OSC 4'!$C$8:$C$24,"MNH2",'OSC 4'!$S$8:$S$24),"")</f>
        <v/>
      </c>
      <c r="X7" s="150" t="str">
        <f>IFERROR(AVERAGEIF('OSC 4'!$C$8:$C$24,"MNH2",'OSC 4'!$T$8:$T$24),"")</f>
        <v/>
      </c>
      <c r="Y7" s="150" t="str">
        <f>IFERROR(AVERAGEIF('OSC 4'!$C$8:$C$24,"MNH2",'OSC 4'!$U$8:$U$24),"")</f>
        <v/>
      </c>
      <c r="Z7" s="109"/>
      <c r="AA7" s="27" t="str">
        <f>IFERROR(AVERAGEIF('OSC 5'!$C$8:$C$24,"MNH2",'OSC 5'!$Q$8:$Q$24),"")</f>
        <v/>
      </c>
      <c r="AB7" s="150" t="str">
        <f>IFERROR(AVERAGEIF('OSC 5'!$C$8:$C$24,"MNH2",'OSC 5'!$R$8:$R$24),"")</f>
        <v/>
      </c>
      <c r="AC7" s="150" t="str">
        <f>IFERROR(AVERAGEIF('OSC 5'!$C$8:$C$24,"MNH2",'OSC 5'!$S$8:$S$24),"")</f>
        <v/>
      </c>
      <c r="AD7" s="150" t="str">
        <f>IFERROR(AVERAGEIF('OSC 5'!$C$8:$C$24,"MNH2",'OSC 5'!$T$8:$T$24),"")</f>
        <v/>
      </c>
      <c r="AE7" s="150" t="str">
        <f>IFERROR(AVERAGEIF('OSC 5'!$C$8:$C$24,"MNH2",'OSC 5'!$U$8:$U$24),"")</f>
        <v/>
      </c>
      <c r="AF7" s="108"/>
      <c r="AG7" s="27" t="str">
        <f>IFERROR(AVERAGEIF('OSC 6'!$C$8:$C$24,"MNH2",'OSC 6'!$Q$8:$Q$24),"")</f>
        <v/>
      </c>
      <c r="AH7" s="150" t="str">
        <f>IFERROR(AVERAGEIF('OSC 6'!$C$8:$C$24,"MNH2",'OSC 6'!$R$8:$R$24),"")</f>
        <v/>
      </c>
      <c r="AI7" s="150" t="str">
        <f>IFERROR(AVERAGEIF('OSC 6'!$C$8:$C$24,"MNH2",'OSC 6'!$S$8:$S$24),"")</f>
        <v/>
      </c>
      <c r="AJ7" s="150" t="str">
        <f>IFERROR(AVERAGEIF('OSC 6'!$C$8:$C$24,"MNH2",'OSC 6'!$T$8:$T$24),"")</f>
        <v/>
      </c>
      <c r="AK7" s="150" t="str">
        <f>IFERROR(AVERAGEIF('OSC 6'!$C$8:$C$24,"MNH2",'OSC 6'!$U$8:$U$24),"")</f>
        <v/>
      </c>
      <c r="AL7" s="108"/>
      <c r="AM7" s="27" t="str">
        <f>IFERROR(AVERAGEIF('OSC 7'!$C$8:$C$24,"MNH2",'OSC 7'!$Q$8:$Q$24),"")</f>
        <v/>
      </c>
      <c r="AN7" s="150" t="str">
        <f>IFERROR(AVERAGEIF('OSC 7'!$C$8:$C$24,"MNH2",'OSC 7'!$R$8:$R$24),"")</f>
        <v/>
      </c>
      <c r="AO7" s="150" t="str">
        <f>IFERROR(AVERAGEIF('OSC 7'!$C$8:$C$24,"MNH2",'OSC 7'!$S$8:$S$24),"")</f>
        <v/>
      </c>
      <c r="AP7" s="150" t="str">
        <f>IFERROR(AVERAGEIF('OSC 7'!$C$8:$C$24,"MNH2",'OSC 7'!$T$8:$T$24),"")</f>
        <v/>
      </c>
      <c r="AQ7" s="150" t="str">
        <f>IFERROR(AVERAGEIF('OSC 7'!$C$8:$C$24,"MNH2",'OSC 7'!$U$8:$U$24),"")</f>
        <v/>
      </c>
      <c r="AR7" s="108"/>
      <c r="AS7" s="27" t="str">
        <f>IFERROR(AVERAGEIF('OSC 8'!$C$8:$C$24,"MNH2",'OSC 8'!$Q$8:$Q$24),"")</f>
        <v/>
      </c>
      <c r="AT7" s="150" t="str">
        <f>IFERROR(AVERAGEIF('OSC 8'!$C$8:$C$24,"MNH2",'OSC 8'!$R$8:$R$24),"")</f>
        <v/>
      </c>
      <c r="AU7" s="150" t="str">
        <f>IFERROR(AVERAGEIF('OSC 8'!$C$8:$C$24,"MNH2",'OSC 8'!$S$8:$S$24),"")</f>
        <v/>
      </c>
      <c r="AV7" s="150" t="str">
        <f>IFERROR(AVERAGEIF('OSC 8'!$C$8:$C$24,"MNH2",'OSC 8'!$T$8:$T$24),"")</f>
        <v/>
      </c>
      <c r="AW7" s="150" t="str">
        <f>IFERROR(AVERAGEIF('OSC 8'!$C$8:$C$24,"MNH2",'OSC 8'!$U$8:$U$24),"")</f>
        <v/>
      </c>
      <c r="AX7" s="110"/>
      <c r="AY7" s="27" t="str">
        <f>IFERROR(AVERAGEIF('OSC 9'!$C$8:$C$24,"MNH2",'OSC 9'!$Q$8:$Q$24),"")</f>
        <v/>
      </c>
      <c r="AZ7" s="150" t="str">
        <f>IFERROR(AVERAGEIF('OSC 9'!$C$8:$C$24,"MNH2",'OSC 9'!$R$8:$R$24),"")</f>
        <v/>
      </c>
      <c r="BA7" s="150" t="str">
        <f>IFERROR(AVERAGEIF('OSC 9'!$C$8:$C$24,"MNH2",'OSC 9'!$S$8:$S$24),"")</f>
        <v/>
      </c>
      <c r="BB7" s="150" t="str">
        <f>IFERROR(AVERAGEIF('OSC 9'!$C$8:$C$24,"MNH2",'OSC 9'!$T$8:$T$24),"")</f>
        <v/>
      </c>
      <c r="BC7" s="150" t="str">
        <f>IFERROR(AVERAGEIF('OSC 9'!$C$8:$C$24,"MNH2",'OSC 9'!$U$8:$U$24),"")</f>
        <v/>
      </c>
      <c r="BD7" s="108"/>
      <c r="BE7" s="27" t="str">
        <f>IFERROR(AVERAGEIF('OSC 10'!$C$8:$C$24,"MNH2",'OSC 10'!$Q$8:$Q$24),"")</f>
        <v/>
      </c>
      <c r="BF7" s="150" t="str">
        <f>IFERROR(AVERAGEIF('OSC 10'!$C$8:$C$24,"MNH2",'OSC 10'!$R$8:$R$24),"")</f>
        <v/>
      </c>
      <c r="BG7" s="150" t="str">
        <f>IFERROR(AVERAGEIF('OSC 10'!$C$8:$C$24,"MNH2",'OSC 10'!$S$8:$S$24),"")</f>
        <v/>
      </c>
      <c r="BH7" s="150" t="str">
        <f>IFERROR(AVERAGEIF('OSC 10'!$C$8:$C$24,"MNH2",'OSC 10'!$T$8:$T$24),"")</f>
        <v/>
      </c>
      <c r="BI7" s="150" t="str">
        <f>IFERROR(AVERAGEIF('OSC 10'!$C$8:$C$24,"MNH2",'OSC 10'!$U$8:$U$24),"")</f>
        <v/>
      </c>
      <c r="BJ7" s="108"/>
      <c r="BK7" s="27" t="str">
        <f>IFERROR(AVERAGEIF('OSC 11'!$C$8:$C$24,"MNH2",'OSC 11'!$Q$8:$Q$24),"")</f>
        <v/>
      </c>
      <c r="BL7" s="150" t="str">
        <f>IFERROR(AVERAGEIF('OSC 11'!$C$8:$C$24,"MNH2",'OSC 11'!$R$8:$R$24),"")</f>
        <v/>
      </c>
      <c r="BM7" s="150" t="str">
        <f>IFERROR(AVERAGEIF('OSC 11'!$C$8:$C$24,"MNH2",'OSC 11'!$S$8:$S$24),"")</f>
        <v/>
      </c>
      <c r="BN7" s="150" t="str">
        <f>IFERROR(AVERAGEIF('OSC 11'!$C$8:$C$24,"MNH2",'OSC 11'!$T$8:$T$24),"")</f>
        <v/>
      </c>
      <c r="BO7" s="150" t="str">
        <f>IFERROR(AVERAGEIF('OSC 11'!$C$8:$C$24,"MNH2",'OSC 11'!$U$8:$U$24),"")</f>
        <v/>
      </c>
      <c r="BP7" s="108"/>
      <c r="BQ7" s="27" t="str">
        <f>IFERROR(AVERAGEIF('OSC 12'!$C$8:$C$24,"MNH2",'OSC 12'!$Q$8:$Q$24),"")</f>
        <v/>
      </c>
      <c r="BR7" s="150" t="str">
        <f>IFERROR(AVERAGEIF('OSC 12'!$C$8:$C$24,"MNH2",'OSC 12'!$R$8:$R$24),"")</f>
        <v/>
      </c>
      <c r="BS7" s="150" t="str">
        <f>IFERROR(AVERAGEIF('OSC 12'!$C$8:$C$24,"MNH2",'OSC 12'!$S$8:$S$24),"")</f>
        <v/>
      </c>
      <c r="BT7" s="150" t="str">
        <f>IFERROR(AVERAGEIF('OSC 12'!$C$8:$C$24,"MNH2",'OSC 12'!$T$8:$T$24),"")</f>
        <v/>
      </c>
      <c r="BU7" s="150" t="str">
        <f>IFERROR(AVERAGEIF('OSC 12'!$C$8:$C$24,"MNH2",'OSC 12'!$U$8:$U$24),"")</f>
        <v/>
      </c>
      <c r="BV7" s="110"/>
    </row>
    <row r="8" spans="1:74" s="111" customFormat="1" ht="26.25" customHeight="1" thickBot="1">
      <c r="A8" s="116" t="s">
        <v>109</v>
      </c>
      <c r="B8" s="121" t="str">
        <f>'OSC 1'!D13</f>
        <v>Mécanismes de redevabilité</v>
      </c>
      <c r="C8" s="34" t="str">
        <f>IFERROR(AVERAGEIF('OSC 1'!$C$8:$C$23,"MNH3",'OSC 1'!$Q$8:$Q$23),"")</f>
        <v/>
      </c>
      <c r="D8" s="35" t="str">
        <f>IFERROR(AVERAGEIF('OSC 1'!$C$8:$C$23,"MNH3",'OSC 1'!$R$8:$R$23),"")</f>
        <v/>
      </c>
      <c r="E8" s="35" t="str">
        <f>IFERROR(AVERAGEIF('OSC 1'!$C$8:$C$23,"MNH3",'OSC 1'!$S$8:$S$23),"")</f>
        <v/>
      </c>
      <c r="F8" s="35" t="str">
        <f>IFERROR(AVERAGEIF('OSC 1'!$C$8:$C$23,"MNH3",'OSC 1'!$T$8:$T$23),"")</f>
        <v/>
      </c>
      <c r="G8" s="35" t="str">
        <f>IFERROR(AVERAGEIF('OSC 1'!$C$8:$C$23,"MNH3",'OSC 1'!$U$8:$U$23),"")</f>
        <v/>
      </c>
      <c r="H8" s="122"/>
      <c r="I8" s="34" t="str">
        <f>IFERROR(AVERAGEIF('OSC 2'!$C$8:$C$24,"MNH3",'OSC 2'!$Q$8:$Q$24),"")</f>
        <v/>
      </c>
      <c r="J8" s="35" t="str">
        <f>IFERROR(AVERAGEIF('OSC 2'!$C$8:$C$24,"MNH3",'OSC 2'!$R$8:$R$24),"")</f>
        <v/>
      </c>
      <c r="K8" s="35" t="str">
        <f>IFERROR(AVERAGEIF('OSC 2'!$C$8:$C$24,"MNH3",'OSC 2'!$S$8:$S$24),"")</f>
        <v/>
      </c>
      <c r="L8" s="35" t="str">
        <f>IFERROR(AVERAGEIF('OSC 2'!$C$8:$C$24,"MNH3",'OSC 2'!$T$8:$T$24),"")</f>
        <v/>
      </c>
      <c r="M8" s="35" t="str">
        <f>IFERROR(AVERAGEIF('OSC 2'!$C$8:$C$24,"MNH3",'OSC 2'!$U$8:$U$24),"")</f>
        <v/>
      </c>
      <c r="N8" s="123"/>
      <c r="O8" s="34" t="str">
        <f>IFERROR(AVERAGEIF('OSC 3'!$C$8:$C$24,"MNH3",'OSC 3'!$Q$8:$Q$24),"")</f>
        <v/>
      </c>
      <c r="P8" s="35" t="str">
        <f>IFERROR(AVERAGEIF('OSC 3'!$C$8:$C$24,"MNH3",'OSC 3'!$R$8:$R$24),"")</f>
        <v/>
      </c>
      <c r="Q8" s="35" t="str">
        <f>IFERROR(AVERAGEIF('OSC 3'!$C$8:$C$24,"MNH3",'OSC 3'!$S$8:$S$24),"")</f>
        <v/>
      </c>
      <c r="R8" s="35" t="str">
        <f>IFERROR(AVERAGEIF('OSC 3'!$C$8:$C$24,"MNH3",'OSC 3'!$T$8:$T$24),"")</f>
        <v/>
      </c>
      <c r="S8" s="35" t="str">
        <f>IFERROR(AVERAGEIF('OSC 3'!$C$8:$C$24,"MNH3",'OSC 3'!$U$8:$U$24),"")</f>
        <v/>
      </c>
      <c r="T8" s="122"/>
      <c r="U8" s="34" t="str">
        <f>IFERROR(AVERAGEIF('OSC 4'!$C$8:$C$24,"MNH3",'OSC 4'!$Q$8:$Q$24),"")</f>
        <v/>
      </c>
      <c r="V8" s="35" t="str">
        <f>IFERROR(AVERAGEIF('OSC 4'!$C$8:$C$24,"MNH3",'OSC 4'!$R$8:$R$24),"")</f>
        <v/>
      </c>
      <c r="W8" s="35" t="str">
        <f>IFERROR(AVERAGEIF('OSC 4'!$C$8:$C$24,"MNH3",'OSC 4'!$S$8:$S$24),"")</f>
        <v/>
      </c>
      <c r="X8" s="35" t="str">
        <f>IFERROR(AVERAGEIF('OSC 4'!$C$8:$C$24,"MNH3",'OSC 4'!$T$8:$T$24),"")</f>
        <v/>
      </c>
      <c r="Y8" s="35" t="str">
        <f>IFERROR(AVERAGEIF('OSC 4'!$C$8:$C$24,"MNH3",'OSC 4'!$U$8:$U$24),"")</f>
        <v/>
      </c>
      <c r="Z8" s="123"/>
      <c r="AA8" s="34" t="str">
        <f>IFERROR(AVERAGEIF('OSC 5'!$C$8:$C$24,"MNH3",'OSC 5'!$Q$8:$Q$24),"")</f>
        <v/>
      </c>
      <c r="AB8" s="35" t="str">
        <f>IFERROR(AVERAGEIF('OSC 5'!$C$8:$C$24,"MNH3",'OSC 5'!$R$8:$R$24),"")</f>
        <v/>
      </c>
      <c r="AC8" s="35" t="str">
        <f>IFERROR(AVERAGEIF('OSC 5'!$C$8:$C$24,"MNH3",'OSC 5'!$S$8:$S$24),"")</f>
        <v/>
      </c>
      <c r="AD8" s="35" t="str">
        <f>IFERROR(AVERAGEIF('OSC 5'!$C$8:$C$24,"MNH3",'OSC 5'!$T$8:$T$24),"")</f>
        <v/>
      </c>
      <c r="AE8" s="35" t="str">
        <f>IFERROR(AVERAGEIF('OSC 5'!$C$8:$C$24,"MNH3",'OSC 5'!$U$8:$U$24),"")</f>
        <v/>
      </c>
      <c r="AF8" s="122"/>
      <c r="AG8" s="34" t="str">
        <f>IFERROR(AVERAGEIF('OSC 6'!$C$8:$C$24,"MNH3",'OSC 6'!$Q$8:$Q$24),"")</f>
        <v/>
      </c>
      <c r="AH8" s="35" t="str">
        <f>IFERROR(AVERAGEIF('OSC 6'!$C$8:$C$24,"MNH3",'OSC 6'!$R$8:$R$24),"")</f>
        <v/>
      </c>
      <c r="AI8" s="35" t="str">
        <f>IFERROR(AVERAGEIF('OSC 6'!$C$8:$C$24,"MNH3",'OSC 6'!$S$8:$S$24),"")</f>
        <v/>
      </c>
      <c r="AJ8" s="35" t="str">
        <f>IFERROR(AVERAGEIF('OSC 6'!$C$8:$C$24,"MNH3",'OSC 6'!$T$8:$T$24),"")</f>
        <v/>
      </c>
      <c r="AK8" s="35" t="str">
        <f>IFERROR(AVERAGEIF('OSC 6'!$C$8:$C$24,"MNH3",'OSC 6'!$U$8:$U$24),"")</f>
        <v/>
      </c>
      <c r="AL8" s="122"/>
      <c r="AM8" s="34" t="str">
        <f>IFERROR(AVERAGEIF('OSC 7'!$C$8:$C$24,"MNH3",'OSC 7'!$Q$8:$Q$24),"")</f>
        <v/>
      </c>
      <c r="AN8" s="35" t="str">
        <f>IFERROR(AVERAGEIF('OSC 7'!$C$8:$C$24,"MNH3",'OSC 7'!$R$8:$R$24),"")</f>
        <v/>
      </c>
      <c r="AO8" s="35" t="str">
        <f>IFERROR(AVERAGEIF('OSC 7'!$C$8:$C$24,"MNH3",'OSC 7'!$S$8:$S$24),"")</f>
        <v/>
      </c>
      <c r="AP8" s="35" t="str">
        <f>IFERROR(AVERAGEIF('OSC 7'!$C$8:$C$24,"MNH3",'OSC 7'!$T$8:$T$24),"")</f>
        <v/>
      </c>
      <c r="AQ8" s="35" t="str">
        <f>IFERROR(AVERAGEIF('OSC 7'!$C$8:$C$24,"MNH3",'OSC 7'!$U$8:$U$24),"")</f>
        <v/>
      </c>
      <c r="AR8" s="122"/>
      <c r="AS8" s="34" t="str">
        <f>IFERROR(AVERAGEIF('OSC 8'!$C$8:$C$24,"MNH3",'OSC 8'!$Q$8:$Q$24),"")</f>
        <v/>
      </c>
      <c r="AT8" s="35" t="str">
        <f>IFERROR(AVERAGEIF('OSC 8'!$C$8:$C$24,"MNH3",'OSC 8'!$R$8:$R$24),"")</f>
        <v/>
      </c>
      <c r="AU8" s="35" t="str">
        <f>IFERROR(AVERAGEIF('OSC 8'!$C$8:$C$24,"MNH3",'OSC 8'!$S$8:$S$24),"")</f>
        <v/>
      </c>
      <c r="AV8" s="35" t="str">
        <f>IFERROR(AVERAGEIF('OSC 8'!$C$8:$C$24,"MNH3",'OSC 8'!$T$8:$T$24),"")</f>
        <v/>
      </c>
      <c r="AW8" s="35" t="str">
        <f>IFERROR(AVERAGEIF('OSC 8'!$C$8:$C$24,"MNH3",'OSC 8'!$U$8:$U$24),"")</f>
        <v/>
      </c>
      <c r="AX8" s="124"/>
      <c r="AY8" s="34" t="str">
        <f>IFERROR(AVERAGEIF('OSC 9'!$C$8:$C$24,"MNH3",'OSC 9'!$Q$8:$Q$24),"")</f>
        <v/>
      </c>
      <c r="AZ8" s="35" t="str">
        <f>IFERROR(AVERAGEIF('OSC 9'!$C$8:$C$24,"MNH3",'OSC 9'!$R$8:$R$24),"")</f>
        <v/>
      </c>
      <c r="BA8" s="35" t="str">
        <f>IFERROR(AVERAGEIF('OSC 9'!$C$8:$C$24,"MNH3",'OSC 9'!$S$8:$S$24),"")</f>
        <v/>
      </c>
      <c r="BB8" s="35" t="str">
        <f>IFERROR(AVERAGEIF('OSC 9'!$C$8:$C$24,"MNH3",'OSC 9'!$T$8:$T$24),"")</f>
        <v/>
      </c>
      <c r="BC8" s="35" t="str">
        <f>IFERROR(AVERAGEIF('OSC 9'!$C$8:$C$24,"MNH3",'OSC 9'!$U$8:$U$24),"")</f>
        <v/>
      </c>
      <c r="BD8" s="122"/>
      <c r="BE8" s="34" t="str">
        <f>IFERROR(AVERAGEIF('OSC 10'!$C$8:$C$24,"MNH3",'OSC 10'!$Q$8:$Q$24),"")</f>
        <v/>
      </c>
      <c r="BF8" s="35" t="str">
        <f>IFERROR(AVERAGEIF('OSC 10'!$C$8:$C$24,"MNH3",'OSC 10'!$R$8:$R$24),"")</f>
        <v/>
      </c>
      <c r="BG8" s="35" t="str">
        <f>IFERROR(AVERAGEIF('OSC 10'!$C$8:$C$24,"MNH3",'OSC 10'!$S$8:$S$24),"")</f>
        <v/>
      </c>
      <c r="BH8" s="35" t="str">
        <f>IFERROR(AVERAGEIF('OSC 10'!$C$8:$C$24,"MNH3",'OSC 10'!$T$8:$T$24),"")</f>
        <v/>
      </c>
      <c r="BI8" s="35" t="str">
        <f>IFERROR(AVERAGEIF('OSC 10'!$C$8:$C$24,"MNH3",'OSC 10'!$U$8:$U$24),"")</f>
        <v/>
      </c>
      <c r="BJ8" s="122"/>
      <c r="BK8" s="34" t="str">
        <f>IFERROR(AVERAGEIF('OSC 11'!$C$8:$C$24,"MNH3",'OSC 11'!$Q$8:$Q$24),"")</f>
        <v/>
      </c>
      <c r="BL8" s="35" t="str">
        <f>IFERROR(AVERAGEIF('OSC 11'!$C$8:$C$24,"MNH3",'OSC 11'!$R$8:$R$24),"")</f>
        <v/>
      </c>
      <c r="BM8" s="35" t="str">
        <f>IFERROR(AVERAGEIF('OSC 11'!$C$8:$C$24,"MNH3",'OSC 11'!$S$8:$S$24),"")</f>
        <v/>
      </c>
      <c r="BN8" s="35" t="str">
        <f>IFERROR(AVERAGEIF('OSC 11'!$C$8:$C$24,"MNH3",'OSC 11'!$T$8:$T$24),"")</f>
        <v/>
      </c>
      <c r="BO8" s="35" t="str">
        <f>IFERROR(AVERAGEIF('OSC 11'!$C$8:$C$24,"MNH3",'OSC 11'!$U$8:$U$24),"")</f>
        <v/>
      </c>
      <c r="BP8" s="122"/>
      <c r="BQ8" s="34" t="str">
        <f>IFERROR(AVERAGEIF('OSC 12'!$C$8:$C$24,"MNH3",'OSC 12'!$Q$8:$Q$24),"")</f>
        <v/>
      </c>
      <c r="BR8" s="35" t="str">
        <f>IFERROR(AVERAGEIF('OSC 12'!$C$8:$C$24,"MNH3",'OSC 12'!$R$8:$R$24),"")</f>
        <v/>
      </c>
      <c r="BS8" s="35" t="str">
        <f>IFERROR(AVERAGEIF('OSC 12'!$C$8:$C$24,"MNH3",'OSC 12'!$S$8:$S$24),"")</f>
        <v/>
      </c>
      <c r="BT8" s="35" t="str">
        <f>IFERROR(AVERAGEIF('OSC 12'!$C$8:$C$24,"MNH3",'OSC 12'!$T$8:$T$24),"")</f>
        <v/>
      </c>
      <c r="BU8" s="35" t="str">
        <f>IFERROR(AVERAGEIF('OSC 12'!$C$8:$C$24,"MNH3",'OSC 12'!$U$8:$U$24),"")</f>
        <v/>
      </c>
      <c r="BV8" s="124"/>
    </row>
    <row r="9" spans="1:74" s="111" customFormat="1" ht="26.25" customHeight="1">
      <c r="A9" s="125" t="s">
        <v>110</v>
      </c>
      <c r="B9" s="99" t="str">
        <f>'OSC 1'!D14</f>
        <v xml:space="preserve">Cycle budgétaire et processus de création budgétaire </v>
      </c>
      <c r="C9" s="27" t="str">
        <f>IFERROR(AVERAGEIF('OSC 1'!$C$8:$C$23,"BA1",'OSC 1'!$Q$8:$Q$23),"")</f>
        <v/>
      </c>
      <c r="D9" s="28" t="str">
        <f>IFERROR(AVERAGEIF('OSC 1'!$C$8:$C$23,"BA1",'OSC 1'!$R$8:$R$23),"")</f>
        <v/>
      </c>
      <c r="E9" s="28" t="str">
        <f>IFERROR(AVERAGEIF('OSC 1'!$C$8:$C$23,"BA1",'OSC 1'!$S$8:$S$23),"")</f>
        <v/>
      </c>
      <c r="F9" s="28" t="str">
        <f>IFERROR(AVERAGEIF('OSC 1'!$C$8:$C$23,"BA1",'OSC 1'!$T$8:$T$23),"")</f>
        <v/>
      </c>
      <c r="G9" s="28" t="str">
        <f>IFERROR(AVERAGEIF('OSC 1'!$C$8:$C$23,"BA1",'OSC 1'!$U$8:$U$23),"")</f>
        <v/>
      </c>
      <c r="H9" s="108"/>
      <c r="I9" s="27" t="str">
        <f>IFERROR(AVERAGEIF('OSC 2'!$C$8:$C$24,"BA1",'OSC 2'!$Q$8:$Q$24),"")</f>
        <v/>
      </c>
      <c r="J9" s="28" t="str">
        <f>IFERROR(AVERAGEIF('OSC 2'!$C$8:$C$24,"BA1",'OSC 2'!$R$8:$R$24),"")</f>
        <v/>
      </c>
      <c r="K9" s="28" t="str">
        <f>IFERROR(AVERAGEIF('OSC 2'!$C$8:$C$24,"BA1",'OSC 2'!$S$8:$S$24),"")</f>
        <v/>
      </c>
      <c r="L9" s="28" t="str">
        <f>IFERROR(AVERAGEIF('OSC 2'!$C$8:$C$24,"BA1",'OSC 2'!$T$8:$T$24),"")</f>
        <v/>
      </c>
      <c r="M9" s="28" t="str">
        <f>IFERROR(AVERAGEIF('OSC 2'!$C$8:$C$24,"BA1",'OSC 2'!$U$8:$U$24),"")</f>
        <v/>
      </c>
      <c r="N9" s="109"/>
      <c r="O9" s="27" t="str">
        <f>IFERROR(AVERAGEIF('OSC 3'!$C$8:$C$24,"BA1",'OSC 3'!$Q$8:$Q$24),"")</f>
        <v/>
      </c>
      <c r="P9" s="28" t="str">
        <f>IFERROR(AVERAGEIF('OSC 3'!$C$8:$C$24,"BA1",'OSC 3'!$R$8:$R$24),"")</f>
        <v/>
      </c>
      <c r="Q9" s="28" t="str">
        <f>IFERROR(AVERAGEIF('OSC 3'!$C$8:$C$24,"BA1",'OSC 3'!$S$8:$S$24),"")</f>
        <v/>
      </c>
      <c r="R9" s="28" t="str">
        <f>IFERROR(AVERAGEIF('OSC 3'!$C$8:$C$24,"BA1",'OSC 3'!$T$8:$T$24),"")</f>
        <v/>
      </c>
      <c r="S9" s="28" t="str">
        <f>IFERROR(AVERAGEIF('OSC 3'!$C$8:$C$24,"BA1",'OSC 3'!$U$8:$U$24),"")</f>
        <v/>
      </c>
      <c r="T9" s="108"/>
      <c r="U9" s="27" t="str">
        <f>IFERROR(AVERAGEIF('OSC 4'!$C$8:$C$24,"BA1",'OSC 4'!$Q$8:$Q$24),"")</f>
        <v/>
      </c>
      <c r="V9" s="28" t="str">
        <f>IFERROR(AVERAGEIF('OSC 4'!$C$8:$C$24,"BA1",'OSC 4'!$R$8:$R$24),"")</f>
        <v/>
      </c>
      <c r="W9" s="28" t="str">
        <f>IFERROR(AVERAGEIF('OSC 4'!$C$8:$C$24,"BA1",'OSC 4'!$S$8:$S$24),"")</f>
        <v/>
      </c>
      <c r="X9" s="28" t="str">
        <f>IFERROR(AVERAGEIF('OSC 4'!$C$8:$C$24,"BA1",'OSC 4'!$T$8:$T$24),"")</f>
        <v/>
      </c>
      <c r="Y9" s="28" t="str">
        <f>IFERROR(AVERAGEIF('OSC 4'!$C$8:$C$24,"BA1",'OSC 4'!$U$8:$U$24),"")</f>
        <v/>
      </c>
      <c r="Z9" s="109"/>
      <c r="AA9" s="27" t="str">
        <f>IFERROR(AVERAGEIF('OSC 5'!$C$8:$C$24,"BA1",'OSC 5'!$Q$8:$Q$24),"")</f>
        <v/>
      </c>
      <c r="AB9" s="28" t="str">
        <f>IFERROR(AVERAGEIF('OSC 5'!$C$8:$C$24,"BA1",'OSC 5'!$R$8:$R$24),"")</f>
        <v/>
      </c>
      <c r="AC9" s="28" t="str">
        <f>IFERROR(AVERAGEIF('OSC 5'!$C$8:$C$24,"BA1",'OSC 5'!$S$8:$S$24),"")</f>
        <v/>
      </c>
      <c r="AD9" s="28" t="str">
        <f>IFERROR(AVERAGEIF('OSC 5'!$C$8:$C$24,"BA1",'OSC 5'!$T$8:$T$24),"")</f>
        <v/>
      </c>
      <c r="AE9" s="28" t="str">
        <f>IFERROR(AVERAGEIF('OSC 5'!$C$8:$C$24,"BA1",'OSC 5'!$U$8:$U$24),"")</f>
        <v/>
      </c>
      <c r="AF9" s="108"/>
      <c r="AG9" s="27" t="str">
        <f>IFERROR(AVERAGEIF('OSC 6'!$C$8:$C$24,"BA1",'OSC 6'!$Q$8:$Q$24),"")</f>
        <v/>
      </c>
      <c r="AH9" s="28" t="str">
        <f>IFERROR(AVERAGEIF('OSC 6'!$C$8:$C$24,"BA1",'OSC 6'!$R$8:$R$24),"")</f>
        <v/>
      </c>
      <c r="AI9" s="28" t="str">
        <f>IFERROR(AVERAGEIF('OSC 6'!$C$8:$C$24,"BA1",'OSC 6'!$S$8:$S$24),"")</f>
        <v/>
      </c>
      <c r="AJ9" s="28" t="str">
        <f>IFERROR(AVERAGEIF('OSC 6'!$C$8:$C$24,"BA1",'OSC 6'!$T$8:$T$24),"")</f>
        <v/>
      </c>
      <c r="AK9" s="28" t="str">
        <f>IFERROR(AVERAGEIF('OSC 6'!$C$8:$C$24,"BA1",'OSC 6'!$U$8:$U$24),"")</f>
        <v/>
      </c>
      <c r="AL9" s="108"/>
      <c r="AM9" s="27" t="str">
        <f>IFERROR(AVERAGEIF('OSC 7'!$C$8:$C$24,"BA1",'OSC 7'!$Q$8:$Q$24),"")</f>
        <v/>
      </c>
      <c r="AN9" s="28" t="str">
        <f>IFERROR(AVERAGEIF('OSC 7'!$C$8:$C$24,"BA1",'OSC 7'!$R$8:$R$24),"")</f>
        <v/>
      </c>
      <c r="AO9" s="28" t="str">
        <f>IFERROR(AVERAGEIF('OSC 7'!$C$8:$C$24,"BA1",'OSC 7'!$S$8:$S$24),"")</f>
        <v/>
      </c>
      <c r="AP9" s="28" t="str">
        <f>IFERROR(AVERAGEIF('OSC 7'!$C$8:$C$24,"BA1",'OSC 7'!$T$8:$T$24),"")</f>
        <v/>
      </c>
      <c r="AQ9" s="28" t="str">
        <f>IFERROR(AVERAGEIF('OSC 7'!$C$8:$C$24,"BA1",'OSC 7'!$U$8:$U$24),"")</f>
        <v/>
      </c>
      <c r="AR9" s="108"/>
      <c r="AS9" s="27" t="str">
        <f>IFERROR(AVERAGEIF('OSC 8'!$C$8:$C$24,"BA1",'OSC 8'!$Q$8:$Q$24),"")</f>
        <v/>
      </c>
      <c r="AT9" s="28" t="str">
        <f>IFERROR(AVERAGEIF('OSC 8'!$C$8:$C$24,"BA1",'OSC 8'!$R$8:$R$24),"")</f>
        <v/>
      </c>
      <c r="AU9" s="28" t="str">
        <f>IFERROR(AVERAGEIF('OSC 8'!$C$8:$C$24,"BA1",'OSC 8'!$S$8:$S$24),"")</f>
        <v/>
      </c>
      <c r="AV9" s="28" t="str">
        <f>IFERROR(AVERAGEIF('OSC 8'!$C$8:$C$24,"BA1",'OSC 8'!$T$8:$T$24),"")</f>
        <v/>
      </c>
      <c r="AW9" s="28" t="str">
        <f>IFERROR(AVERAGEIF('OSC 8'!$C$8:$C$24,"BA1",'OSC 8'!$U$8:$U$24),"")</f>
        <v/>
      </c>
      <c r="AX9" s="110"/>
      <c r="AY9" s="27" t="str">
        <f>IFERROR(AVERAGEIF('OSC 9'!$C$8:$C$24,"BA1",'OSC 9'!$Q$8:$Q$24),"")</f>
        <v/>
      </c>
      <c r="AZ9" s="28" t="str">
        <f>IFERROR(AVERAGEIF('OSC 9'!$C$8:$C$24,"BA1",'OSC 9'!$R$8:$R$24),"")</f>
        <v/>
      </c>
      <c r="BA9" s="28" t="str">
        <f>IFERROR(AVERAGEIF('OSC 9'!$C$8:$C$24,"BA1",'OSC 9'!$S$8:$S$24),"")</f>
        <v/>
      </c>
      <c r="BB9" s="28" t="str">
        <f>IFERROR(AVERAGEIF('OSC 9'!$C$8:$C$24,"BA1",'OSC 9'!$T$8:$T$24),"")</f>
        <v/>
      </c>
      <c r="BC9" s="28" t="str">
        <f>IFERROR(AVERAGEIF('OSC 9'!$C$8:$C$24,"BA1",'OSC 9'!$U$8:$U$24),"")</f>
        <v/>
      </c>
      <c r="BD9" s="108"/>
      <c r="BE9" s="27" t="str">
        <f>IFERROR(AVERAGEIF('OSC 10'!$C$8:$C$24,"BA1",'OSC 10'!$Q$8:$Q$24),"")</f>
        <v/>
      </c>
      <c r="BF9" s="28" t="str">
        <f>IFERROR(AVERAGEIF('OSC 10'!$C$8:$C$24,"BA1",'OSC 10'!$R$8:$R$24),"")</f>
        <v/>
      </c>
      <c r="BG9" s="28" t="str">
        <f>IFERROR(AVERAGEIF('OSC 10'!$C$8:$C$24,"BA1",'OSC 10'!$S$8:$S$24),"")</f>
        <v/>
      </c>
      <c r="BH9" s="28" t="str">
        <f>IFERROR(AVERAGEIF('OSC 10'!$C$8:$C$24,"BA1",'OSC 10'!$T$8:$T$24),"")</f>
        <v/>
      </c>
      <c r="BI9" s="28" t="str">
        <f>IFERROR(AVERAGEIF('OSC 10'!$C$8:$C$24,"BA1",'OSC 10'!$U$8:$U$24),"")</f>
        <v/>
      </c>
      <c r="BJ9" s="108"/>
      <c r="BK9" s="27" t="str">
        <f>IFERROR(AVERAGEIF('OSC 11'!$C$8:$C$24,"BA1",'OSC 11'!$Q$8:$Q$24),"")</f>
        <v/>
      </c>
      <c r="BL9" s="28" t="str">
        <f>IFERROR(AVERAGEIF('OSC 11'!$C$8:$C$24,"BA1",'OSC 11'!$R$8:$R$24),"")</f>
        <v/>
      </c>
      <c r="BM9" s="28" t="str">
        <f>IFERROR(AVERAGEIF('OSC 11'!$C$8:$C$24,"BA1",'OSC 11'!$S$8:$S$24),"")</f>
        <v/>
      </c>
      <c r="BN9" s="28" t="str">
        <f>IFERROR(AVERAGEIF('OSC 11'!$C$8:$C$24,"BA1",'OSC 11'!$T$8:$T$24),"")</f>
        <v/>
      </c>
      <c r="BO9" s="28" t="str">
        <f>IFERROR(AVERAGEIF('OSC 11'!$C$8:$C$24,"BA1",'OSC 11'!$U$8:$U$24),"")</f>
        <v/>
      </c>
      <c r="BP9" s="108"/>
      <c r="BQ9" s="27" t="str">
        <f>IFERROR(AVERAGEIF('OSC 12'!$C$8:$C$24,"BA1",'OSC 12'!$Q$8:$Q$24),"")</f>
        <v/>
      </c>
      <c r="BR9" s="28" t="str">
        <f>IFERROR(AVERAGEIF('OSC 12'!$C$8:$C$24,"BA1",'OSC 12'!$R$8:$R$24),"")</f>
        <v/>
      </c>
      <c r="BS9" s="28" t="str">
        <f>IFERROR(AVERAGEIF('OSC 12'!$C$8:$C$24,"BA1",'OSC 12'!$S$8:$S$24),"")</f>
        <v/>
      </c>
      <c r="BT9" s="28" t="str">
        <f>IFERROR(AVERAGEIF('OSC 12'!$C$8:$C$24,"BA1",'OSC 12'!$T$8:$T$24),"")</f>
        <v/>
      </c>
      <c r="BU9" s="28" t="str">
        <f>IFERROR(AVERAGEIF('OSC 12'!$C$8:$C$24,"BA1",'OSC 12'!$U$8:$U$24),"")</f>
        <v/>
      </c>
      <c r="BV9" s="110"/>
    </row>
    <row r="10" spans="1:74" s="111" customFormat="1" ht="26.25" customHeight="1">
      <c r="A10" s="125" t="s">
        <v>110</v>
      </c>
      <c r="B10" s="100" t="str">
        <f>'OSC 1'!D15</f>
        <v>Comprendre les budgets</v>
      </c>
      <c r="C10" s="27" t="str">
        <f>IFERROR(AVERAGEIF('OSC 1'!$C$8:$C$23,"BA2",'OSC 1'!$Q$8:$Q$23),"")</f>
        <v/>
      </c>
      <c r="D10" s="29" t="str">
        <f>IFERROR(AVERAGEIF('OSC 1'!$C$8:$C$23,"BA2",'OSC 1'!$R$8:$R$23),"")</f>
        <v/>
      </c>
      <c r="E10" s="29" t="str">
        <f>IFERROR(AVERAGEIF('OSC 1'!$C$8:$C$23,"BA2",'OSC 1'!$S$8:$S$23),"")</f>
        <v/>
      </c>
      <c r="F10" s="29" t="str">
        <f>IFERROR(AVERAGEIF('OSC 1'!$C$8:$C$23,"BA2",'OSC 1'!$T$8:$T$23),"")</f>
        <v/>
      </c>
      <c r="G10" s="29" t="str">
        <f>IFERROR(AVERAGEIF('OSC 1'!$C$8:$C$23,"BA2",'OSC 1'!$U$8:$U$23),"")</f>
        <v/>
      </c>
      <c r="H10" s="108"/>
      <c r="I10" s="27" t="str">
        <f>IFERROR(AVERAGEIF('OSC 2'!$C$8:$C$24,"BA2",'OSC 2'!$Q$8:$Q$24),"")</f>
        <v/>
      </c>
      <c r="J10" s="29" t="str">
        <f>IFERROR(AVERAGEIF('OSC 2'!$C$8:$C$24,"BA2",'OSC 2'!$R$8:$R$24),"")</f>
        <v/>
      </c>
      <c r="K10" s="29" t="str">
        <f>IFERROR(AVERAGEIF('OSC 2'!$C$8:$C$24,"BA2",'OSC 2'!$S$8:$S$24),"")</f>
        <v/>
      </c>
      <c r="L10" s="29" t="str">
        <f>IFERROR(AVERAGEIF('OSC 2'!$C$8:$C$24,"BA2",'OSC 2'!$T$8:$T$24),"")</f>
        <v/>
      </c>
      <c r="M10" s="29" t="str">
        <f>IFERROR(AVERAGEIF('OSC 2'!$C$8:$C$24,"BA2",'OSC 2'!$U$8:$U$24),"")</f>
        <v/>
      </c>
      <c r="N10" s="109"/>
      <c r="O10" s="27" t="str">
        <f>IFERROR(AVERAGEIF('OSC 3'!$C$8:$C$24,"BA2",'OSC 3'!$Q$8:$Q$24),"")</f>
        <v/>
      </c>
      <c r="P10" s="29" t="str">
        <f>IFERROR(AVERAGEIF('OSC 3'!$C$8:$C$24,"BA2",'OSC 3'!$R$8:$R$24),"")</f>
        <v/>
      </c>
      <c r="Q10" s="29" t="str">
        <f>IFERROR(AVERAGEIF('OSC 3'!$C$8:$C$24,"BA2",'OSC 3'!$S$8:$S$24),"")</f>
        <v/>
      </c>
      <c r="R10" s="29" t="str">
        <f>IFERROR(AVERAGEIF('OSC 3'!$C$8:$C$24,"BA2",'OSC 3'!$T$8:$T$24),"")</f>
        <v/>
      </c>
      <c r="S10" s="29" t="str">
        <f>IFERROR(AVERAGEIF('OSC 3'!$C$8:$C$24,"BA2",'OSC 3'!$U$8:$U$24),"")</f>
        <v/>
      </c>
      <c r="T10" s="108"/>
      <c r="U10" s="27" t="str">
        <f>IFERROR(AVERAGEIF('OSC 4'!$C$8:$C$24,"BA2",'OSC 4'!$Q$8:$Q$24),"")</f>
        <v/>
      </c>
      <c r="V10" s="29" t="str">
        <f>IFERROR(AVERAGEIF('OSC 4'!$C$8:$C$24,"BA2",'OSC 4'!$R$8:$R$24),"")</f>
        <v/>
      </c>
      <c r="W10" s="29" t="str">
        <f>IFERROR(AVERAGEIF('OSC 4'!$C$8:$C$24,"BA2",'OSC 4'!$S$8:$S$24),"")</f>
        <v/>
      </c>
      <c r="X10" s="29" t="str">
        <f>IFERROR(AVERAGEIF('OSC 4'!$C$8:$C$24,"BA2",'OSC 4'!$T$8:$T$24),"")</f>
        <v/>
      </c>
      <c r="Y10" s="29" t="str">
        <f>IFERROR(AVERAGEIF('OSC 4'!$C$8:$C$24,"BA2",'OSC 4'!$U$8:$U$24),"")</f>
        <v/>
      </c>
      <c r="Z10" s="109"/>
      <c r="AA10" s="27" t="str">
        <f>IFERROR(AVERAGEIF('OSC 5'!$C$8:$C$24,"BA2",'OSC 5'!$Q$8:$Q$24),"")</f>
        <v/>
      </c>
      <c r="AB10" s="29" t="str">
        <f>IFERROR(AVERAGEIF('OSC 5'!$C$8:$C$24,"BA2",'OSC 5'!$R$8:$R$24),"")</f>
        <v/>
      </c>
      <c r="AC10" s="29" t="str">
        <f>IFERROR(AVERAGEIF('OSC 5'!$C$8:$C$24,"BA2",'OSC 5'!$S$8:$S$24),"")</f>
        <v/>
      </c>
      <c r="AD10" s="29" t="str">
        <f>IFERROR(AVERAGEIF('OSC 5'!$C$8:$C$24,"BA2",'OSC 5'!$T$8:$T$24),"")</f>
        <v/>
      </c>
      <c r="AE10" s="29" t="str">
        <f>IFERROR(AVERAGEIF('OSC 5'!$C$8:$C$24,"BA2",'OSC 5'!$U$8:$U$24),"")</f>
        <v/>
      </c>
      <c r="AF10" s="108"/>
      <c r="AG10" s="27" t="str">
        <f>IFERROR(AVERAGEIF('OSC 6'!$C$8:$C$24,"BA2",'OSC 6'!$Q$8:$Q$24),"")</f>
        <v/>
      </c>
      <c r="AH10" s="29" t="str">
        <f>IFERROR(AVERAGEIF('OSC 6'!$C$8:$C$24,"BA2",'OSC 6'!$R$8:$R$24),"")</f>
        <v/>
      </c>
      <c r="AI10" s="29" t="str">
        <f>IFERROR(AVERAGEIF('OSC 6'!$C$8:$C$24,"BA2",'OSC 6'!$S$8:$S$24),"")</f>
        <v/>
      </c>
      <c r="AJ10" s="29" t="str">
        <f>IFERROR(AVERAGEIF('OSC 6'!$C$8:$C$24,"BA2",'OSC 6'!$T$8:$T$24),"")</f>
        <v/>
      </c>
      <c r="AK10" s="29" t="str">
        <f>IFERROR(AVERAGEIF('OSC 6'!$C$8:$C$24,"BA2",'OSC 6'!$U$8:$U$24),"")</f>
        <v/>
      </c>
      <c r="AL10" s="108"/>
      <c r="AM10" s="27" t="str">
        <f>IFERROR(AVERAGEIF('OSC 7'!$C$8:$C$24,"BA2",'OSC 7'!$Q$8:$Q$24),"")</f>
        <v/>
      </c>
      <c r="AN10" s="29" t="str">
        <f>IFERROR(AVERAGEIF('OSC 7'!$C$8:$C$24,"BA2",'OSC 7'!$R$8:$R$24),"")</f>
        <v/>
      </c>
      <c r="AO10" s="29" t="str">
        <f>IFERROR(AVERAGEIF('OSC 7'!$C$8:$C$24,"BA2",'OSC 7'!$S$8:$S$24),"")</f>
        <v/>
      </c>
      <c r="AP10" s="29" t="str">
        <f>IFERROR(AVERAGEIF('OSC 7'!$C$8:$C$24,"BA2",'OSC 7'!$T$8:$T$24),"")</f>
        <v/>
      </c>
      <c r="AQ10" s="29" t="str">
        <f>IFERROR(AVERAGEIF('OSC 7'!$C$8:$C$24,"BA2",'OSC 7'!$U$8:$U$24),"")</f>
        <v/>
      </c>
      <c r="AR10" s="108"/>
      <c r="AS10" s="27" t="str">
        <f>IFERROR(AVERAGEIF('OSC 8'!$C$8:$C$24,"BA2",'OSC 8'!$Q$8:$Q$24),"")</f>
        <v/>
      </c>
      <c r="AT10" s="29" t="str">
        <f>IFERROR(AVERAGEIF('OSC 8'!$C$8:$C$24,"BA2",'OSC 8'!$R$8:$R$24),"")</f>
        <v/>
      </c>
      <c r="AU10" s="29" t="str">
        <f>IFERROR(AVERAGEIF('OSC 8'!$C$8:$C$24,"BA2",'OSC 8'!$S$8:$S$24),"")</f>
        <v/>
      </c>
      <c r="AV10" s="29" t="str">
        <f>IFERROR(AVERAGEIF('OSC 8'!$C$8:$C$24,"BA2",'OSC 8'!$T$8:$T$24),"")</f>
        <v/>
      </c>
      <c r="AW10" s="29" t="str">
        <f>IFERROR(AVERAGEIF('OSC 8'!$C$8:$C$24,"BA2",'OSC 8'!$U$8:$U$24),"")</f>
        <v/>
      </c>
      <c r="AX10" s="110"/>
      <c r="AY10" s="27" t="str">
        <f>IFERROR(AVERAGEIF('OSC 9'!$C$8:$C$24,"BA2",'OSC 9'!$Q$8:$Q$24),"")</f>
        <v/>
      </c>
      <c r="AZ10" s="29" t="str">
        <f>IFERROR(AVERAGEIF('OSC 9'!$C$8:$C$24,"BA2",'OSC 9'!$R$8:$R$24),"")</f>
        <v/>
      </c>
      <c r="BA10" s="29" t="str">
        <f>IFERROR(AVERAGEIF('OSC 9'!$C$8:$C$24,"BA2",'OSC 9'!$S$8:$S$24),"")</f>
        <v/>
      </c>
      <c r="BB10" s="29" t="str">
        <f>IFERROR(AVERAGEIF('OSC 9'!$C$8:$C$24,"BA2",'OSC 9'!$T$8:$T$24),"")</f>
        <v/>
      </c>
      <c r="BC10" s="29" t="str">
        <f>IFERROR(AVERAGEIF('OSC 9'!$C$8:$C$24,"BA2",'OSC 9'!$U$8:$U$24),"")</f>
        <v/>
      </c>
      <c r="BD10" s="108"/>
      <c r="BE10" s="27" t="str">
        <f>IFERROR(AVERAGEIF('OSC 10'!$C$8:$C$24,"BA2",'OSC 10'!$Q$8:$Q$24),"")</f>
        <v/>
      </c>
      <c r="BF10" s="29" t="str">
        <f>IFERROR(AVERAGEIF('OSC 10'!$C$8:$C$24,"BA2",'OSC 10'!$R$8:$R$24),"")</f>
        <v/>
      </c>
      <c r="BG10" s="29" t="str">
        <f>IFERROR(AVERAGEIF('OSC 10'!$C$8:$C$24,"BA2",'OSC 10'!$S$8:$S$24),"")</f>
        <v/>
      </c>
      <c r="BH10" s="29" t="str">
        <f>IFERROR(AVERAGEIF('OSC 10'!$C$8:$C$24,"BA2",'OSC 10'!$T$8:$T$24),"")</f>
        <v/>
      </c>
      <c r="BI10" s="29" t="str">
        <f>IFERROR(AVERAGEIF('OSC 10'!$C$8:$C$24,"BA2",'OSC 10'!$U$8:$U$24),"")</f>
        <v/>
      </c>
      <c r="BJ10" s="108"/>
      <c r="BK10" s="27" t="str">
        <f>IFERROR(AVERAGEIF('OSC 11'!$C$8:$C$24,"BA2",'OSC 11'!$Q$8:$Q$24),"")</f>
        <v/>
      </c>
      <c r="BL10" s="29" t="str">
        <f>IFERROR(AVERAGEIF('OSC 11'!$C$8:$C$24,"BA2",'OSC 11'!$R$8:$R$24),"")</f>
        <v/>
      </c>
      <c r="BM10" s="29" t="str">
        <f>IFERROR(AVERAGEIF('OSC 11'!$C$8:$C$24,"BA2",'OSC 11'!$S$8:$S$24),"")</f>
        <v/>
      </c>
      <c r="BN10" s="29" t="str">
        <f>IFERROR(AVERAGEIF('OSC 11'!$C$8:$C$24,"BA2",'OSC 11'!$T$8:$T$24),"")</f>
        <v/>
      </c>
      <c r="BO10" s="29" t="str">
        <f>IFERROR(AVERAGEIF('OSC 11'!$C$8:$C$24,"BA2",'OSC 11'!$U$8:$U$24),"")</f>
        <v/>
      </c>
      <c r="BP10" s="108"/>
      <c r="BQ10" s="27" t="str">
        <f>IFERROR(AVERAGEIF('OSC 12'!$C$8:$C$24,"BA2",'OSC 12'!$Q$8:$Q$24),"")</f>
        <v/>
      </c>
      <c r="BR10" s="29" t="str">
        <f>IFERROR(AVERAGEIF('OSC 12'!$C$8:$C$24,"BA2",'OSC 12'!$R$8:$R$24),"")</f>
        <v/>
      </c>
      <c r="BS10" s="29" t="str">
        <f>IFERROR(AVERAGEIF('OSC 12'!$C$8:$C$24,"BA2",'OSC 12'!$S$8:$S$24),"")</f>
        <v/>
      </c>
      <c r="BT10" s="29" t="str">
        <f>IFERROR(AVERAGEIF('OSC 12'!$C$8:$C$24,"BA2",'OSC 12'!$T$8:$T$24),"")</f>
        <v/>
      </c>
      <c r="BU10" s="29" t="str">
        <f>IFERROR(AVERAGEIF('OSC 12'!$C$8:$C$24,"BA2",'OSC 12'!$U$8:$U$24),"")</f>
        <v/>
      </c>
      <c r="BV10" s="110"/>
    </row>
    <row r="11" spans="1:74" s="111" customFormat="1" ht="26.25" customHeight="1" thickBot="1">
      <c r="A11" s="125" t="s">
        <v>110</v>
      </c>
      <c r="B11" s="100" t="str">
        <f>'OSC 1'!D16</f>
        <v>Identifier les freins</v>
      </c>
      <c r="C11" s="27" t="str">
        <f>IFERROR(AVERAGEIF('OSC 1'!$C$8:$C$23,"BA3",'OSC 1'!$Q$8:$Q$23),"")</f>
        <v/>
      </c>
      <c r="D11" s="29" t="str">
        <f>IFERROR(AVERAGEIF('OSC 1'!$C$8:$C$23,"BA3",'OSC 1'!$R$8:$R$23),"")</f>
        <v/>
      </c>
      <c r="E11" s="29" t="str">
        <f>IFERROR(AVERAGEIF('OSC 1'!$C$8:$C$23,"BA3",'OSC 1'!$S$8:$S$23),"")</f>
        <v/>
      </c>
      <c r="F11" s="29" t="str">
        <f>IFERROR(AVERAGEIF('OSC 1'!$C$8:$C$23,"BA3",'OSC 1'!$T$8:$T$23),"")</f>
        <v/>
      </c>
      <c r="G11" s="29" t="str">
        <f>IFERROR(AVERAGEIF('OSC 1'!$C$8:$C$23,"BA3",'OSC 1'!$U$8:$U$23),"")</f>
        <v/>
      </c>
      <c r="H11" s="108"/>
      <c r="I11" s="27" t="str">
        <f>IFERROR(AVERAGEIF('OSC 2'!$C$8:$C$24,"BA3",'OSC 2'!$Q$8:$Q$24),"")</f>
        <v/>
      </c>
      <c r="J11" s="29" t="str">
        <f>IFERROR(AVERAGEIF('OSC 2'!$C$8:$C$24,"BA3",'OSC 2'!$R$8:$R$24),"")</f>
        <v/>
      </c>
      <c r="K11" s="29" t="str">
        <f>IFERROR(AVERAGEIF('OSC 2'!$C$8:$C$24,"BA3",'OSC 2'!$S$8:$S$24),"")</f>
        <v/>
      </c>
      <c r="L11" s="29" t="str">
        <f>IFERROR(AVERAGEIF('OSC 2'!$C$8:$C$24,"BA3",'OSC 2'!$T$8:$T$24),"")</f>
        <v/>
      </c>
      <c r="M11" s="29" t="str">
        <f>IFERROR(AVERAGEIF('OSC 2'!$C$8:$C$24,"BA3",'OSC 2'!$U$8:$U$24),"")</f>
        <v/>
      </c>
      <c r="N11" s="109"/>
      <c r="O11" s="27" t="str">
        <f>IFERROR(AVERAGEIF('OSC 3'!$C$8:$C$24,"BA3",'OSC 3'!$Q$8:$Q$24),"")</f>
        <v/>
      </c>
      <c r="P11" s="29" t="str">
        <f>IFERROR(AVERAGEIF('OSC 3'!$C$8:$C$24,"BA3",'OSC 3'!$R$8:$R$24),"")</f>
        <v/>
      </c>
      <c r="Q11" s="29" t="str">
        <f>IFERROR(AVERAGEIF('OSC 3'!$C$8:$C$24,"BA3",'OSC 3'!$S$8:$S$24),"")</f>
        <v/>
      </c>
      <c r="R11" s="29" t="str">
        <f>IFERROR(AVERAGEIF('OSC 3'!$C$8:$C$24,"BA3",'OSC 3'!$T$8:$T$24),"")</f>
        <v/>
      </c>
      <c r="S11" s="29" t="str">
        <f>IFERROR(AVERAGEIF('OSC 3'!$C$8:$C$24,"BA3",'OSC 3'!$U$8:$U$24),"")</f>
        <v/>
      </c>
      <c r="T11" s="108"/>
      <c r="U11" s="27" t="str">
        <f>IFERROR(AVERAGEIF('OSC 4'!$C$8:$C$24,"BA3",'OSC 4'!$Q$8:$Q$24),"")</f>
        <v/>
      </c>
      <c r="V11" s="29" t="str">
        <f>IFERROR(AVERAGEIF('OSC 4'!$C$8:$C$24,"BA3",'OSC 4'!$R$8:$R$24),"")</f>
        <v/>
      </c>
      <c r="W11" s="29" t="str">
        <f>IFERROR(AVERAGEIF('OSC 4'!$C$8:$C$24,"BA3",'OSC 4'!$S$8:$S$24),"")</f>
        <v/>
      </c>
      <c r="X11" s="29" t="str">
        <f>IFERROR(AVERAGEIF('OSC 4'!$C$8:$C$24,"BA3",'OSC 4'!$T$8:$T$24),"")</f>
        <v/>
      </c>
      <c r="Y11" s="29" t="str">
        <f>IFERROR(AVERAGEIF('OSC 4'!$C$8:$C$24,"BA3",'OSC 4'!$U$8:$U$24),"")</f>
        <v/>
      </c>
      <c r="Z11" s="109"/>
      <c r="AA11" s="27" t="str">
        <f>IFERROR(AVERAGEIF('OSC 5'!$C$8:$C$24,"BA3",'OSC 5'!$Q$8:$Q$24),"")</f>
        <v/>
      </c>
      <c r="AB11" s="29" t="str">
        <f>IFERROR(AVERAGEIF('OSC 5'!$C$8:$C$24,"BA3",'OSC 5'!$R$8:$R$24),"")</f>
        <v/>
      </c>
      <c r="AC11" s="29" t="str">
        <f>IFERROR(AVERAGEIF('OSC 5'!$C$8:$C$24,"BA3",'OSC 5'!$S$8:$S$24),"")</f>
        <v/>
      </c>
      <c r="AD11" s="29" t="str">
        <f>IFERROR(AVERAGEIF('OSC 5'!$C$8:$C$24,"BA3",'OSC 5'!$T$8:$T$24),"")</f>
        <v/>
      </c>
      <c r="AE11" s="29" t="str">
        <f>IFERROR(AVERAGEIF('OSC 5'!$C$8:$C$24,"BA3",'OSC 5'!$U$8:$U$24),"")</f>
        <v/>
      </c>
      <c r="AF11" s="108"/>
      <c r="AG11" s="27" t="str">
        <f>IFERROR(AVERAGEIF('OSC 6'!$C$8:$C$24,"BA3",'OSC 6'!$Q$8:$Q$24),"")</f>
        <v/>
      </c>
      <c r="AH11" s="29" t="str">
        <f>IFERROR(AVERAGEIF('OSC 6'!$C$8:$C$24,"BA3",'OSC 6'!$R$8:$R$24),"")</f>
        <v/>
      </c>
      <c r="AI11" s="29" t="str">
        <f>IFERROR(AVERAGEIF('OSC 6'!$C$8:$C$24,"BA3",'OSC 6'!$S$8:$S$24),"")</f>
        <v/>
      </c>
      <c r="AJ11" s="29" t="str">
        <f>IFERROR(AVERAGEIF('OSC 6'!$C$8:$C$24,"BA3",'OSC 6'!$T$8:$T$24),"")</f>
        <v/>
      </c>
      <c r="AK11" s="29" t="str">
        <f>IFERROR(AVERAGEIF('OSC 6'!$C$8:$C$24,"BA3",'OSC 6'!$U$8:$U$24),"")</f>
        <v/>
      </c>
      <c r="AL11" s="108"/>
      <c r="AM11" s="27" t="str">
        <f>IFERROR(AVERAGEIF('OSC 7'!$C$8:$C$24,"BA3",'OSC 7'!$Q$8:$Q$24),"")</f>
        <v/>
      </c>
      <c r="AN11" s="29" t="str">
        <f>IFERROR(AVERAGEIF('OSC 7'!$C$8:$C$24,"BA3",'OSC 7'!$R$8:$R$24),"")</f>
        <v/>
      </c>
      <c r="AO11" s="29" t="str">
        <f>IFERROR(AVERAGEIF('OSC 7'!$C$8:$C$24,"BA3",'OSC 7'!$S$8:$S$24),"")</f>
        <v/>
      </c>
      <c r="AP11" s="29" t="str">
        <f>IFERROR(AVERAGEIF('OSC 7'!$C$8:$C$24,"BA3",'OSC 7'!$T$8:$T$24),"")</f>
        <v/>
      </c>
      <c r="AQ11" s="29" t="str">
        <f>IFERROR(AVERAGEIF('OSC 7'!$C$8:$C$24,"BA3",'OSC 7'!$U$8:$U$24),"")</f>
        <v/>
      </c>
      <c r="AR11" s="108"/>
      <c r="AS11" s="27" t="str">
        <f>IFERROR(AVERAGEIF('OSC 8'!$C$8:$C$24,"BA3",'OSC 8'!$Q$8:$Q$24),"")</f>
        <v/>
      </c>
      <c r="AT11" s="29" t="str">
        <f>IFERROR(AVERAGEIF('OSC 8'!$C$8:$C$24,"BA3",'OSC 8'!$R$8:$R$24),"")</f>
        <v/>
      </c>
      <c r="AU11" s="29" t="str">
        <f>IFERROR(AVERAGEIF('OSC 8'!$C$8:$C$24,"BA3",'OSC 8'!$S$8:$S$24),"")</f>
        <v/>
      </c>
      <c r="AV11" s="29" t="str">
        <f>IFERROR(AVERAGEIF('OSC 8'!$C$8:$C$24,"BA3",'OSC 8'!$T$8:$T$24),"")</f>
        <v/>
      </c>
      <c r="AW11" s="29" t="str">
        <f>IFERROR(AVERAGEIF('OSC 8'!$C$8:$C$24,"BA3",'OSC 8'!$U$8:$U$24),"")</f>
        <v/>
      </c>
      <c r="AX11" s="110"/>
      <c r="AY11" s="27" t="str">
        <f>IFERROR(AVERAGEIF('OSC 9'!$C$8:$C$24,"BA3",'OSC 9'!$Q$8:$Q$24),"")</f>
        <v/>
      </c>
      <c r="AZ11" s="29" t="str">
        <f>IFERROR(AVERAGEIF('OSC 9'!$C$8:$C$24,"BA3",'OSC 9'!$R$8:$R$24),"")</f>
        <v/>
      </c>
      <c r="BA11" s="29" t="str">
        <f>IFERROR(AVERAGEIF('OSC 9'!$C$8:$C$24,"BA3",'OSC 9'!$S$8:$S$24),"")</f>
        <v/>
      </c>
      <c r="BB11" s="29" t="str">
        <f>IFERROR(AVERAGEIF('OSC 9'!$C$8:$C$24,"BA3",'OSC 9'!$T$8:$T$24),"")</f>
        <v/>
      </c>
      <c r="BC11" s="29" t="str">
        <f>IFERROR(AVERAGEIF('OSC 9'!$C$8:$C$24,"BA3",'OSC 9'!$U$8:$U$24),"")</f>
        <v/>
      </c>
      <c r="BD11" s="108"/>
      <c r="BE11" s="27" t="str">
        <f>IFERROR(AVERAGEIF('OSC 10'!$C$8:$C$24,"BA3",'OSC 10'!$Q$8:$Q$24),"")</f>
        <v/>
      </c>
      <c r="BF11" s="29" t="str">
        <f>IFERROR(AVERAGEIF('OSC 10'!$C$8:$C$24,"BA3",'OSC 10'!$R$8:$R$24),"")</f>
        <v/>
      </c>
      <c r="BG11" s="29" t="str">
        <f>IFERROR(AVERAGEIF('OSC 10'!$C$8:$C$24,"BA3",'OSC 10'!$S$8:$S$24),"")</f>
        <v/>
      </c>
      <c r="BH11" s="29" t="str">
        <f>IFERROR(AVERAGEIF('OSC 10'!$C$8:$C$24,"BA3",'OSC 10'!$T$8:$T$24),"")</f>
        <v/>
      </c>
      <c r="BI11" s="29" t="str">
        <f>IFERROR(AVERAGEIF('OSC 10'!$C$8:$C$24,"BA3",'OSC 10'!$U$8:$U$24),"")</f>
        <v/>
      </c>
      <c r="BJ11" s="108"/>
      <c r="BK11" s="27" t="str">
        <f>IFERROR(AVERAGEIF('OSC 11'!$C$8:$C$24,"BA3",'OSC 11'!$Q$8:$Q$24),"")</f>
        <v/>
      </c>
      <c r="BL11" s="29" t="str">
        <f>IFERROR(AVERAGEIF('OSC 11'!$C$8:$C$24,"BA3",'OSC 11'!$R$8:$R$24),"")</f>
        <v/>
      </c>
      <c r="BM11" s="29" t="str">
        <f>IFERROR(AVERAGEIF('OSC 11'!$C$8:$C$24,"BA3",'OSC 11'!$S$8:$S$24),"")</f>
        <v/>
      </c>
      <c r="BN11" s="29" t="str">
        <f>IFERROR(AVERAGEIF('OSC 11'!$C$8:$C$24,"BA3",'OSC 11'!$T$8:$T$24),"")</f>
        <v/>
      </c>
      <c r="BO11" s="29" t="str">
        <f>IFERROR(AVERAGEIF('OSC 11'!$C$8:$C$24,"BA3",'OSC 11'!$U$8:$U$24),"")</f>
        <v/>
      </c>
      <c r="BP11" s="108"/>
      <c r="BQ11" s="27" t="str">
        <f>IFERROR(AVERAGEIF('OSC 12'!$C$8:$C$24,"BA3",'OSC 12'!$Q$8:$Q$24),"")</f>
        <v/>
      </c>
      <c r="BR11" s="29" t="str">
        <f>IFERROR(AVERAGEIF('OSC 12'!$C$8:$C$24,"BA3",'OSC 12'!$R$8:$R$24),"")</f>
        <v/>
      </c>
      <c r="BS11" s="29" t="str">
        <f>IFERROR(AVERAGEIF('OSC 12'!$C$8:$C$24,"BA3",'OSC 12'!$S$8:$S$24),"")</f>
        <v/>
      </c>
      <c r="BT11" s="29" t="str">
        <f>IFERROR(AVERAGEIF('OSC 12'!$C$8:$C$24,"BA3",'OSC 12'!$T$8:$T$24),"")</f>
        <v/>
      </c>
      <c r="BU11" s="29" t="str">
        <f>IFERROR(AVERAGEIF('OSC 12'!$C$8:$C$24,"BA3",'OSC 12'!$U$8:$U$24),"")</f>
        <v/>
      </c>
      <c r="BV11" s="110"/>
    </row>
    <row r="12" spans="1:74" s="111" customFormat="1" ht="26.25" customHeight="1" thickBot="1">
      <c r="A12" s="126" t="s">
        <v>111</v>
      </c>
      <c r="B12" s="101" t="str">
        <f>'OSC 1'!D17</f>
        <v>Structures de gouvernance et politiques</v>
      </c>
      <c r="C12" s="32" t="str">
        <f>IFERROR(AVERAGEIF('OSC 1'!$C$8:$C$23,"GLD1",'OSC 1'!$Q$8:$Q$23),"")</f>
        <v/>
      </c>
      <c r="D12" s="33" t="str">
        <f>IFERROR(AVERAGEIF('OSC 1'!$C$8:$C$23,"GLD1",'OSC 1'!$R$8:$R$23),"")</f>
        <v/>
      </c>
      <c r="E12" s="33" t="str">
        <f>IFERROR(AVERAGEIF('OSC 1'!$C$8:$C$23,"GLD1",'OSC 1'!$S$8:$S$23),"")</f>
        <v/>
      </c>
      <c r="F12" s="33" t="str">
        <f>IFERROR(AVERAGEIF('OSC 1'!$C$8:$C$23,"GLD1",'OSC 1'!$T$8:$T$23),"")</f>
        <v/>
      </c>
      <c r="G12" s="33" t="str">
        <f>IFERROR(AVERAGEIF('OSC 1'!$C$8:$C$23,"GLD1",'OSC 1'!$U$8:$U$23),"")</f>
        <v/>
      </c>
      <c r="H12" s="118"/>
      <c r="I12" s="32" t="str">
        <f>IFERROR(AVERAGEIF('OSC 2'!$C$8:$C$24,"GLD1",'OSC 2'!$Q$8:$Q$24),"")</f>
        <v/>
      </c>
      <c r="J12" s="33" t="str">
        <f>IFERROR(AVERAGEIF('OSC 2'!$C$8:$C$24,"GLD1",'OSC 2'!$R$8:$R$24),"")</f>
        <v/>
      </c>
      <c r="K12" s="33" t="str">
        <f>IFERROR(AVERAGEIF('OSC 2'!$C$8:$C$24,"GLD1",'OSC 2'!$S$8:$S$24),"")</f>
        <v/>
      </c>
      <c r="L12" s="33" t="str">
        <f>IFERROR(AVERAGEIF('OSC 2'!$C$8:$C$24,"GLD1",'OSC 2'!$T$8:$T$24),"")</f>
        <v/>
      </c>
      <c r="M12" s="33" t="str">
        <f>IFERROR(AVERAGEIF('OSC 2'!$C$8:$C$24,"GLD1",'OSC 2'!$U$8:$U$24),"")</f>
        <v/>
      </c>
      <c r="N12" s="119"/>
      <c r="O12" s="32" t="str">
        <f>IFERROR(AVERAGEIF('OSC 3'!$C$8:$C$24,"GLD1",'OSC 3'!$Q$8:$Q$24),"")</f>
        <v/>
      </c>
      <c r="P12" s="33" t="str">
        <f>IFERROR(AVERAGEIF('OSC 3'!$C$8:$C$24,"GLD1",'OSC 3'!$R$8:$R$24),"")</f>
        <v/>
      </c>
      <c r="Q12" s="33" t="str">
        <f>IFERROR(AVERAGEIF('OSC 3'!$C$8:$C$24,"GLD1",'OSC 3'!$S$8:$S$24),"")</f>
        <v/>
      </c>
      <c r="R12" s="33" t="str">
        <f>IFERROR(AVERAGEIF('OSC 3'!$C$8:$C$24,"GLD1",'OSC 3'!$T$8:$T$24),"")</f>
        <v/>
      </c>
      <c r="S12" s="33" t="str">
        <f>IFERROR(AVERAGEIF('OSC 3'!$C$8:$C$24,"GLD1",'OSC 3'!$U$8:$U$24),"")</f>
        <v/>
      </c>
      <c r="T12" s="118"/>
      <c r="U12" s="32" t="str">
        <f>IFERROR(AVERAGEIF('OSC 4'!$C$8:$C$24,"GLD1",'OSC 4'!$Q$8:$Q$24),"")</f>
        <v/>
      </c>
      <c r="V12" s="33" t="str">
        <f>IFERROR(AVERAGEIF('OSC 4'!$C$8:$C$24,"GLD1",'OSC 4'!$R$8:$R$24),"")</f>
        <v/>
      </c>
      <c r="W12" s="33" t="str">
        <f>IFERROR(AVERAGEIF('OSC 4'!$C$8:$C$24,"GLD1",'OSC 4'!$S$8:$S$24),"")</f>
        <v/>
      </c>
      <c r="X12" s="33" t="str">
        <f>IFERROR(AVERAGEIF('OSC 4'!$C$8:$C$24,"GLD1",'OSC 4'!$T$8:$T$24),"")</f>
        <v/>
      </c>
      <c r="Y12" s="33" t="str">
        <f>IFERROR(AVERAGEIF('OSC 4'!$C$8:$C$24,"GLD1",'OSC 4'!$U$8:$U$24),"")</f>
        <v/>
      </c>
      <c r="Z12" s="119"/>
      <c r="AA12" s="32" t="str">
        <f>IFERROR(AVERAGEIF('OSC 5'!$C$8:$C$24,"GLD1",'OSC 5'!$Q$8:$Q$24),"")</f>
        <v/>
      </c>
      <c r="AB12" s="33" t="str">
        <f>IFERROR(AVERAGEIF('OSC 5'!$C$8:$C$24,"GLD1",'OSC 5'!$R$8:$R$24),"")</f>
        <v/>
      </c>
      <c r="AC12" s="33" t="str">
        <f>IFERROR(AVERAGEIF('OSC 5'!$C$8:$C$24,"GLD1",'OSC 5'!$S$8:$S$24),"")</f>
        <v/>
      </c>
      <c r="AD12" s="33" t="str">
        <f>IFERROR(AVERAGEIF('OSC 5'!$C$8:$C$24,"GLD1",'OSC 5'!$T$8:$T$24),"")</f>
        <v/>
      </c>
      <c r="AE12" s="33" t="str">
        <f>IFERROR(AVERAGEIF('OSC 5'!$C$8:$C$24,"GLD1",'OSC 5'!$U$8:$U$24),"")</f>
        <v/>
      </c>
      <c r="AF12" s="118"/>
      <c r="AG12" s="32" t="str">
        <f>IFERROR(AVERAGEIF('OSC 6'!$C$8:$C$24,"GLD1",'OSC 6'!$Q$8:$Q$24),"")</f>
        <v/>
      </c>
      <c r="AH12" s="33" t="str">
        <f>IFERROR(AVERAGEIF('OSC 6'!$C$8:$C$24,"GLD1",'OSC 6'!$R$8:$R$24),"")</f>
        <v/>
      </c>
      <c r="AI12" s="33" t="str">
        <f>IFERROR(AVERAGEIF('OSC 6'!$C$8:$C$24,"GLD1",'OSC 6'!$S$8:$S$24),"")</f>
        <v/>
      </c>
      <c r="AJ12" s="33" t="str">
        <f>IFERROR(AVERAGEIF('OSC 6'!$C$8:$C$24,"GLD1",'OSC 6'!$T$8:$T$24),"")</f>
        <v/>
      </c>
      <c r="AK12" s="33" t="str">
        <f>IFERROR(AVERAGEIF('OSC 6'!$C$8:$C$24,"GLD1",'OSC 6'!$U$8:$U$24),"")</f>
        <v/>
      </c>
      <c r="AL12" s="118"/>
      <c r="AM12" s="32" t="str">
        <f>IFERROR(AVERAGEIF('OSC 7'!$C$8:$C$24,"GLD1",'OSC 7'!$Q$8:$Q$24),"")</f>
        <v/>
      </c>
      <c r="AN12" s="33" t="str">
        <f>IFERROR(AVERAGEIF('OSC 7'!$C$8:$C$24,"GLD1",'OSC 7'!$R$8:$R$24),"")</f>
        <v/>
      </c>
      <c r="AO12" s="33" t="str">
        <f>IFERROR(AVERAGEIF('OSC 7'!$C$8:$C$24,"GLD1",'OSC 7'!$S$8:$S$24),"")</f>
        <v/>
      </c>
      <c r="AP12" s="33" t="str">
        <f>IFERROR(AVERAGEIF('OSC 7'!$C$8:$C$24,"GLD1",'OSC 7'!$T$8:$T$24),"")</f>
        <v/>
      </c>
      <c r="AQ12" s="33" t="str">
        <f>IFERROR(AVERAGEIF('OSC 7'!$C$8:$C$24,"GLD1",'OSC 7'!$U$8:$U$24),"")</f>
        <v/>
      </c>
      <c r="AR12" s="118"/>
      <c r="AS12" s="32" t="str">
        <f>IFERROR(AVERAGEIF('OSC 8'!$C$8:$C$24,"GLD1",'OSC 8'!$Q$8:$Q$24),"")</f>
        <v/>
      </c>
      <c r="AT12" s="33" t="str">
        <f>IFERROR(AVERAGEIF('OSC 8'!$C$8:$C$24,"GLD1",'OSC 8'!$R$8:$R$24),"")</f>
        <v/>
      </c>
      <c r="AU12" s="33" t="str">
        <f>IFERROR(AVERAGEIF('OSC 8'!$C$8:$C$24,"GLD1",'OSC 8'!$S$8:$S$24),"")</f>
        <v/>
      </c>
      <c r="AV12" s="33" t="str">
        <f>IFERROR(AVERAGEIF('OSC 8'!$C$8:$C$24,"GLD1",'OSC 8'!$T$8:$T$24),"")</f>
        <v/>
      </c>
      <c r="AW12" s="33" t="str">
        <f>IFERROR(AVERAGEIF('OSC 8'!$C$8:$C$24,"GLD1",'OSC 8'!$U$8:$U$24),"")</f>
        <v/>
      </c>
      <c r="AX12" s="120"/>
      <c r="AY12" s="32" t="str">
        <f>IFERROR(AVERAGEIF('OSC 9'!$C$8:$C$24,"GLD1",'OSC 9'!$Q$8:$Q$24),"")</f>
        <v/>
      </c>
      <c r="AZ12" s="33" t="str">
        <f>IFERROR(AVERAGEIF('OSC 9'!$C$8:$C$24,"GLD1",'OSC 9'!$R$8:$R$24),"")</f>
        <v/>
      </c>
      <c r="BA12" s="33" t="str">
        <f>IFERROR(AVERAGEIF('OSC 9'!$C$8:$C$24,"GLD1",'OSC 9'!$S$8:$S$24),"")</f>
        <v/>
      </c>
      <c r="BB12" s="33" t="str">
        <f>IFERROR(AVERAGEIF('OSC 9'!$C$8:$C$24,"GLD1",'OSC 9'!$T$8:$T$24),"")</f>
        <v/>
      </c>
      <c r="BC12" s="33" t="str">
        <f>IFERROR(AVERAGEIF('OSC 9'!$C$8:$C$24,"GLD1",'OSC 9'!$U$8:$U$24),"")</f>
        <v/>
      </c>
      <c r="BD12" s="118"/>
      <c r="BE12" s="32" t="str">
        <f>IFERROR(AVERAGEIF('OSC 10'!$C$8:$C$24,"GLD1",'OSC 10'!$Q$8:$Q$24),"")</f>
        <v/>
      </c>
      <c r="BF12" s="33" t="str">
        <f>IFERROR(AVERAGEIF('OSC 10'!$C$8:$C$24,"GLD1",'OSC 10'!$R$8:$R$24),"")</f>
        <v/>
      </c>
      <c r="BG12" s="33" t="str">
        <f>IFERROR(AVERAGEIF('OSC 10'!$C$8:$C$24,"GLD1",'OSC 10'!$S$8:$S$24),"")</f>
        <v/>
      </c>
      <c r="BH12" s="33" t="str">
        <f>IFERROR(AVERAGEIF('OSC 10'!$C$8:$C$24,"GLD1",'OSC 10'!$T$8:$T$24),"")</f>
        <v/>
      </c>
      <c r="BI12" s="33" t="str">
        <f>IFERROR(AVERAGEIF('OSC 10'!$C$8:$C$24,"GLD1",'OSC 10'!$U$8:$U$24),"")</f>
        <v/>
      </c>
      <c r="BJ12" s="118"/>
      <c r="BK12" s="32" t="str">
        <f>IFERROR(AVERAGEIF('OSC 11'!$C$8:$C$24,"GLD1",'OSC 11'!$Q$8:$Q$24),"")</f>
        <v/>
      </c>
      <c r="BL12" s="33" t="str">
        <f>IFERROR(AVERAGEIF('OSC 11'!$C$8:$C$24,"GLD1",'OSC 11'!$R$8:$R$24),"")</f>
        <v/>
      </c>
      <c r="BM12" s="33" t="str">
        <f>IFERROR(AVERAGEIF('OSC 11'!$C$8:$C$24,"GLD1",'OSC 11'!$S$8:$S$24),"")</f>
        <v/>
      </c>
      <c r="BN12" s="33" t="str">
        <f>IFERROR(AVERAGEIF('OSC 11'!$C$8:$C$24,"GLD1",'OSC 11'!$T$8:$T$24),"")</f>
        <v/>
      </c>
      <c r="BO12" s="33" t="str">
        <f>IFERROR(AVERAGEIF('OSC 11'!$C$8:$C$24,"GLD1",'OSC 11'!$U$8:$U$24),"")</f>
        <v/>
      </c>
      <c r="BP12" s="118"/>
      <c r="BQ12" s="32" t="str">
        <f>IFERROR(AVERAGEIF('OSC 12'!$C$8:$C$24,"GLD1",'OSC 12'!$Q$8:$Q$24),"")</f>
        <v/>
      </c>
      <c r="BR12" s="33" t="str">
        <f>IFERROR(AVERAGEIF('OSC 12'!$C$8:$C$24,"GLD1",'OSC 12'!$R$8:$R$24),"")</f>
        <v/>
      </c>
      <c r="BS12" s="33" t="str">
        <f>IFERROR(AVERAGEIF('OSC 12'!$C$8:$C$24,"GLD1",'OSC 12'!$S$8:$S$24),"")</f>
        <v/>
      </c>
      <c r="BT12" s="33" t="str">
        <f>IFERROR(AVERAGEIF('OSC 12'!$C$8:$C$24,"GLD1",'OSC 12'!$T$8:$T$24),"")</f>
        <v/>
      </c>
      <c r="BU12" s="33" t="str">
        <f>IFERROR(AVERAGEIF('OSC 12'!$C$8:$C$24,"GLD1",'OSC 12'!$U$8:$U$24),"")</f>
        <v/>
      </c>
      <c r="BV12" s="120"/>
    </row>
    <row r="13" spans="1:74" s="111" customFormat="1" ht="26.25" customHeight="1" thickBot="1">
      <c r="A13" s="126" t="s">
        <v>111</v>
      </c>
      <c r="B13" s="102" t="str">
        <f>'OSC 1'!D18</f>
        <v>Financer et planifier les activités organisationnelles</v>
      </c>
      <c r="C13" s="34" t="str">
        <f>IFERROR(AVERAGEIF('OSC 1'!$C$8:$C$23,"GLD2",'OSC 1'!$Q$8:$Q$23),"")</f>
        <v/>
      </c>
      <c r="D13" s="35" t="str">
        <f>IFERROR(AVERAGEIF('OSC 1'!$C$8:$C$23,"GLD2",'OSC 1'!$R$8:$R$23),"")</f>
        <v/>
      </c>
      <c r="E13" s="35" t="str">
        <f>IFERROR(AVERAGEIF('OSC 1'!$C$8:$C$23,"GLD2",'OSC 1'!$S$8:$S$23),"")</f>
        <v/>
      </c>
      <c r="F13" s="35" t="str">
        <f>IFERROR(AVERAGEIF('OSC 1'!$C$8:$C$23,"GLD2",'OSC 1'!$T$8:$T$23),"")</f>
        <v/>
      </c>
      <c r="G13" s="35" t="str">
        <f>IFERROR(AVERAGEIF('OSC 1'!$C$8:$C$23,"GLD2",'OSC 1'!$U$8:$U$23),"")</f>
        <v/>
      </c>
      <c r="H13" s="122"/>
      <c r="I13" s="34" t="str">
        <f>IFERROR(AVERAGEIF('OSC 2'!$C$8:$C$24,"GLD2",'OSC 2'!$Q$8:$Q$24),"")</f>
        <v/>
      </c>
      <c r="J13" s="35" t="str">
        <f>IFERROR(AVERAGEIF('OSC 2'!$C$8:$C$24,"GLD2",'OSC 2'!$R$8:$R$24),"")</f>
        <v/>
      </c>
      <c r="K13" s="35" t="str">
        <f>IFERROR(AVERAGEIF('OSC 2'!$C$8:$C$24,"GLD2",'OSC 2'!$S$8:$S$24),"")</f>
        <v/>
      </c>
      <c r="L13" s="35" t="str">
        <f>IFERROR(AVERAGEIF('OSC 2'!$C$8:$C$24,"GLD2",'OSC 2'!$T$8:$T$24),"")</f>
        <v/>
      </c>
      <c r="M13" s="35" t="str">
        <f>IFERROR(AVERAGEIF('OSC 2'!$C$8:$C$24,"GLD2",'OSC 2'!$U$8:$U$24),"")</f>
        <v/>
      </c>
      <c r="N13" s="123"/>
      <c r="O13" s="34" t="str">
        <f>IFERROR(AVERAGEIF('OSC 3'!$C$8:$C$24,"GLD2",'OSC 3'!$Q$8:$Q$24),"")</f>
        <v/>
      </c>
      <c r="P13" s="35" t="str">
        <f>IFERROR(AVERAGEIF('OSC 3'!$C$8:$C$24,"GLD2",'OSC 3'!$R$8:$R$24),"")</f>
        <v/>
      </c>
      <c r="Q13" s="35" t="str">
        <f>IFERROR(AVERAGEIF('OSC 3'!$C$8:$C$24,"GLD2",'OSC 3'!$S$8:$S$24),"")</f>
        <v/>
      </c>
      <c r="R13" s="35" t="str">
        <f>IFERROR(AVERAGEIF('OSC 3'!$C$8:$C$24,"GLD2",'OSC 3'!$T$8:$T$24),"")</f>
        <v/>
      </c>
      <c r="S13" s="35" t="str">
        <f>IFERROR(AVERAGEIF('OSC 3'!$C$8:$C$24,"GLD2",'OSC 3'!$U$8:$U$24),"")</f>
        <v/>
      </c>
      <c r="T13" s="122"/>
      <c r="U13" s="34" t="str">
        <f>IFERROR(AVERAGEIF('OSC 4'!$C$8:$C$24,"GLD2",'OSC 4'!$Q$8:$Q$24),"")</f>
        <v/>
      </c>
      <c r="V13" s="35" t="str">
        <f>IFERROR(AVERAGEIF('OSC 4'!$C$8:$C$24,"GLD2",'OSC 4'!$R$8:$R$24),"")</f>
        <v/>
      </c>
      <c r="W13" s="35" t="str">
        <f>IFERROR(AVERAGEIF('OSC 4'!$C$8:$C$24,"GLD2",'OSC 4'!$S$8:$S$24),"")</f>
        <v/>
      </c>
      <c r="X13" s="35" t="str">
        <f>IFERROR(AVERAGEIF('OSC 4'!$C$8:$C$24,"GLD2",'OSC 4'!$T$8:$T$24),"")</f>
        <v/>
      </c>
      <c r="Y13" s="35" t="str">
        <f>IFERROR(AVERAGEIF('OSC 4'!$C$8:$C$24,"GLD2",'OSC 4'!$U$8:$U$24),"")</f>
        <v/>
      </c>
      <c r="Z13" s="123"/>
      <c r="AA13" s="34" t="str">
        <f>IFERROR(AVERAGEIF('OSC 5'!$C$8:$C$24,"GLD2",'OSC 5'!$Q$8:$Q$24),"")</f>
        <v/>
      </c>
      <c r="AB13" s="35" t="str">
        <f>IFERROR(AVERAGEIF('OSC 5'!$C$8:$C$24,"GLD2",'OSC 5'!$R$8:$R$24),"")</f>
        <v/>
      </c>
      <c r="AC13" s="35" t="str">
        <f>IFERROR(AVERAGEIF('OSC 5'!$C$8:$C$24,"GLD2",'OSC 5'!$S$8:$S$24),"")</f>
        <v/>
      </c>
      <c r="AD13" s="35" t="str">
        <f>IFERROR(AVERAGEIF('OSC 5'!$C$8:$C$24,"GLD2",'OSC 5'!$T$8:$T$24),"")</f>
        <v/>
      </c>
      <c r="AE13" s="35" t="str">
        <f>IFERROR(AVERAGEIF('OSC 5'!$C$8:$C$24,"GLD2",'OSC 5'!$U$8:$U$24),"")</f>
        <v/>
      </c>
      <c r="AF13" s="122"/>
      <c r="AG13" s="34" t="str">
        <f>IFERROR(AVERAGEIF('OSC 6'!$C$8:$C$24,"GLD2",'OSC 6'!$Q$8:$Q$24),"")</f>
        <v/>
      </c>
      <c r="AH13" s="35" t="str">
        <f>IFERROR(AVERAGEIF('OSC 6'!$C$8:$C$24,"GLD2",'OSC 6'!$R$8:$R$24),"")</f>
        <v/>
      </c>
      <c r="AI13" s="35" t="str">
        <f>IFERROR(AVERAGEIF('OSC 6'!$C$8:$C$24,"GLD2",'OSC 6'!$S$8:$S$24),"")</f>
        <v/>
      </c>
      <c r="AJ13" s="35" t="str">
        <f>IFERROR(AVERAGEIF('OSC 6'!$C$8:$C$24,"GLD2",'OSC 6'!$T$8:$T$24),"")</f>
        <v/>
      </c>
      <c r="AK13" s="35" t="str">
        <f>IFERROR(AVERAGEIF('OSC 6'!$C$8:$C$24,"GLD2",'OSC 6'!$U$8:$U$24),"")</f>
        <v/>
      </c>
      <c r="AL13" s="122"/>
      <c r="AM13" s="34" t="str">
        <f>IFERROR(AVERAGEIF('OSC 7'!$C$8:$C$24,"GLD2",'OSC 7'!$Q$8:$Q$24),"")</f>
        <v/>
      </c>
      <c r="AN13" s="35" t="str">
        <f>IFERROR(AVERAGEIF('OSC 7'!$C$8:$C$24,"GLD2",'OSC 7'!$R$8:$R$24),"")</f>
        <v/>
      </c>
      <c r="AO13" s="35" t="str">
        <f>IFERROR(AVERAGEIF('OSC 7'!$C$8:$C$24,"GLD2",'OSC 7'!$S$8:$S$24),"")</f>
        <v/>
      </c>
      <c r="AP13" s="35" t="str">
        <f>IFERROR(AVERAGEIF('OSC 7'!$C$8:$C$24,"GLD2",'OSC 7'!$T$8:$T$24),"")</f>
        <v/>
      </c>
      <c r="AQ13" s="35" t="str">
        <f>IFERROR(AVERAGEIF('OSC 7'!$C$8:$C$24,"GLD2",'OSC 7'!$U$8:$U$24),"")</f>
        <v/>
      </c>
      <c r="AR13" s="122"/>
      <c r="AS13" s="34" t="str">
        <f>IFERROR(AVERAGEIF('OSC 8'!$C$8:$C$24,"GLD2",'OSC 8'!$Q$8:$Q$24),"")</f>
        <v/>
      </c>
      <c r="AT13" s="35" t="str">
        <f>IFERROR(AVERAGEIF('OSC 8'!$C$8:$C$24,"GLD2",'OSC 8'!$R$8:$R$24),"")</f>
        <v/>
      </c>
      <c r="AU13" s="35" t="str">
        <f>IFERROR(AVERAGEIF('OSC 8'!$C$8:$C$24,"GLD2",'OSC 8'!$S$8:$S$24),"")</f>
        <v/>
      </c>
      <c r="AV13" s="35" t="str">
        <f>IFERROR(AVERAGEIF('OSC 8'!$C$8:$C$24,"GLD2",'OSC 8'!$T$8:$T$24),"")</f>
        <v/>
      </c>
      <c r="AW13" s="35" t="str">
        <f>IFERROR(AVERAGEIF('OSC 8'!$C$8:$C$24,"GLD2",'OSC 8'!$U$8:$U$24),"")</f>
        <v/>
      </c>
      <c r="AX13" s="124"/>
      <c r="AY13" s="34" t="str">
        <f>IFERROR(AVERAGEIF('OSC 9'!$C$8:$C$24,"GLD2",'OSC 9'!$Q$8:$Q$24),"")</f>
        <v/>
      </c>
      <c r="AZ13" s="35" t="str">
        <f>IFERROR(AVERAGEIF('OSC 9'!$C$8:$C$24,"GLD2",'OSC 9'!$R$8:$R$24),"")</f>
        <v/>
      </c>
      <c r="BA13" s="35" t="str">
        <f>IFERROR(AVERAGEIF('OSC 9'!$C$8:$C$24,"GLD2",'OSC 9'!$S$8:$S$24),"")</f>
        <v/>
      </c>
      <c r="BB13" s="35" t="str">
        <f>IFERROR(AVERAGEIF('OSC 9'!$C$8:$C$24,"GLD2",'OSC 9'!$T$8:$T$24),"")</f>
        <v/>
      </c>
      <c r="BC13" s="35" t="str">
        <f>IFERROR(AVERAGEIF('OSC 9'!$C$8:$C$24,"GLD2",'OSC 9'!$U$8:$U$24),"")</f>
        <v/>
      </c>
      <c r="BD13" s="122"/>
      <c r="BE13" s="34" t="str">
        <f>IFERROR(AVERAGEIF('OSC 10'!$C$8:$C$24,"GLD2",'OSC 10'!$Q$8:$Q$24),"")</f>
        <v/>
      </c>
      <c r="BF13" s="35" t="str">
        <f>IFERROR(AVERAGEIF('OSC 10'!$C$8:$C$24,"GLD2",'OSC 10'!$R$8:$R$24),"")</f>
        <v/>
      </c>
      <c r="BG13" s="35" t="str">
        <f>IFERROR(AVERAGEIF('OSC 10'!$C$8:$C$24,"GLD2",'OSC 10'!$S$8:$S$24),"")</f>
        <v/>
      </c>
      <c r="BH13" s="35" t="str">
        <f>IFERROR(AVERAGEIF('OSC 10'!$C$8:$C$24,"GLD2",'OSC 10'!$T$8:$T$24),"")</f>
        <v/>
      </c>
      <c r="BI13" s="35" t="str">
        <f>IFERROR(AVERAGEIF('OSC 10'!$C$8:$C$24,"GLD2",'OSC 10'!$U$8:$U$24),"")</f>
        <v/>
      </c>
      <c r="BJ13" s="122"/>
      <c r="BK13" s="34" t="str">
        <f>IFERROR(AVERAGEIF('OSC 11'!$C$8:$C$24,"GLD2",'OSC 11'!$Q$8:$Q$24),"")</f>
        <v/>
      </c>
      <c r="BL13" s="35" t="str">
        <f>IFERROR(AVERAGEIF('OSC 11'!$C$8:$C$24,"GLD2",'OSC 11'!$R$8:$R$24),"")</f>
        <v/>
      </c>
      <c r="BM13" s="35" t="str">
        <f>IFERROR(AVERAGEIF('OSC 11'!$C$8:$C$24,"GLD2",'OSC 11'!$S$8:$S$24),"")</f>
        <v/>
      </c>
      <c r="BN13" s="35" t="str">
        <f>IFERROR(AVERAGEIF('OSC 11'!$C$8:$C$24,"GLD2",'OSC 11'!$T$8:$T$24),"")</f>
        <v/>
      </c>
      <c r="BO13" s="35" t="str">
        <f>IFERROR(AVERAGEIF('OSC 11'!$C$8:$C$24,"GLD2",'OSC 11'!$U$8:$U$24),"")</f>
        <v/>
      </c>
      <c r="BP13" s="122"/>
      <c r="BQ13" s="34" t="str">
        <f>IFERROR(AVERAGEIF('OSC 12'!$C$8:$C$24,"GLD2",'OSC 12'!$Q$8:$Q$24),"")</f>
        <v/>
      </c>
      <c r="BR13" s="35" t="str">
        <f>IFERROR(AVERAGEIF('OSC 12'!$C$8:$C$24,"GLD2",'OSC 12'!$R$8:$R$24),"")</f>
        <v/>
      </c>
      <c r="BS13" s="35" t="str">
        <f>IFERROR(AVERAGEIF('OSC 12'!$C$8:$C$24,"GLD2",'OSC 12'!$S$8:$S$24),"")</f>
        <v/>
      </c>
      <c r="BT13" s="35" t="str">
        <f>IFERROR(AVERAGEIF('OSC 12'!$C$8:$C$24,"GLD2",'OSC 12'!$T$8:$T$24),"")</f>
        <v/>
      </c>
      <c r="BU13" s="35" t="str">
        <f>IFERROR(AVERAGEIF('OSC 12'!$C$8:$C$24,"GLD2",'OSC 12'!$U$8:$U$24),"")</f>
        <v/>
      </c>
      <c r="BV13" s="124"/>
    </row>
    <row r="14" spans="1:74" s="111" customFormat="1" ht="26.25" customHeight="1">
      <c r="A14" s="127" t="s">
        <v>112</v>
      </c>
      <c r="B14" s="103" t="str">
        <f>'OSC 1'!D19</f>
        <v>S’engager dans des coalitions</v>
      </c>
      <c r="C14" s="27" t="str">
        <f>IFERROR(AVERAGEIF('OSC 1'!$C$8:$C$23,"CNS1",'OSC 1'!$Q$8:$Q$23),"")</f>
        <v/>
      </c>
      <c r="D14" s="28" t="str">
        <f>IFERROR(AVERAGEIF('OSC 1'!$C$8:$C$23,"CNS1",'OSC 1'!$R$8:$R$23),"")</f>
        <v/>
      </c>
      <c r="E14" s="28" t="str">
        <f>IFERROR(AVERAGEIF('OSC 1'!$C$8:$C$23,"CNS1",'OSC 1'!$S$8:$S$23),"")</f>
        <v/>
      </c>
      <c r="F14" s="28" t="str">
        <f>IFERROR(AVERAGEIF('OSC 1'!$C$8:$C$23,"CNS1",'OSC 1'!$T$8:$T$23),"")</f>
        <v/>
      </c>
      <c r="G14" s="28" t="str">
        <f>IFERROR(AVERAGEIF('OSC 1'!$C$8:$C$23,"CNS1",'OSC 1'!$U$8:$U$23),"")</f>
        <v/>
      </c>
      <c r="H14" s="108"/>
      <c r="I14" s="27" t="str">
        <f>IFERROR(AVERAGEIF('OSC 2'!$C$8:$C$24,"CNS1",'OSC 2'!$Q$8:$Q$24),"")</f>
        <v/>
      </c>
      <c r="J14" s="28" t="str">
        <f>IFERROR(AVERAGEIF('OSC 2'!$C$8:$C$24,"CNS1",'OSC 2'!$R$8:$R$24),"")</f>
        <v/>
      </c>
      <c r="K14" s="28" t="str">
        <f>IFERROR(AVERAGEIF('OSC 2'!$C$8:$C$24,"CNS1",'OSC 2'!$S$8:$S$24),"")</f>
        <v/>
      </c>
      <c r="L14" s="28" t="str">
        <f>IFERROR(AVERAGEIF('OSC 2'!$C$8:$C$24,"CNS1",'OSC 2'!$T$8:$T$24),"")</f>
        <v/>
      </c>
      <c r="M14" s="28" t="str">
        <f>IFERROR(AVERAGEIF('OSC 2'!$C$8:$C$24,"CNS1",'OSC 2'!$U$8:$U$24),"")</f>
        <v/>
      </c>
      <c r="N14" s="109"/>
      <c r="O14" s="27" t="str">
        <f>IFERROR(AVERAGEIF('OSC 3'!$C$8:$C$24,"CNS1",'OSC 3'!$Q$8:$Q$24),"")</f>
        <v/>
      </c>
      <c r="P14" s="28" t="str">
        <f>IFERROR(AVERAGEIF('OSC 3'!$C$8:$C$24,"CNS1",'OSC 3'!$R$8:$R$24),"")</f>
        <v/>
      </c>
      <c r="Q14" s="28" t="str">
        <f>IFERROR(AVERAGEIF('OSC 3'!$C$8:$C$24,"CNS1",'OSC 3'!$S$8:$S$24),"")</f>
        <v/>
      </c>
      <c r="R14" s="28" t="str">
        <f>IFERROR(AVERAGEIF('OSC 3'!$C$8:$C$24,"CNS1",'OSC 3'!$T$8:$T$24),"")</f>
        <v/>
      </c>
      <c r="S14" s="28" t="str">
        <f>IFERROR(AVERAGEIF('OSC 3'!$C$8:$C$24,"CNS1",'OSC 3'!$U$8:$U$24),"")</f>
        <v/>
      </c>
      <c r="T14" s="108"/>
      <c r="U14" s="27" t="str">
        <f>IFERROR(AVERAGEIF('OSC 4'!$C$8:$C$24,"CNS1",'OSC 4'!$Q$8:$Q$24),"")</f>
        <v/>
      </c>
      <c r="V14" s="28" t="str">
        <f>IFERROR(AVERAGEIF('OSC 4'!$C$8:$C$24,"CNS1",'OSC 4'!$R$8:$R$24),"")</f>
        <v/>
      </c>
      <c r="W14" s="28" t="str">
        <f>IFERROR(AVERAGEIF('OSC 4'!$C$8:$C$24,"CNS1",'OSC 4'!$S$8:$S$24),"")</f>
        <v/>
      </c>
      <c r="X14" s="28" t="str">
        <f>IFERROR(AVERAGEIF('OSC 4'!$C$8:$C$24,"CNS1",'OSC 4'!$T$8:$T$24),"")</f>
        <v/>
      </c>
      <c r="Y14" s="28" t="str">
        <f>IFERROR(AVERAGEIF('OSC 4'!$C$8:$C$24,"CNS1",'OSC 4'!$U$8:$U$24),"")</f>
        <v/>
      </c>
      <c r="Z14" s="109"/>
      <c r="AA14" s="27" t="str">
        <f>IFERROR(AVERAGEIF('OSC 5'!$C$8:$C$24,"CNS1",'OSC 5'!$Q$8:$Q$24),"")</f>
        <v/>
      </c>
      <c r="AB14" s="28" t="str">
        <f>IFERROR(AVERAGEIF('OSC 5'!$C$8:$C$24,"CNS1",'OSC 5'!$R$8:$R$24),"")</f>
        <v/>
      </c>
      <c r="AC14" s="28" t="str">
        <f>IFERROR(AVERAGEIF('OSC 5'!$C$8:$C$24,"CNS1",'OSC 5'!$S$8:$S$24),"")</f>
        <v/>
      </c>
      <c r="AD14" s="28" t="str">
        <f>IFERROR(AVERAGEIF('OSC 5'!$C$8:$C$24,"CNS1",'OSC 5'!$T$8:$T$24),"")</f>
        <v/>
      </c>
      <c r="AE14" s="28" t="str">
        <f>IFERROR(AVERAGEIF('OSC 5'!$C$8:$C$24,"CNS1",'OSC 5'!$U$8:$U$24),"")</f>
        <v/>
      </c>
      <c r="AF14" s="108"/>
      <c r="AG14" s="27" t="str">
        <f>IFERROR(AVERAGEIF('OSC 6'!$C$8:$C$24,"CNS1",'OSC 6'!$Q$8:$Q$24),"")</f>
        <v/>
      </c>
      <c r="AH14" s="28" t="str">
        <f>IFERROR(AVERAGEIF('OSC 6'!$C$8:$C$24,"CNS1",'OSC 6'!$R$8:$R$24),"")</f>
        <v/>
      </c>
      <c r="AI14" s="28" t="str">
        <f>IFERROR(AVERAGEIF('OSC 6'!$C$8:$C$24,"CNS1",'OSC 6'!$S$8:$S$24),"")</f>
        <v/>
      </c>
      <c r="AJ14" s="28" t="str">
        <f>IFERROR(AVERAGEIF('OSC 6'!$C$8:$C$24,"CNS1",'OSC 6'!$T$8:$T$24),"")</f>
        <v/>
      </c>
      <c r="AK14" s="28" t="str">
        <f>IFERROR(AVERAGEIF('OSC 6'!$C$8:$C$24,"CNS1",'OSC 6'!$U$8:$U$24),"")</f>
        <v/>
      </c>
      <c r="AL14" s="108"/>
      <c r="AM14" s="27" t="str">
        <f>IFERROR(AVERAGEIF('OSC 7'!$C$8:$C$24,"CNS1",'OSC 7'!$Q$8:$Q$24),"")</f>
        <v/>
      </c>
      <c r="AN14" s="28" t="str">
        <f>IFERROR(AVERAGEIF('OSC 7'!$C$8:$C$24,"CNS1",'OSC 7'!$R$8:$R$24),"")</f>
        <v/>
      </c>
      <c r="AO14" s="28" t="str">
        <f>IFERROR(AVERAGEIF('OSC 7'!$C$8:$C$24,"CNS1",'OSC 7'!$S$8:$S$24),"")</f>
        <v/>
      </c>
      <c r="AP14" s="28" t="str">
        <f>IFERROR(AVERAGEIF('OSC 7'!$C$8:$C$24,"CNS1",'OSC 7'!$T$8:$T$24),"")</f>
        <v/>
      </c>
      <c r="AQ14" s="28" t="str">
        <f>IFERROR(AVERAGEIF('OSC 7'!$C$8:$C$24,"CNS1",'OSC 7'!$U$8:$U$24),"")</f>
        <v/>
      </c>
      <c r="AR14" s="108"/>
      <c r="AS14" s="27" t="str">
        <f>IFERROR(AVERAGEIF('OSC 8'!$C$8:$C$24,"CNS1",'OSC 8'!$Q$8:$Q$24),"")</f>
        <v/>
      </c>
      <c r="AT14" s="28" t="str">
        <f>IFERROR(AVERAGEIF('OSC 8'!$C$8:$C$24,"CNS1",'OSC 8'!$R$8:$R$24),"")</f>
        <v/>
      </c>
      <c r="AU14" s="28" t="str">
        <f>IFERROR(AVERAGEIF('OSC 8'!$C$8:$C$24,"CNS1",'OSC 8'!$S$8:$S$24),"")</f>
        <v/>
      </c>
      <c r="AV14" s="28" t="str">
        <f>IFERROR(AVERAGEIF('OSC 8'!$C$8:$C$24,"CNS1",'OSC 8'!$T$8:$T$24),"")</f>
        <v/>
      </c>
      <c r="AW14" s="28" t="str">
        <f>IFERROR(AVERAGEIF('OSC 8'!$C$8:$C$24,"CNS1",'OSC 8'!$U$8:$U$24),"")</f>
        <v/>
      </c>
      <c r="AX14" s="110"/>
      <c r="AY14" s="27" t="str">
        <f>IFERROR(AVERAGEIF('OSC 9'!$C$8:$C$24,"CNS1",'OSC 9'!$Q$8:$Q$24),"")</f>
        <v/>
      </c>
      <c r="AZ14" s="28" t="str">
        <f>IFERROR(AVERAGEIF('OSC 9'!$C$8:$C$24,"CNS1",'OSC 9'!$R$8:$R$24),"")</f>
        <v/>
      </c>
      <c r="BA14" s="28" t="str">
        <f>IFERROR(AVERAGEIF('OSC 9'!$C$8:$C$24,"CNS1",'OSC 9'!$S$8:$S$24),"")</f>
        <v/>
      </c>
      <c r="BB14" s="28" t="str">
        <f>IFERROR(AVERAGEIF('OSC 9'!$C$8:$C$24,"CNS1",'OSC 9'!$T$8:$T$24),"")</f>
        <v/>
      </c>
      <c r="BC14" s="28" t="str">
        <f>IFERROR(AVERAGEIF('OSC 9'!$C$8:$C$24,"CNS1",'OSC 9'!$U$8:$U$24),"")</f>
        <v/>
      </c>
      <c r="BD14" s="108"/>
      <c r="BE14" s="27" t="str">
        <f>IFERROR(AVERAGEIF('OSC 10'!$C$8:$C$24,"CNS1",'OSC 10'!$Q$8:$Q$24),"")</f>
        <v/>
      </c>
      <c r="BF14" s="28" t="str">
        <f>IFERROR(AVERAGEIF('OSC 10'!$C$8:$C$24,"CNS1",'OSC 10'!$R$8:$R$24),"")</f>
        <v/>
      </c>
      <c r="BG14" s="28" t="str">
        <f>IFERROR(AVERAGEIF('OSC 10'!$C$8:$C$24,"CNS1",'OSC 10'!$S$8:$S$24),"")</f>
        <v/>
      </c>
      <c r="BH14" s="28" t="str">
        <f>IFERROR(AVERAGEIF('OSC 10'!$C$8:$C$24,"CNS1",'OSC 10'!$T$8:$T$24),"")</f>
        <v/>
      </c>
      <c r="BI14" s="28" t="str">
        <f>IFERROR(AVERAGEIF('OSC 10'!$C$8:$C$24,"CNS1",'OSC 10'!$U$8:$U$24),"")</f>
        <v/>
      </c>
      <c r="BJ14" s="108"/>
      <c r="BK14" s="27" t="str">
        <f>IFERROR(AVERAGEIF('OSC 11'!$C$8:$C$24,"CNS1",'OSC 11'!$Q$8:$Q$24),"")</f>
        <v/>
      </c>
      <c r="BL14" s="28" t="str">
        <f>IFERROR(AVERAGEIF('OSC 11'!$C$8:$C$24,"CNS1",'OSC 11'!$R$8:$R$24),"")</f>
        <v/>
      </c>
      <c r="BM14" s="28" t="str">
        <f>IFERROR(AVERAGEIF('OSC 11'!$C$8:$C$24,"CNS1",'OSC 11'!$S$8:$S$24),"")</f>
        <v/>
      </c>
      <c r="BN14" s="28" t="str">
        <f>IFERROR(AVERAGEIF('OSC 11'!$C$8:$C$24,"CNS1",'OSC 11'!$T$8:$T$24),"")</f>
        <v/>
      </c>
      <c r="BO14" s="28" t="str">
        <f>IFERROR(AVERAGEIF('OSC 11'!$C$8:$C$24,"CNS1",'OSC 11'!$U$8:$U$24),"")</f>
        <v/>
      </c>
      <c r="BP14" s="108"/>
      <c r="BQ14" s="27" t="str">
        <f>IFERROR(AVERAGEIF('OSC 12'!$C$8:$C$24,"CNS1",'OSC 12'!$Q$8:$Q$24),"")</f>
        <v/>
      </c>
      <c r="BR14" s="28" t="str">
        <f>IFERROR(AVERAGEIF('OSC 12'!$C$8:$C$24,"CNS1",'OSC 12'!$R$8:$R$24),"")</f>
        <v/>
      </c>
      <c r="BS14" s="28" t="str">
        <f>IFERROR(AVERAGEIF('OSC 12'!$C$8:$C$24,"CNS1",'OSC 12'!$S$8:$S$24),"")</f>
        <v/>
      </c>
      <c r="BT14" s="28" t="str">
        <f>IFERROR(AVERAGEIF('OSC 12'!$C$8:$C$24,"CNS1",'OSC 12'!$T$8:$T$24),"")</f>
        <v/>
      </c>
      <c r="BU14" s="28" t="str">
        <f>IFERROR(AVERAGEIF('OSC 12'!$C$8:$C$24,"CNS1",'OSC 12'!$U$8:$U$24),"")</f>
        <v/>
      </c>
      <c r="BV14" s="110"/>
    </row>
    <row r="15" spans="1:74" s="111" customFormat="1" ht="26.25" customHeight="1">
      <c r="A15" s="127" t="s">
        <v>112</v>
      </c>
      <c r="B15" s="104" t="str">
        <f>'OSC 1'!D20</f>
        <v xml:space="preserve">Collaborer avec le gouvernement </v>
      </c>
      <c r="C15" s="27" t="str">
        <f>IFERROR(AVERAGEIF('OSC 1'!$C$8:$C$23,"CNS2",'OSC 1'!$Q$8:$Q$23),"")</f>
        <v/>
      </c>
      <c r="D15" s="29" t="str">
        <f>IFERROR(AVERAGEIF('OSC 1'!$C$8:$C$23,"CNS2",'OSC 1'!$R$8:$R$23),"")</f>
        <v/>
      </c>
      <c r="E15" s="29" t="str">
        <f>IFERROR(AVERAGEIF('OSC 1'!$C$8:$C$23,"CNS2",'OSC 1'!$S$8:$S$23),"")</f>
        <v/>
      </c>
      <c r="F15" s="29" t="str">
        <f>IFERROR(AVERAGEIF('OSC 1'!$C$8:$C$23,"CNS2",'OSC 1'!$T$8:$T$23),"")</f>
        <v/>
      </c>
      <c r="G15" s="29" t="str">
        <f>IFERROR(AVERAGEIF('OSC 1'!$C$8:$C$23,"CNS2",'OSC 1'!$U$8:$U$23),"")</f>
        <v/>
      </c>
      <c r="H15" s="108"/>
      <c r="I15" s="27" t="str">
        <f>IFERROR(AVERAGEIF('OSC 2'!$C$8:$C$24,"CNS2",'OSC 2'!$Q$8:$Q$24),"")</f>
        <v/>
      </c>
      <c r="J15" s="29" t="str">
        <f>IFERROR(AVERAGEIF('OSC 2'!$C$8:$C$24,"CNS2",'OSC 2'!$R$8:$R$24),"")</f>
        <v/>
      </c>
      <c r="K15" s="29" t="str">
        <f>IFERROR(AVERAGEIF('OSC 2'!$C$8:$C$24,"CNS2",'OSC 2'!$S$8:$S$24),"")</f>
        <v/>
      </c>
      <c r="L15" s="29" t="str">
        <f>IFERROR(AVERAGEIF('OSC 2'!$C$8:$C$24,"CNS2",'OSC 2'!$T$8:$T$24),"")</f>
        <v/>
      </c>
      <c r="M15" s="29" t="str">
        <f>IFERROR(AVERAGEIF('OSC 2'!$C$8:$C$24,"CNS2",'OSC 2'!$U$8:$U$24),"")</f>
        <v/>
      </c>
      <c r="N15" s="109"/>
      <c r="O15" s="27" t="str">
        <f>IFERROR(AVERAGEIF('OSC 3'!$C$8:$C$24,"CNS2",'OSC 3'!$Q$8:$Q$24),"")</f>
        <v/>
      </c>
      <c r="P15" s="29" t="str">
        <f>IFERROR(AVERAGEIF('OSC 3'!$C$8:$C$24,"CNS2",'OSC 3'!$R$8:$R$24),"")</f>
        <v/>
      </c>
      <c r="Q15" s="29" t="str">
        <f>IFERROR(AVERAGEIF('OSC 3'!$C$8:$C$24,"CNS2",'OSC 3'!$S$8:$S$24),"")</f>
        <v/>
      </c>
      <c r="R15" s="29" t="str">
        <f>IFERROR(AVERAGEIF('OSC 3'!$C$8:$C$24,"CNS2",'OSC 3'!$T$8:$T$24),"")</f>
        <v/>
      </c>
      <c r="S15" s="29" t="str">
        <f>IFERROR(AVERAGEIF('OSC 3'!$C$8:$C$24,"CNS2",'OSC 3'!$U$8:$U$24),"")</f>
        <v/>
      </c>
      <c r="T15" s="108"/>
      <c r="U15" s="27" t="str">
        <f>IFERROR(AVERAGEIF('OSC 4'!$C$8:$C$24,"CNS2",'OSC 4'!$Q$8:$Q$24),"")</f>
        <v/>
      </c>
      <c r="V15" s="29" t="str">
        <f>IFERROR(AVERAGEIF('OSC 4'!$C$8:$C$24,"CNS2",'OSC 4'!$R$8:$R$24),"")</f>
        <v/>
      </c>
      <c r="W15" s="29" t="str">
        <f>IFERROR(AVERAGEIF('OSC 4'!$C$8:$C$24,"CNS2",'OSC 4'!$S$8:$S$24),"")</f>
        <v/>
      </c>
      <c r="X15" s="29" t="str">
        <f>IFERROR(AVERAGEIF('OSC 4'!$C$8:$C$24,"CNS2",'OSC 4'!$T$8:$T$24),"")</f>
        <v/>
      </c>
      <c r="Y15" s="29" t="str">
        <f>IFERROR(AVERAGEIF('OSC 4'!$C$8:$C$24,"CNS2",'OSC 4'!$U$8:$U$24),"")</f>
        <v/>
      </c>
      <c r="Z15" s="109"/>
      <c r="AA15" s="27" t="str">
        <f>IFERROR(AVERAGEIF('OSC 5'!$C$8:$C$24,"CNS2",'OSC 5'!$Q$8:$Q$24),"")</f>
        <v/>
      </c>
      <c r="AB15" s="29" t="str">
        <f>IFERROR(AVERAGEIF('OSC 5'!$C$8:$C$24,"CNS2",'OSC 5'!$R$8:$R$24),"")</f>
        <v/>
      </c>
      <c r="AC15" s="29" t="str">
        <f>IFERROR(AVERAGEIF('OSC 5'!$C$8:$C$24,"CNS2",'OSC 5'!$S$8:$S$24),"")</f>
        <v/>
      </c>
      <c r="AD15" s="29" t="str">
        <f>IFERROR(AVERAGEIF('OSC 5'!$C$8:$C$24,"CNS2",'OSC 5'!$T$8:$T$24),"")</f>
        <v/>
      </c>
      <c r="AE15" s="29" t="str">
        <f>IFERROR(AVERAGEIF('OSC 5'!$C$8:$C$24,"CNS2",'OSC 5'!$U$8:$U$24),"")</f>
        <v/>
      </c>
      <c r="AF15" s="108"/>
      <c r="AG15" s="27" t="str">
        <f>IFERROR(AVERAGEIF('OSC 6'!$C$8:$C$24,"CNS2",'OSC 6'!$Q$8:$Q$24),"")</f>
        <v/>
      </c>
      <c r="AH15" s="29" t="str">
        <f>IFERROR(AVERAGEIF('OSC 6'!$C$8:$C$24,"CNS2",'OSC 6'!$R$8:$R$24),"")</f>
        <v/>
      </c>
      <c r="AI15" s="29" t="str">
        <f>IFERROR(AVERAGEIF('OSC 6'!$C$8:$C$24,"CNS2",'OSC 6'!$S$8:$S$24),"")</f>
        <v/>
      </c>
      <c r="AJ15" s="29" t="str">
        <f>IFERROR(AVERAGEIF('OSC 6'!$C$8:$C$24,"CNS2",'OSC 6'!$T$8:$T$24),"")</f>
        <v/>
      </c>
      <c r="AK15" s="29" t="str">
        <f>IFERROR(AVERAGEIF('OSC 6'!$C$8:$C$24,"CNS2",'OSC 6'!$U$8:$U$24),"")</f>
        <v/>
      </c>
      <c r="AL15" s="108"/>
      <c r="AM15" s="27" t="str">
        <f>IFERROR(AVERAGEIF('OSC 7'!$C$8:$C$24,"CNS2",'OSC 7'!$Q$8:$Q$24),"")</f>
        <v/>
      </c>
      <c r="AN15" s="29" t="str">
        <f>IFERROR(AVERAGEIF('OSC 7'!$C$8:$C$24,"CNS2",'OSC 7'!$R$8:$R$24),"")</f>
        <v/>
      </c>
      <c r="AO15" s="29" t="str">
        <f>IFERROR(AVERAGEIF('OSC 7'!$C$8:$C$24,"CNS2",'OSC 7'!$S$8:$S$24),"")</f>
        <v/>
      </c>
      <c r="AP15" s="29" t="str">
        <f>IFERROR(AVERAGEIF('OSC 7'!$C$8:$C$24,"CNS2",'OSC 7'!$T$8:$T$24),"")</f>
        <v/>
      </c>
      <c r="AQ15" s="29" t="str">
        <f>IFERROR(AVERAGEIF('OSC 7'!$C$8:$C$24,"CNS2",'OSC 7'!$U$8:$U$24),"")</f>
        <v/>
      </c>
      <c r="AR15" s="108"/>
      <c r="AS15" s="27" t="str">
        <f>IFERROR(AVERAGEIF('OSC 8'!$C$8:$C$24,"CNS2",'OSC 8'!$Q$8:$Q$24),"")</f>
        <v/>
      </c>
      <c r="AT15" s="29" t="str">
        <f>IFERROR(AVERAGEIF('OSC 8'!$C$8:$C$24,"CNS2",'OSC 8'!$R$8:$R$24),"")</f>
        <v/>
      </c>
      <c r="AU15" s="29" t="str">
        <f>IFERROR(AVERAGEIF('OSC 8'!$C$8:$C$24,"CNS2",'OSC 8'!$S$8:$S$24),"")</f>
        <v/>
      </c>
      <c r="AV15" s="29" t="str">
        <f>IFERROR(AVERAGEIF('OSC 8'!$C$8:$C$24,"CNS2",'OSC 8'!$T$8:$T$24),"")</f>
        <v/>
      </c>
      <c r="AW15" s="29" t="str">
        <f>IFERROR(AVERAGEIF('OSC 8'!$C$8:$C$24,"CNS2",'OSC 8'!$U$8:$U$24),"")</f>
        <v/>
      </c>
      <c r="AX15" s="110"/>
      <c r="AY15" s="27" t="str">
        <f>IFERROR(AVERAGEIF('OSC 9'!$C$8:$C$24,"CNS2",'OSC 9'!$Q$8:$Q$24),"")</f>
        <v/>
      </c>
      <c r="AZ15" s="29" t="str">
        <f>IFERROR(AVERAGEIF('OSC 9'!$C$8:$C$24,"CNS2",'OSC 9'!$R$8:$R$24),"")</f>
        <v/>
      </c>
      <c r="BA15" s="29" t="str">
        <f>IFERROR(AVERAGEIF('OSC 9'!$C$8:$C$24,"CNS2",'OSC 9'!$S$8:$S$24),"")</f>
        <v/>
      </c>
      <c r="BB15" s="29" t="str">
        <f>IFERROR(AVERAGEIF('OSC 9'!$C$8:$C$24,"CNS2",'OSC 9'!$T$8:$T$24),"")</f>
        <v/>
      </c>
      <c r="BC15" s="29" t="str">
        <f>IFERROR(AVERAGEIF('OSC 9'!$C$8:$C$24,"CNS2",'OSC 9'!$U$8:$U$24),"")</f>
        <v/>
      </c>
      <c r="BD15" s="108"/>
      <c r="BE15" s="27" t="str">
        <f>IFERROR(AVERAGEIF('OSC 10'!$C$8:$C$24,"CNS2",'OSC 10'!$Q$8:$Q$24),"")</f>
        <v/>
      </c>
      <c r="BF15" s="29" t="str">
        <f>IFERROR(AVERAGEIF('OSC 10'!$C$8:$C$24,"CNS2",'OSC 10'!$R$8:$R$24),"")</f>
        <v/>
      </c>
      <c r="BG15" s="29" t="str">
        <f>IFERROR(AVERAGEIF('OSC 10'!$C$8:$C$24,"CNS2",'OSC 10'!$S$8:$S$24),"")</f>
        <v/>
      </c>
      <c r="BH15" s="29" t="str">
        <f>IFERROR(AVERAGEIF('OSC 10'!$C$8:$C$24,"CNS2",'OSC 10'!$T$8:$T$24),"")</f>
        <v/>
      </c>
      <c r="BI15" s="29" t="str">
        <f>IFERROR(AVERAGEIF('OSC 10'!$C$8:$C$24,"CNS2",'OSC 10'!$U$8:$U$24),"")</f>
        <v/>
      </c>
      <c r="BJ15" s="108"/>
      <c r="BK15" s="27" t="str">
        <f>IFERROR(AVERAGEIF('OSC 11'!$C$8:$C$24,"CNS2",'OSC 11'!$Q$8:$Q$24),"")</f>
        <v/>
      </c>
      <c r="BL15" s="29" t="str">
        <f>IFERROR(AVERAGEIF('OSC 11'!$C$8:$C$24,"CNS2",'OSC 11'!$R$8:$R$24),"")</f>
        <v/>
      </c>
      <c r="BM15" s="29" t="str">
        <f>IFERROR(AVERAGEIF('OSC 11'!$C$8:$C$24,"CNS2",'OSC 11'!$S$8:$S$24),"")</f>
        <v/>
      </c>
      <c r="BN15" s="29" t="str">
        <f>IFERROR(AVERAGEIF('OSC 11'!$C$8:$C$24,"CNS2",'OSC 11'!$T$8:$T$24),"")</f>
        <v/>
      </c>
      <c r="BO15" s="29" t="str">
        <f>IFERROR(AVERAGEIF('OSC 11'!$C$8:$C$24,"CNS2",'OSC 11'!$U$8:$U$24),"")</f>
        <v/>
      </c>
      <c r="BP15" s="108"/>
      <c r="BQ15" s="27" t="str">
        <f>IFERROR(AVERAGEIF('OSC 12'!$C$8:$C$24,"CNS2",'OSC 12'!$Q$8:$Q$24),"")</f>
        <v/>
      </c>
      <c r="BR15" s="29" t="str">
        <f>IFERROR(AVERAGEIF('OSC 12'!$C$8:$C$24,"CNS2",'OSC 12'!$R$8:$R$24),"")</f>
        <v/>
      </c>
      <c r="BS15" s="29" t="str">
        <f>IFERROR(AVERAGEIF('OSC 12'!$C$8:$C$24,"CNS2",'OSC 12'!$S$8:$S$24),"")</f>
        <v/>
      </c>
      <c r="BT15" s="29" t="str">
        <f>IFERROR(AVERAGEIF('OSC 12'!$C$8:$C$24,"CNS2",'OSC 12'!$T$8:$T$24),"")</f>
        <v/>
      </c>
      <c r="BU15" s="29" t="str">
        <f>IFERROR(AVERAGEIF('OSC 12'!$C$8:$C$24,"CNS2",'OSC 12'!$U$8:$U$24),"")</f>
        <v/>
      </c>
      <c r="BV15" s="110"/>
    </row>
    <row r="16" spans="1:74" s="111" customFormat="1" ht="26.25" customHeight="1" thickBot="1">
      <c r="A16" s="127" t="s">
        <v>112</v>
      </c>
      <c r="B16" s="105" t="str">
        <f>'OSC 1'!D21</f>
        <v>Récolter des données pour élaborer des plans de durabilité</v>
      </c>
      <c r="C16" s="30" t="str">
        <f>IFERROR(AVERAGEIF('OSC 1'!$C$8:$C$23,"CNS3",'OSC 1'!$Q$8:$Q$23),"")</f>
        <v/>
      </c>
      <c r="D16" s="31" t="str">
        <f>IFERROR(AVERAGEIF('OSC 1'!$C$8:$C$23,"CNS3",'OSC 1'!$R$8:$R$23),"")</f>
        <v/>
      </c>
      <c r="E16" s="31" t="str">
        <f>IFERROR(AVERAGEIF('OSC 1'!$C$8:$C$23,"CNS3",'OSC 1'!$S$8:$S$23),"")</f>
        <v/>
      </c>
      <c r="F16" s="31" t="str">
        <f>IFERROR(AVERAGEIF('OSC 1'!$C$8:$C$23,"CNS3",'OSC 1'!$T$8:$T$23),"")</f>
        <v/>
      </c>
      <c r="G16" s="31" t="str">
        <f>IFERROR(AVERAGEIF('OSC 1'!$C$8:$C$23,"CNS3",'OSC 1'!$U$8:$U$23),"")</f>
        <v/>
      </c>
      <c r="H16" s="108"/>
      <c r="I16" s="30" t="str">
        <f>IFERROR(AVERAGEIF('OSC 2'!$C$8:$C$24,"CNS3",'OSC 2'!$Q$8:$Q$24),"")</f>
        <v/>
      </c>
      <c r="J16" s="31" t="str">
        <f>IFERROR(AVERAGEIF('OSC 2'!$C$8:$C$24,"CNS3",'OSC 2'!$R$8:$R$24),"")</f>
        <v/>
      </c>
      <c r="K16" s="31" t="str">
        <f>IFERROR(AVERAGEIF('OSC 2'!$C$8:$C$24,"CNS3",'OSC 2'!$S$8:$S$24),"")</f>
        <v/>
      </c>
      <c r="L16" s="31" t="str">
        <f>IFERROR(AVERAGEIF('OSC 2'!$C$8:$C$24,"CNS3",'OSC 2'!$T$8:$T$24),"")</f>
        <v/>
      </c>
      <c r="M16" s="31" t="str">
        <f>IFERROR(AVERAGEIF('OSC 2'!$C$8:$C$24,"CNS3",'OSC 2'!$U$8:$U$24),"")</f>
        <v/>
      </c>
      <c r="N16" s="109"/>
      <c r="O16" s="30" t="str">
        <f>IFERROR(AVERAGEIF('OSC 3'!$C$8:$C$24,"CNS3",'OSC 3'!$Q$8:$Q$24),"")</f>
        <v/>
      </c>
      <c r="P16" s="31" t="str">
        <f>IFERROR(AVERAGEIF('OSC 3'!$C$8:$C$24,"CNS3",'OSC 3'!$R$8:$R$24),"")</f>
        <v/>
      </c>
      <c r="Q16" s="31" t="str">
        <f>IFERROR(AVERAGEIF('OSC 3'!$C$8:$C$24,"CNS3",'OSC 3'!$S$8:$S$24),"")</f>
        <v/>
      </c>
      <c r="R16" s="31" t="str">
        <f>IFERROR(AVERAGEIF('OSC 3'!$C$8:$C$24,"CNS3",'OSC 3'!$T$8:$T$24),"")</f>
        <v/>
      </c>
      <c r="S16" s="31" t="str">
        <f>IFERROR(AVERAGEIF('OSC 3'!$C$8:$C$24,"CNS3",'OSC 3'!$U$8:$U$24),"")</f>
        <v/>
      </c>
      <c r="T16" s="108"/>
      <c r="U16" s="30" t="str">
        <f>IFERROR(AVERAGEIF('OSC 4'!$C$8:$C$24,"CNS3",'OSC 4'!$Q$8:$Q$24),"")</f>
        <v/>
      </c>
      <c r="V16" s="31" t="str">
        <f>IFERROR(AVERAGEIF('OSC 4'!$C$8:$C$24,"CNS3",'OSC 4'!$R$8:$R$24),"")</f>
        <v/>
      </c>
      <c r="W16" s="31" t="str">
        <f>IFERROR(AVERAGEIF('OSC 4'!$C$8:$C$24,"CNS3",'OSC 4'!$S$8:$S$24),"")</f>
        <v/>
      </c>
      <c r="X16" s="31" t="str">
        <f>IFERROR(AVERAGEIF('OSC 4'!$C$8:$C$24,"CNS3",'OSC 4'!$T$8:$T$24),"")</f>
        <v/>
      </c>
      <c r="Y16" s="31" t="str">
        <f>IFERROR(AVERAGEIF('OSC 4'!$C$8:$C$24,"CNS3",'OSC 4'!$U$8:$U$24),"")</f>
        <v/>
      </c>
      <c r="Z16" s="109"/>
      <c r="AA16" s="30" t="str">
        <f>IFERROR(AVERAGEIF('OSC 5'!$C$8:$C$24,"CNS3",'OSC 5'!$Q$8:$Q$24),"")</f>
        <v/>
      </c>
      <c r="AB16" s="31" t="str">
        <f>IFERROR(AVERAGEIF('OSC 5'!$C$8:$C$24,"CNS3",'OSC 5'!$R$8:$R$24),"")</f>
        <v/>
      </c>
      <c r="AC16" s="31" t="str">
        <f>IFERROR(AVERAGEIF('OSC 5'!$C$8:$C$24,"CNS3",'OSC 5'!$S$8:$S$24),"")</f>
        <v/>
      </c>
      <c r="AD16" s="31" t="str">
        <f>IFERROR(AVERAGEIF('OSC 5'!$C$8:$C$24,"CNS3",'OSC 5'!$T$8:$T$24),"")</f>
        <v/>
      </c>
      <c r="AE16" s="31" t="str">
        <f>IFERROR(AVERAGEIF('OSC 5'!$C$8:$C$24,"CNS3",'OSC 5'!$U$8:$U$24),"")</f>
        <v/>
      </c>
      <c r="AF16" s="108"/>
      <c r="AG16" s="30" t="str">
        <f>IFERROR(AVERAGEIF('OSC 6'!$C$8:$C$24,"CNS3",'OSC 6'!$Q$8:$Q$24),"")</f>
        <v/>
      </c>
      <c r="AH16" s="31" t="str">
        <f>IFERROR(AVERAGEIF('OSC 6'!$C$8:$C$24,"CNS3",'OSC 6'!$R$8:$R$24),"")</f>
        <v/>
      </c>
      <c r="AI16" s="31" t="str">
        <f>IFERROR(AVERAGEIF('OSC 6'!$C$8:$C$24,"CNS3",'OSC 6'!$S$8:$S$24),"")</f>
        <v/>
      </c>
      <c r="AJ16" s="31" t="str">
        <f>IFERROR(AVERAGEIF('OSC 6'!$C$8:$C$24,"CNS3",'OSC 6'!$T$8:$T$24),"")</f>
        <v/>
      </c>
      <c r="AK16" s="31" t="str">
        <f>IFERROR(AVERAGEIF('OSC 6'!$C$8:$C$24,"CNS3",'OSC 6'!$U$8:$U$24),"")</f>
        <v/>
      </c>
      <c r="AL16" s="108"/>
      <c r="AM16" s="30" t="str">
        <f>IFERROR(AVERAGEIF('OSC 7'!$C$8:$C$24,"CNS3",'OSC 7'!$Q$8:$Q$24),"")</f>
        <v/>
      </c>
      <c r="AN16" s="31" t="str">
        <f>IFERROR(AVERAGEIF('OSC 7'!$C$8:$C$24,"CNS3",'OSC 7'!$R$8:$R$24),"")</f>
        <v/>
      </c>
      <c r="AO16" s="31" t="str">
        <f>IFERROR(AVERAGEIF('OSC 7'!$C$8:$C$24,"CNS3",'OSC 7'!$S$8:$S$24),"")</f>
        <v/>
      </c>
      <c r="AP16" s="31" t="str">
        <f>IFERROR(AVERAGEIF('OSC 7'!$C$8:$C$24,"CNS3",'OSC 7'!$T$8:$T$24),"")</f>
        <v/>
      </c>
      <c r="AQ16" s="31" t="str">
        <f>IFERROR(AVERAGEIF('OSC 7'!$C$8:$C$24,"CNS3",'OSC 7'!$U$8:$U$24),"")</f>
        <v/>
      </c>
      <c r="AR16" s="108"/>
      <c r="AS16" s="30" t="str">
        <f>IFERROR(AVERAGEIF('OSC 8'!$C$8:$C$24,"CNS3",'OSC 8'!$Q$8:$Q$24),"")</f>
        <v/>
      </c>
      <c r="AT16" s="31" t="str">
        <f>IFERROR(AVERAGEIF('OSC 8'!$C$8:$C$24,"CNS3",'OSC 8'!$R$8:$R$24),"")</f>
        <v/>
      </c>
      <c r="AU16" s="31" t="str">
        <f>IFERROR(AVERAGEIF('OSC 8'!$C$8:$C$24,"CNS3",'OSC 8'!$S$8:$S$24),"")</f>
        <v/>
      </c>
      <c r="AV16" s="31" t="str">
        <f>IFERROR(AVERAGEIF('OSC 8'!$C$8:$C$24,"CNS3",'OSC 8'!$T$8:$T$24),"")</f>
        <v/>
      </c>
      <c r="AW16" s="31" t="str">
        <f>IFERROR(AVERAGEIF('OSC 8'!$C$8:$C$24,"CNS3",'OSC 8'!$U$8:$U$24),"")</f>
        <v/>
      </c>
      <c r="AX16" s="110"/>
      <c r="AY16" s="30" t="str">
        <f>IFERROR(AVERAGEIF('OSC 9'!$C$8:$C$24,"CNS3",'OSC 9'!$Q$8:$Q$24),"")</f>
        <v/>
      </c>
      <c r="AZ16" s="31" t="str">
        <f>IFERROR(AVERAGEIF('OSC 9'!$C$8:$C$24,"CNS3",'OSC 9'!$R$8:$R$24),"")</f>
        <v/>
      </c>
      <c r="BA16" s="31" t="str">
        <f>IFERROR(AVERAGEIF('OSC 9'!$C$8:$C$24,"CNS3",'OSC 9'!$S$8:$S$24),"")</f>
        <v/>
      </c>
      <c r="BB16" s="31" t="str">
        <f>IFERROR(AVERAGEIF('OSC 9'!$C$8:$C$24,"CNS3",'OSC 9'!$T$8:$T$24),"")</f>
        <v/>
      </c>
      <c r="BC16" s="31" t="str">
        <f>IFERROR(AVERAGEIF('OSC 9'!$C$8:$C$24,"CNS3",'OSC 9'!$U$8:$U$24),"")</f>
        <v/>
      </c>
      <c r="BD16" s="108"/>
      <c r="BE16" s="30" t="str">
        <f>IFERROR(AVERAGEIF('OSC 10'!$C$8:$C$24,"CNS3",'OSC 10'!$Q$8:$Q$24),"")</f>
        <v/>
      </c>
      <c r="BF16" s="31" t="str">
        <f>IFERROR(AVERAGEIF('OSC 10'!$C$8:$C$24,"CNS3",'OSC 10'!$R$8:$R$24),"")</f>
        <v/>
      </c>
      <c r="BG16" s="31" t="str">
        <f>IFERROR(AVERAGEIF('OSC 10'!$C$8:$C$24,"CNS3",'OSC 10'!$S$8:$S$24),"")</f>
        <v/>
      </c>
      <c r="BH16" s="31" t="str">
        <f>IFERROR(AVERAGEIF('OSC 10'!$C$8:$C$24,"CNS3",'OSC 10'!$T$8:$T$24),"")</f>
        <v/>
      </c>
      <c r="BI16" s="31" t="str">
        <f>IFERROR(AVERAGEIF('OSC 10'!$C$8:$C$24,"CNS3",'OSC 10'!$U$8:$U$24),"")</f>
        <v/>
      </c>
      <c r="BJ16" s="108"/>
      <c r="BK16" s="30" t="str">
        <f>IFERROR(AVERAGEIF('OSC 11'!$C$8:$C$24,"CNS3",'OSC 11'!$Q$8:$Q$24),"")</f>
        <v/>
      </c>
      <c r="BL16" s="31" t="str">
        <f>IFERROR(AVERAGEIF('OSC 11'!$C$8:$C$24,"CNS3",'OSC 11'!$R$8:$R$24),"")</f>
        <v/>
      </c>
      <c r="BM16" s="31" t="str">
        <f>IFERROR(AVERAGEIF('OSC 11'!$C$8:$C$24,"CNS3",'OSC 11'!$S$8:$S$24),"")</f>
        <v/>
      </c>
      <c r="BN16" s="31" t="str">
        <f>IFERROR(AVERAGEIF('OSC 11'!$C$8:$C$24,"CNS3",'OSC 11'!$T$8:$T$24),"")</f>
        <v/>
      </c>
      <c r="BO16" s="31" t="str">
        <f>IFERROR(AVERAGEIF('OSC 11'!$C$8:$C$24,"CNS3",'OSC 11'!$U$8:$U$24),"")</f>
        <v/>
      </c>
      <c r="BP16" s="108"/>
      <c r="BQ16" s="30" t="str">
        <f>IFERROR(AVERAGEIF('OSC 12'!$C$8:$C$24,"CNS3",'OSC 12'!$Q$8:$Q$24),"")</f>
        <v/>
      </c>
      <c r="BR16" s="31" t="str">
        <f>IFERROR(AVERAGEIF('OSC 12'!$C$8:$C$24,"CNS3",'OSC 12'!$R$8:$R$24),"")</f>
        <v/>
      </c>
      <c r="BS16" s="31" t="str">
        <f>IFERROR(AVERAGEIF('OSC 12'!$C$8:$C$24,"CNS3",'OSC 12'!$S$8:$S$24),"")</f>
        <v/>
      </c>
      <c r="BT16" s="31" t="str">
        <f>IFERROR(AVERAGEIF('OSC 12'!$C$8:$C$24,"CNS3",'OSC 12'!$T$8:$T$24),"")</f>
        <v/>
      </c>
      <c r="BU16" s="31" t="str">
        <f>IFERROR(AVERAGEIF('OSC 12'!$C$8:$C$24,"CNS3",'OSC 12'!$U$8:$U$24),"")</f>
        <v/>
      </c>
      <c r="BV16" s="110"/>
    </row>
    <row r="17" spans="1:74" s="111" customFormat="1" ht="26.25" customHeight="1" thickBot="1">
      <c r="A17" s="128" t="s">
        <v>113</v>
      </c>
      <c r="B17" s="129" t="str">
        <f>'OSC 1'!D22</f>
        <v>Faire le suivi des efforts de plaidoyer</v>
      </c>
      <c r="C17" s="32" t="str">
        <f>IFERROR(AVERAGEIF('OSC 1'!$C$8:$C$23,"MEL1",'OSC 1'!$Q$8:$Q$23),"")</f>
        <v/>
      </c>
      <c r="D17" s="33" t="str">
        <f>IFERROR(AVERAGEIF('OSC 1'!$C$8:$C$23,"MEL1",'OSC 1'!$R$8:$R$23),"")</f>
        <v/>
      </c>
      <c r="E17" s="33" t="str">
        <f>IFERROR(AVERAGEIF('OSC 1'!$C$8:$C$23,"MEL1",'OSC 1'!$S$8:$S$23),"")</f>
        <v/>
      </c>
      <c r="F17" s="33" t="str">
        <f>IFERROR(AVERAGEIF('OSC 1'!$C$8:$C$23,"MEL1",'OSC 1'!$T$8:$T$23),"")</f>
        <v/>
      </c>
      <c r="G17" s="33" t="str">
        <f>IFERROR(AVERAGEIF('OSC 1'!$C$8:$C$23,"MEL1",'OSC 1'!$U$8:$U$23),"")</f>
        <v/>
      </c>
      <c r="H17" s="118"/>
      <c r="I17" s="32" t="str">
        <f>IFERROR(AVERAGEIF('OSC 2'!$C$8:$C$24,"MEL1",'OSC 2'!$Q$8:$Q$24),"")</f>
        <v/>
      </c>
      <c r="J17" s="33" t="str">
        <f>IFERROR(AVERAGEIF('OSC 2'!$C$8:$C$24,"MEL1",'OSC 2'!$R$8:$R$24),"")</f>
        <v/>
      </c>
      <c r="K17" s="33" t="str">
        <f>IFERROR(AVERAGEIF('OSC 2'!$C$8:$C$24,"MEL1",'OSC 2'!$S$8:$S$24),"")</f>
        <v/>
      </c>
      <c r="L17" s="33" t="str">
        <f>IFERROR(AVERAGEIF('OSC 2'!$C$8:$C$24,"MEL1",'OSC 2'!$T$8:$T$24),"")</f>
        <v/>
      </c>
      <c r="M17" s="33" t="str">
        <f>IFERROR(AVERAGEIF('OSC 2'!$C$8:$C$24,"MEL1",'OSC 2'!$U$8:$U$24),"")</f>
        <v/>
      </c>
      <c r="N17" s="119"/>
      <c r="O17" s="32" t="str">
        <f>IFERROR(AVERAGEIF('OSC 3'!$C$8:$C$24,"MEL1",'OSC 3'!$Q$8:$Q$24),"")</f>
        <v/>
      </c>
      <c r="P17" s="33" t="str">
        <f>IFERROR(AVERAGEIF('OSC 3'!$C$8:$C$24,"MEL1",'OSC 3'!$R$8:$R$24),"")</f>
        <v/>
      </c>
      <c r="Q17" s="33" t="str">
        <f>IFERROR(AVERAGEIF('OSC 3'!$C$8:$C$24,"MEL1",'OSC 3'!$S$8:$S$24),"")</f>
        <v/>
      </c>
      <c r="R17" s="33" t="str">
        <f>IFERROR(AVERAGEIF('OSC 3'!$C$8:$C$24,"MEL1",'OSC 3'!$T$8:$T$24),"")</f>
        <v/>
      </c>
      <c r="S17" s="33" t="str">
        <f>IFERROR(AVERAGEIF('OSC 3'!$C$8:$C$24,"MEL1",'OSC 3'!$U$8:$U$24),"")</f>
        <v/>
      </c>
      <c r="T17" s="118"/>
      <c r="U17" s="32" t="str">
        <f>IFERROR(AVERAGEIF('OSC 4'!$C$8:$C$24,"MEL1",'OSC 4'!$Q$8:$Q$24),"")</f>
        <v/>
      </c>
      <c r="V17" s="33" t="str">
        <f>IFERROR(AVERAGEIF('OSC 4'!$C$8:$C$24,"MEL1",'OSC 4'!$R$8:$R$24),"")</f>
        <v/>
      </c>
      <c r="W17" s="33" t="str">
        <f>IFERROR(AVERAGEIF('OSC 4'!$C$8:$C$24,"MEL1",'OSC 4'!$S$8:$S$24),"")</f>
        <v/>
      </c>
      <c r="X17" s="33" t="str">
        <f>IFERROR(AVERAGEIF('OSC 4'!$C$8:$C$24,"MEL1",'OSC 4'!$T$8:$T$24),"")</f>
        <v/>
      </c>
      <c r="Y17" s="33" t="str">
        <f>IFERROR(AVERAGEIF('OSC 4'!$C$8:$C$24,"MEL1",'OSC 4'!$U$8:$U$24),"")</f>
        <v/>
      </c>
      <c r="Z17" s="119"/>
      <c r="AA17" s="32" t="str">
        <f>IFERROR(AVERAGEIF('OSC 5'!$C$8:$C$24,"MEL1",'OSC 5'!$Q$8:$Q$24),"")</f>
        <v/>
      </c>
      <c r="AB17" s="33" t="str">
        <f>IFERROR(AVERAGEIF('OSC 5'!$C$8:$C$24,"MEL1",'OSC 5'!$R$8:$R$24),"")</f>
        <v/>
      </c>
      <c r="AC17" s="33" t="str">
        <f>IFERROR(AVERAGEIF('OSC 5'!$C$8:$C$24,"MEL1",'OSC 5'!$S$8:$S$24),"")</f>
        <v/>
      </c>
      <c r="AD17" s="33" t="str">
        <f>IFERROR(AVERAGEIF('OSC 5'!$C$8:$C$24,"MEL1",'OSC 5'!$T$8:$T$24),"")</f>
        <v/>
      </c>
      <c r="AE17" s="33" t="str">
        <f>IFERROR(AVERAGEIF('OSC 5'!$C$8:$C$24,"MEL1",'OSC 5'!$U$8:$U$24),"")</f>
        <v/>
      </c>
      <c r="AF17" s="118"/>
      <c r="AG17" s="32" t="str">
        <f>IFERROR(AVERAGEIF('OSC 6'!$C$8:$C$24,"MEL1",'OSC 6'!$Q$8:$Q$24),"")</f>
        <v/>
      </c>
      <c r="AH17" s="33" t="str">
        <f>IFERROR(AVERAGEIF('OSC 6'!$C$8:$C$24,"MEL1",'OSC 6'!$R$8:$R$24),"")</f>
        <v/>
      </c>
      <c r="AI17" s="33" t="str">
        <f>IFERROR(AVERAGEIF('OSC 6'!$C$8:$C$24,"MEL1",'OSC 6'!$S$8:$S$24),"")</f>
        <v/>
      </c>
      <c r="AJ17" s="33" t="str">
        <f>IFERROR(AVERAGEIF('OSC 6'!$C$8:$C$24,"MEL1",'OSC 6'!$T$8:$T$24),"")</f>
        <v/>
      </c>
      <c r="AK17" s="33" t="str">
        <f>IFERROR(AVERAGEIF('OSC 6'!$C$8:$C$24,"MEL1",'OSC 6'!$U$8:$U$24),"")</f>
        <v/>
      </c>
      <c r="AL17" s="118"/>
      <c r="AM17" s="32" t="str">
        <f>IFERROR(AVERAGEIF('OSC 7'!$C$8:$C$24,"MEL1",'OSC 7'!$Q$8:$Q$24),"")</f>
        <v/>
      </c>
      <c r="AN17" s="33" t="str">
        <f>IFERROR(AVERAGEIF('OSC 7'!$C$8:$C$24,"MEL1",'OSC 7'!$R$8:$R$24),"")</f>
        <v/>
      </c>
      <c r="AO17" s="33" t="str">
        <f>IFERROR(AVERAGEIF('OSC 7'!$C$8:$C$24,"MEL1",'OSC 7'!$S$8:$S$24),"")</f>
        <v/>
      </c>
      <c r="AP17" s="33" t="str">
        <f>IFERROR(AVERAGEIF('OSC 7'!$C$8:$C$24,"MEL1",'OSC 7'!$T$8:$T$24),"")</f>
        <v/>
      </c>
      <c r="AQ17" s="33" t="str">
        <f>IFERROR(AVERAGEIF('OSC 7'!$C$8:$C$24,"MEL1",'OSC 7'!$U$8:$U$24),"")</f>
        <v/>
      </c>
      <c r="AR17" s="118"/>
      <c r="AS17" s="32" t="str">
        <f>IFERROR(AVERAGEIF('OSC 8'!$C$8:$C$24,"MEL1",'OSC 8'!$Q$8:$Q$24),"")</f>
        <v/>
      </c>
      <c r="AT17" s="33" t="str">
        <f>IFERROR(AVERAGEIF('OSC 8'!$C$8:$C$24,"MEL1",'OSC 8'!$R$8:$R$24),"")</f>
        <v/>
      </c>
      <c r="AU17" s="33" t="str">
        <f>IFERROR(AVERAGEIF('OSC 8'!$C$8:$C$24,"MEL1",'OSC 8'!$S$8:$S$24),"")</f>
        <v/>
      </c>
      <c r="AV17" s="33" t="str">
        <f>IFERROR(AVERAGEIF('OSC 8'!$C$8:$C$24,"MEL1",'OSC 8'!$T$8:$T$24),"")</f>
        <v/>
      </c>
      <c r="AW17" s="33" t="str">
        <f>IFERROR(AVERAGEIF('OSC 8'!$C$8:$C$24,"MEL1",'OSC 8'!$U$8:$U$24),"")</f>
        <v/>
      </c>
      <c r="AX17" s="120"/>
      <c r="AY17" s="32" t="str">
        <f>IFERROR(AVERAGEIF('OSC 9'!$C$8:$C$24,"MEL1",'OSC 9'!$Q$8:$Q$24),"")</f>
        <v/>
      </c>
      <c r="AZ17" s="33" t="str">
        <f>IFERROR(AVERAGEIF('OSC 9'!$C$8:$C$24,"MEL1",'OSC 9'!$R$8:$R$24),"")</f>
        <v/>
      </c>
      <c r="BA17" s="33" t="str">
        <f>IFERROR(AVERAGEIF('OSC 9'!$C$8:$C$24,"MEL1",'OSC 9'!$S$8:$S$24),"")</f>
        <v/>
      </c>
      <c r="BB17" s="33" t="str">
        <f>IFERROR(AVERAGEIF('OSC 9'!$C$8:$C$24,"MEL1",'OSC 9'!$T$8:$T$24),"")</f>
        <v/>
      </c>
      <c r="BC17" s="33" t="str">
        <f>IFERROR(AVERAGEIF('OSC 9'!$C$8:$C$24,"MEL1",'OSC 9'!$U$8:$U$24),"")</f>
        <v/>
      </c>
      <c r="BD17" s="118"/>
      <c r="BE17" s="32" t="str">
        <f>IFERROR(AVERAGEIF('OSC 10'!$C$8:$C$24,"MEL1",'OSC 10'!$Q$8:$Q$24),"")</f>
        <v/>
      </c>
      <c r="BF17" s="33" t="str">
        <f>IFERROR(AVERAGEIF('OSC 10'!$C$8:$C$24,"MEL1",'OSC 10'!$R$8:$R$24),"")</f>
        <v/>
      </c>
      <c r="BG17" s="33" t="str">
        <f>IFERROR(AVERAGEIF('OSC 10'!$C$8:$C$24,"MEL1",'OSC 10'!$S$8:$S$24),"")</f>
        <v/>
      </c>
      <c r="BH17" s="33" t="str">
        <f>IFERROR(AVERAGEIF('OSC 10'!$C$8:$C$24,"MEL1",'OSC 10'!$T$8:$T$24),"")</f>
        <v/>
      </c>
      <c r="BI17" s="33" t="str">
        <f>IFERROR(AVERAGEIF('OSC 10'!$C$8:$C$24,"MEL1",'OSC 10'!$U$8:$U$24),"")</f>
        <v/>
      </c>
      <c r="BJ17" s="118"/>
      <c r="BK17" s="32" t="str">
        <f>IFERROR(AVERAGEIF('OSC 11'!$C$8:$C$24,"MEL1",'OSC 11'!$Q$8:$Q$24),"")</f>
        <v/>
      </c>
      <c r="BL17" s="33" t="str">
        <f>IFERROR(AVERAGEIF('OSC 11'!$C$8:$C$24,"MEL1",'OSC 11'!$R$8:$R$24),"")</f>
        <v/>
      </c>
      <c r="BM17" s="33" t="str">
        <f>IFERROR(AVERAGEIF('OSC 11'!$C$8:$C$24,"MEL1",'OSC 11'!$S$8:$S$24),"")</f>
        <v/>
      </c>
      <c r="BN17" s="33" t="str">
        <f>IFERROR(AVERAGEIF('OSC 11'!$C$8:$C$24,"MEL1",'OSC 11'!$T$8:$T$24),"")</f>
        <v/>
      </c>
      <c r="BO17" s="33" t="str">
        <f>IFERROR(AVERAGEIF('OSC 11'!$C$8:$C$24,"MEL1",'OSC 11'!$U$8:$U$24),"")</f>
        <v/>
      </c>
      <c r="BP17" s="118"/>
      <c r="BQ17" s="32" t="str">
        <f>IFERROR(AVERAGEIF('OSC 12'!$C$8:$C$24,"MEL1",'OSC 12'!$Q$8:$Q$24),"")</f>
        <v/>
      </c>
      <c r="BR17" s="33" t="str">
        <f>IFERROR(AVERAGEIF('OSC 12'!$C$8:$C$24,"MEL1",'OSC 12'!$R$8:$R$24),"")</f>
        <v/>
      </c>
      <c r="BS17" s="33" t="str">
        <f>IFERROR(AVERAGEIF('OSC 12'!$C$8:$C$24,"MEL1",'OSC 12'!$S$8:$S$24),"")</f>
        <v/>
      </c>
      <c r="BT17" s="33" t="str">
        <f>IFERROR(AVERAGEIF('OSC 12'!$C$8:$C$24,"MEL1",'OSC 12'!$T$8:$T$24),"")</f>
        <v/>
      </c>
      <c r="BU17" s="33" t="str">
        <f>IFERROR(AVERAGEIF('OSC 12'!$C$8:$C$24,"MEL1",'OSC 12'!$U$8:$U$24),"")</f>
        <v/>
      </c>
      <c r="BV17" s="120"/>
    </row>
    <row r="18" spans="1:74" s="111" customFormat="1" ht="26.25" customHeight="1" thickBot="1">
      <c r="A18" s="128" t="s">
        <v>113</v>
      </c>
      <c r="B18" s="130" t="str">
        <f>'OSC 1'!D23</f>
        <v>Participer à un apprentissage basé sur la réflexion</v>
      </c>
      <c r="C18" s="34" t="str">
        <f>IFERROR(AVERAGEIF('OSC 1'!$C$8:$C$23,"MEL2",'OSC 1'!$Q$8:$Q$23),"")</f>
        <v/>
      </c>
      <c r="D18" s="35" t="str">
        <f>IFERROR(AVERAGEIF('OSC 1'!$C$8:$C$23,"MEL2",'OSC 1'!$R$8:$R$23),"")</f>
        <v/>
      </c>
      <c r="E18" s="35" t="str">
        <f>IFERROR(AVERAGEIF('OSC 1'!$C$8:$C$23,"MEL2",'OSC 1'!$S$8:$S$23),"")</f>
        <v/>
      </c>
      <c r="F18" s="35" t="str">
        <f>IFERROR(AVERAGEIF('OSC 1'!$C$8:$C$23,"MEL2",'OSC 1'!$T$8:$T$23),"")</f>
        <v/>
      </c>
      <c r="G18" s="35" t="str">
        <f>IFERROR(AVERAGEIF('OSC 1'!$C$8:$C$23,"MEL2",'OSC 1'!$U$8:$U$23),"")</f>
        <v/>
      </c>
      <c r="H18" s="122"/>
      <c r="I18" s="34" t="str">
        <f>IFERROR(AVERAGEIF('OSC 2'!$C$8:$C$24,"MEL2",'OSC 2'!$Q$8:$Q$24),"")</f>
        <v/>
      </c>
      <c r="J18" s="35" t="str">
        <f>IFERROR(AVERAGEIF('OSC 2'!$C$8:$C$24,"MEL2",'OSC 2'!$R$8:$R$24),"")</f>
        <v/>
      </c>
      <c r="K18" s="35" t="str">
        <f>IFERROR(AVERAGEIF('OSC 2'!$C$8:$C$24,"MEL2",'OSC 2'!$S$8:$S$24),"")</f>
        <v/>
      </c>
      <c r="L18" s="35" t="str">
        <f>IFERROR(AVERAGEIF('OSC 2'!$C$8:$C$24,"MEL2",'OSC 2'!$T$8:$T$24),"")</f>
        <v/>
      </c>
      <c r="M18" s="35" t="str">
        <f>IFERROR(AVERAGEIF('OSC 2'!$C$8:$C$24,"MEL2",'OSC 2'!$U$8:$U$24),"")</f>
        <v/>
      </c>
      <c r="N18" s="123"/>
      <c r="O18" s="34" t="str">
        <f>IFERROR(AVERAGEIF('OSC 3'!$C$8:$C$24,"MEL2",'OSC 3'!$Q$8:$Q$24),"")</f>
        <v/>
      </c>
      <c r="P18" s="35" t="str">
        <f>IFERROR(AVERAGEIF('OSC 3'!$C$8:$C$24,"MEL2",'OSC 3'!$R$8:$R$24),"")</f>
        <v/>
      </c>
      <c r="Q18" s="35" t="str">
        <f>IFERROR(AVERAGEIF('OSC 3'!$C$8:$C$24,"MEL2",'OSC 3'!$S$8:$S$24),"")</f>
        <v/>
      </c>
      <c r="R18" s="35" t="str">
        <f>IFERROR(AVERAGEIF('OSC 3'!$C$8:$C$24,"MEL2",'OSC 3'!$T$8:$T$24),"")</f>
        <v/>
      </c>
      <c r="S18" s="35" t="str">
        <f>IFERROR(AVERAGEIF('OSC 3'!$C$8:$C$24,"MEL2",'OSC 3'!$U$8:$U$24),"")</f>
        <v/>
      </c>
      <c r="T18" s="122"/>
      <c r="U18" s="34" t="str">
        <f>IFERROR(AVERAGEIF('OSC 4'!$C$8:$C$24,"MEL2",'OSC 4'!$Q$8:$Q$24),"")</f>
        <v/>
      </c>
      <c r="V18" s="35" t="str">
        <f>IFERROR(AVERAGEIF('OSC 4'!$C$8:$C$24,"MEL2",'OSC 4'!$R$8:$R$24),"")</f>
        <v/>
      </c>
      <c r="W18" s="35" t="str">
        <f>IFERROR(AVERAGEIF('OSC 4'!$C$8:$C$24,"MEL2",'OSC 4'!$S$8:$S$24),"")</f>
        <v/>
      </c>
      <c r="X18" s="35" t="str">
        <f>IFERROR(AVERAGEIF('OSC 4'!$C$8:$C$24,"MEL2",'OSC 4'!$T$8:$T$24),"")</f>
        <v/>
      </c>
      <c r="Y18" s="35" t="str">
        <f>IFERROR(AVERAGEIF('OSC 4'!$C$8:$C$24,"MEL2",'OSC 4'!$U$8:$U$24),"")</f>
        <v/>
      </c>
      <c r="Z18" s="123"/>
      <c r="AA18" s="34" t="str">
        <f>IFERROR(AVERAGEIF('OSC 5'!$C$8:$C$24,"MEL2",'OSC 5'!$Q$8:$Q$24),"")</f>
        <v/>
      </c>
      <c r="AB18" s="35" t="str">
        <f>IFERROR(AVERAGEIF('OSC 5'!$C$8:$C$24,"MEL2",'OSC 5'!$R$8:$R$24),"")</f>
        <v/>
      </c>
      <c r="AC18" s="35" t="str">
        <f>IFERROR(AVERAGEIF('OSC 5'!$C$8:$C$24,"MEL2",'OSC 5'!$S$8:$S$24),"")</f>
        <v/>
      </c>
      <c r="AD18" s="35" t="str">
        <f>IFERROR(AVERAGEIF('OSC 5'!$C$8:$C$24,"MEL2",'OSC 5'!$T$8:$T$24),"")</f>
        <v/>
      </c>
      <c r="AE18" s="35" t="str">
        <f>IFERROR(AVERAGEIF('OSC 5'!$C$8:$C$24,"MEL2",'OSC 5'!$U$8:$U$24),"")</f>
        <v/>
      </c>
      <c r="AF18" s="122"/>
      <c r="AG18" s="34" t="str">
        <f>IFERROR(AVERAGEIF('OSC 6'!$C$8:$C$24,"MEL2",'OSC 6'!$Q$8:$Q$24),"")</f>
        <v/>
      </c>
      <c r="AH18" s="35" t="str">
        <f>IFERROR(AVERAGEIF('OSC 6'!$C$8:$C$24,"MEL2",'OSC 6'!$R$8:$R$24),"")</f>
        <v/>
      </c>
      <c r="AI18" s="35" t="str">
        <f>IFERROR(AVERAGEIF('OSC 6'!$C$8:$C$24,"MEL2",'OSC 6'!$S$8:$S$24),"")</f>
        <v/>
      </c>
      <c r="AJ18" s="35" t="str">
        <f>IFERROR(AVERAGEIF('OSC 6'!$C$8:$C$24,"MEL2",'OSC 6'!$T$8:$T$24),"")</f>
        <v/>
      </c>
      <c r="AK18" s="35" t="str">
        <f>IFERROR(AVERAGEIF('OSC 6'!$C$8:$C$24,"MEL2",'OSC 6'!$U$8:$U$24),"")</f>
        <v/>
      </c>
      <c r="AL18" s="122"/>
      <c r="AM18" s="34" t="str">
        <f>IFERROR(AVERAGEIF('OSC 7'!$C$8:$C$24,"MEL2",'OSC 7'!$Q$8:$Q$24),"")</f>
        <v/>
      </c>
      <c r="AN18" s="35" t="str">
        <f>IFERROR(AVERAGEIF('OSC 7'!$C$8:$C$24,"MEL2",'OSC 7'!$R$8:$R$24),"")</f>
        <v/>
      </c>
      <c r="AO18" s="35" t="str">
        <f>IFERROR(AVERAGEIF('OSC 7'!$C$8:$C$24,"MEL2",'OSC 7'!$S$8:$S$24),"")</f>
        <v/>
      </c>
      <c r="AP18" s="35" t="str">
        <f>IFERROR(AVERAGEIF('OSC 7'!$C$8:$C$24,"MEL2",'OSC 7'!$T$8:$T$24),"")</f>
        <v/>
      </c>
      <c r="AQ18" s="35" t="str">
        <f>IFERROR(AVERAGEIF('OSC 7'!$C$8:$C$24,"MEL2",'OSC 7'!$U$8:$U$24),"")</f>
        <v/>
      </c>
      <c r="AR18" s="122"/>
      <c r="AS18" s="34" t="str">
        <f>IFERROR(AVERAGEIF('OSC 8'!$C$8:$C$24,"MEL2",'OSC 8'!$Q$8:$Q$24),"")</f>
        <v/>
      </c>
      <c r="AT18" s="35" t="str">
        <f>IFERROR(AVERAGEIF('OSC 8'!$C$8:$C$24,"MEL2",'OSC 8'!$R$8:$R$24),"")</f>
        <v/>
      </c>
      <c r="AU18" s="35" t="str">
        <f>IFERROR(AVERAGEIF('OSC 8'!$C$8:$C$24,"MEL2",'OSC 8'!$S$8:$S$24),"")</f>
        <v/>
      </c>
      <c r="AV18" s="35" t="str">
        <f>IFERROR(AVERAGEIF('OSC 8'!$C$8:$C$24,"MEL2",'OSC 8'!$T$8:$T$24),"")</f>
        <v/>
      </c>
      <c r="AW18" s="35" t="str">
        <f>IFERROR(AVERAGEIF('OSC 8'!$C$8:$C$24,"MEL2",'OSC 8'!$U$8:$U$24),"")</f>
        <v/>
      </c>
      <c r="AX18" s="124"/>
      <c r="AY18" s="34" t="str">
        <f>IFERROR(AVERAGEIF('OSC 9'!$C$8:$C$24,"MEL2",'OSC 9'!$Q$8:$Q$24),"")</f>
        <v/>
      </c>
      <c r="AZ18" s="35" t="str">
        <f>IFERROR(AVERAGEIF('OSC 9'!$C$8:$C$24,"MEL2",'OSC 9'!$R$8:$R$24),"")</f>
        <v/>
      </c>
      <c r="BA18" s="35" t="str">
        <f>IFERROR(AVERAGEIF('OSC 9'!$C$8:$C$24,"MEL2",'OSC 9'!$S$8:$S$24),"")</f>
        <v/>
      </c>
      <c r="BB18" s="35" t="str">
        <f>IFERROR(AVERAGEIF('OSC 9'!$C$8:$C$24,"MEL2",'OSC 9'!$T$8:$T$24),"")</f>
        <v/>
      </c>
      <c r="BC18" s="35" t="str">
        <f>IFERROR(AVERAGEIF('OSC 9'!$C$8:$C$24,"MEL2",'OSC 9'!$U$8:$U$24),"")</f>
        <v/>
      </c>
      <c r="BD18" s="122"/>
      <c r="BE18" s="34" t="str">
        <f>IFERROR(AVERAGEIF('OSC 10'!$C$8:$C$24,"MEL2",'OSC 10'!$Q$8:$Q$24),"")</f>
        <v/>
      </c>
      <c r="BF18" s="35" t="str">
        <f>IFERROR(AVERAGEIF('OSC 10'!$C$8:$C$24,"MEL2",'OSC 10'!$R$8:$R$24),"")</f>
        <v/>
      </c>
      <c r="BG18" s="35" t="str">
        <f>IFERROR(AVERAGEIF('OSC 10'!$C$8:$C$24,"MEL2",'OSC 10'!$S$8:$S$24),"")</f>
        <v/>
      </c>
      <c r="BH18" s="35" t="str">
        <f>IFERROR(AVERAGEIF('OSC 10'!$C$8:$C$24,"MEL2",'OSC 10'!$T$8:$T$24),"")</f>
        <v/>
      </c>
      <c r="BI18" s="35" t="str">
        <f>IFERROR(AVERAGEIF('OSC 10'!$C$8:$C$24,"MEL2",'OSC 10'!$U$8:$U$24),"")</f>
        <v/>
      </c>
      <c r="BJ18" s="122"/>
      <c r="BK18" s="34" t="str">
        <f>IFERROR(AVERAGEIF('OSC 11'!$C$8:$C$24,"MEL2",'OSC 11'!$Q$8:$Q$24),"")</f>
        <v/>
      </c>
      <c r="BL18" s="35" t="str">
        <f>IFERROR(AVERAGEIF('OSC 11'!$C$8:$C$24,"MEL2",'OSC 11'!$R$8:$R$24),"")</f>
        <v/>
      </c>
      <c r="BM18" s="35" t="str">
        <f>IFERROR(AVERAGEIF('OSC 11'!$C$8:$C$24,"MEL2",'OSC 11'!$S$8:$S$24),"")</f>
        <v/>
      </c>
      <c r="BN18" s="35" t="str">
        <f>IFERROR(AVERAGEIF('OSC 11'!$C$8:$C$24,"MEL2",'OSC 11'!$T$8:$T$24),"")</f>
        <v/>
      </c>
      <c r="BO18" s="35" t="str">
        <f>IFERROR(AVERAGEIF('OSC 11'!$C$8:$C$24,"MEL2",'OSC 11'!$U$8:$U$24),"")</f>
        <v/>
      </c>
      <c r="BP18" s="122"/>
      <c r="BQ18" s="34" t="str">
        <f>IFERROR(AVERAGEIF('OSC 12'!$C$8:$C$24,"MEL2",'OSC 12'!$Q$8:$Q$24),"")</f>
        <v/>
      </c>
      <c r="BR18" s="35" t="str">
        <f>IFERROR(AVERAGEIF('OSC 12'!$C$8:$C$24,"MEL2",'OSC 12'!$R$8:$R$24),"")</f>
        <v/>
      </c>
      <c r="BS18" s="35" t="str">
        <f>IFERROR(AVERAGEIF('OSC 12'!$C$8:$C$24,"MEL2",'OSC 12'!$S$8:$S$24),"")</f>
        <v/>
      </c>
      <c r="BT18" s="35" t="str">
        <f>IFERROR(AVERAGEIF('OSC 12'!$C$8:$C$24,"MEL2",'OSC 12'!$T$8:$T$24),"")</f>
        <v/>
      </c>
      <c r="BU18" s="35" t="str">
        <f>IFERROR(AVERAGEIF('OSC 12'!$C$8:$C$24,"MEL2",'OSC 12'!$U$8:$U$24),"")</f>
        <v/>
      </c>
      <c r="BV18" s="124"/>
    </row>
  </sheetData>
  <mergeCells count="14">
    <mergeCell ref="B1:B2"/>
    <mergeCell ref="A1:A2"/>
    <mergeCell ref="U1:Y1"/>
    <mergeCell ref="AA1:AE1"/>
    <mergeCell ref="AG1:AK1"/>
    <mergeCell ref="C1:G1"/>
    <mergeCell ref="I1:M1"/>
    <mergeCell ref="O1:S1"/>
    <mergeCell ref="AY1:BC1"/>
    <mergeCell ref="BE1:BI1"/>
    <mergeCell ref="BK1:BO1"/>
    <mergeCell ref="BQ1:BU1"/>
    <mergeCell ref="AM1:AQ1"/>
    <mergeCell ref="AS1:AW1"/>
  </mergeCells>
  <conditionalFormatting sqref="C3:G18 I3:M18 O3:S18 U3:Y18 AA3:AE18 AG3:AK18 AM3:AQ18 AS3:AW18 AY3:BC18 BE3:BI18 BK3:BO18 BQ3:BU18">
    <cfRule type="cellIs" dxfId="12" priority="43" operator="between">
      <formula>0.1</formula>
      <formula>25</formula>
    </cfRule>
    <cfRule type="cellIs" dxfId="11" priority="44" operator="between">
      <formula>25</formula>
      <formula>50</formula>
    </cfRule>
    <cfRule type="cellIs" dxfId="10" priority="45" operator="between">
      <formula>50</formula>
      <formula>75</formula>
    </cfRule>
    <cfRule type="containsBlanks" dxfId="9" priority="47">
      <formula>LEN(TRIM(C3))=0</formula>
    </cfRule>
    <cfRule type="cellIs" dxfId="8" priority="48" operator="greaterThanOrEqual">
      <formula>75</formula>
    </cfRule>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2:BK576"/>
  <sheetViews>
    <sheetView workbookViewId="0">
      <selection activeCell="A23" sqref="A23:J23"/>
    </sheetView>
  </sheetViews>
  <sheetFormatPr defaultColWidth="9.1796875" defaultRowHeight="14.5"/>
  <cols>
    <col min="10" max="10" width="9.1796875" customWidth="1"/>
    <col min="11" max="63" width="8.7265625" style="47"/>
  </cols>
  <sheetData>
    <row r="22" spans="1:10" ht="15" thickBot="1"/>
    <row r="23" spans="1:10" ht="87.75" customHeight="1" thickBot="1">
      <c r="A23" s="197" t="s">
        <v>16</v>
      </c>
      <c r="B23" s="198"/>
      <c r="C23" s="198"/>
      <c r="D23" s="198"/>
      <c r="E23" s="198"/>
      <c r="F23" s="198"/>
      <c r="G23" s="198"/>
      <c r="H23" s="198"/>
      <c r="I23" s="198"/>
      <c r="J23" s="199"/>
    </row>
    <row r="24" spans="1:10" s="47" customFormat="1"/>
    <row r="25" spans="1:10" s="47" customFormat="1"/>
    <row r="26" spans="1:10" s="47" customFormat="1"/>
    <row r="27" spans="1:10" s="47" customFormat="1"/>
    <row r="28" spans="1:10" s="47" customFormat="1"/>
    <row r="29" spans="1:10" s="47" customFormat="1"/>
    <row r="30" spans="1:10" s="47" customFormat="1"/>
    <row r="31" spans="1:10" s="47" customFormat="1"/>
    <row r="32" spans="1:10" s="47" customFormat="1"/>
    <row r="33" s="47" customFormat="1"/>
    <row r="34" s="47" customFormat="1"/>
    <row r="35" s="47" customFormat="1"/>
    <row r="36" s="47" customFormat="1"/>
    <row r="37" s="47" customFormat="1"/>
    <row r="38" s="47" customFormat="1"/>
    <row r="39" s="47" customFormat="1"/>
    <row r="40" s="47" customFormat="1"/>
    <row r="41" s="47" customFormat="1"/>
    <row r="42" s="47" customFormat="1"/>
    <row r="43" s="47" customFormat="1"/>
    <row r="44" s="47" customFormat="1"/>
    <row r="45" s="47" customFormat="1"/>
    <row r="46" s="47" customFormat="1"/>
    <row r="47" s="47" customFormat="1"/>
    <row r="48" s="47" customFormat="1"/>
    <row r="49" s="47" customFormat="1"/>
    <row r="50" s="47" customFormat="1"/>
    <row r="51" s="47" customFormat="1"/>
    <row r="52" s="47" customFormat="1"/>
    <row r="53" s="47" customFormat="1"/>
    <row r="54" s="47" customFormat="1"/>
    <row r="55" s="47" customFormat="1"/>
    <row r="56" s="47" customFormat="1"/>
    <row r="57" s="47" customFormat="1"/>
    <row r="58" s="47" customFormat="1"/>
    <row r="59" s="47" customFormat="1"/>
    <row r="60" s="47" customFormat="1"/>
    <row r="61" s="47" customFormat="1"/>
    <row r="62" s="47" customFormat="1"/>
    <row r="63" s="47" customFormat="1"/>
    <row r="64" s="47" customFormat="1"/>
    <row r="65" s="47" customFormat="1"/>
    <row r="66" s="47" customFormat="1"/>
    <row r="67" s="47" customFormat="1"/>
    <row r="68" s="47" customFormat="1"/>
    <row r="69" s="47" customFormat="1"/>
    <row r="70" s="47" customFormat="1"/>
    <row r="71" s="47" customFormat="1"/>
    <row r="72" s="47" customFormat="1"/>
    <row r="73" s="47" customFormat="1"/>
    <row r="74" s="47" customFormat="1"/>
    <row r="75" s="47" customFormat="1"/>
    <row r="76" s="47" customFormat="1"/>
    <row r="77" s="47" customFormat="1"/>
    <row r="78" s="47" customFormat="1"/>
    <row r="79" s="47" customFormat="1"/>
    <row r="80" s="47" customFormat="1"/>
    <row r="81" s="47" customFormat="1"/>
    <row r="82" s="47" customFormat="1"/>
    <row r="83" s="47" customFormat="1"/>
    <row r="84" s="47" customFormat="1"/>
    <row r="85" s="47" customFormat="1"/>
    <row r="86" s="47" customFormat="1"/>
    <row r="87" s="47" customFormat="1"/>
    <row r="88" s="47" customFormat="1"/>
    <row r="89" s="47" customFormat="1"/>
    <row r="90" s="47" customFormat="1"/>
    <row r="91" s="47" customFormat="1"/>
    <row r="92" s="47" customFormat="1"/>
    <row r="93" s="47" customFormat="1"/>
    <row r="94" s="47" customFormat="1"/>
    <row r="95" s="47" customFormat="1"/>
    <row r="96" s="47" customFormat="1"/>
    <row r="97" s="47" customFormat="1"/>
    <row r="98" s="47" customFormat="1"/>
    <row r="99" s="47" customFormat="1"/>
    <row r="100" s="47" customFormat="1"/>
    <row r="101" s="47" customFormat="1"/>
    <row r="102" s="47" customFormat="1"/>
    <row r="103" s="47" customFormat="1"/>
    <row r="104" s="47" customFormat="1"/>
    <row r="105" s="47" customFormat="1"/>
    <row r="106" s="47" customFormat="1"/>
    <row r="107" s="47" customFormat="1"/>
    <row r="108" s="47" customFormat="1"/>
    <row r="109" s="47" customFormat="1"/>
    <row r="110" s="47" customFormat="1"/>
    <row r="111" s="47" customFormat="1"/>
    <row r="112" s="47" customFormat="1"/>
    <row r="113" s="47" customFormat="1"/>
    <row r="114" s="47" customFormat="1"/>
    <row r="115" s="47" customFormat="1"/>
    <row r="116" s="47" customFormat="1"/>
    <row r="117" s="47" customFormat="1"/>
    <row r="118" s="47" customFormat="1"/>
    <row r="119" s="47" customFormat="1"/>
    <row r="120" s="47" customFormat="1"/>
    <row r="121" s="47" customFormat="1"/>
    <row r="122" s="47" customFormat="1"/>
    <row r="123" s="47" customFormat="1"/>
    <row r="124" s="47" customFormat="1"/>
    <row r="125" s="47" customFormat="1"/>
    <row r="126" s="47" customFormat="1"/>
    <row r="127" s="47" customFormat="1"/>
    <row r="128" s="47" customFormat="1"/>
    <row r="129" s="47" customFormat="1"/>
    <row r="130" s="47" customFormat="1"/>
    <row r="131" s="47" customFormat="1"/>
    <row r="132" s="47" customFormat="1"/>
    <row r="133" s="47" customFormat="1"/>
    <row r="134" s="47" customFormat="1"/>
    <row r="135" s="47" customFormat="1"/>
    <row r="136" s="47" customFormat="1"/>
    <row r="137" s="47" customFormat="1"/>
    <row r="138" s="47" customFormat="1"/>
    <row r="139" s="47" customFormat="1"/>
    <row r="140" s="47" customFormat="1"/>
    <row r="141" s="47" customFormat="1"/>
    <row r="142" s="47" customFormat="1"/>
    <row r="143" s="47" customFormat="1"/>
    <row r="144" s="47" customFormat="1"/>
    <row r="145" s="47" customFormat="1"/>
    <row r="146" s="47" customFormat="1"/>
    <row r="147" s="47" customFormat="1"/>
    <row r="148" s="47" customFormat="1"/>
    <row r="149" s="47" customFormat="1"/>
    <row r="150" s="47" customFormat="1"/>
    <row r="151" s="47" customFormat="1"/>
    <row r="152" s="47" customFormat="1"/>
    <row r="153" s="47" customFormat="1"/>
    <row r="154" s="47" customFormat="1"/>
    <row r="155" s="47" customFormat="1"/>
    <row r="156" s="47" customFormat="1"/>
    <row r="157" s="47" customFormat="1"/>
    <row r="158" s="47" customFormat="1"/>
    <row r="159" s="47" customFormat="1"/>
    <row r="160" s="47" customFormat="1"/>
    <row r="161" s="47" customFormat="1"/>
    <row r="162" s="47" customFormat="1"/>
    <row r="163" s="47" customFormat="1"/>
    <row r="164" s="47" customFormat="1"/>
    <row r="165" s="47" customFormat="1"/>
    <row r="166" s="47" customFormat="1"/>
    <row r="167" s="47" customFormat="1"/>
    <row r="168" s="47" customFormat="1"/>
    <row r="169" s="47" customFormat="1"/>
    <row r="170" s="47" customFormat="1"/>
    <row r="171" s="47" customFormat="1"/>
    <row r="172" s="47" customFormat="1"/>
    <row r="173" s="47" customFormat="1"/>
    <row r="174" s="47" customFormat="1"/>
    <row r="175" s="47" customFormat="1"/>
    <row r="176" s="47" customFormat="1"/>
    <row r="177" s="47" customFormat="1"/>
    <row r="178" s="47" customFormat="1"/>
    <row r="179" s="47" customFormat="1"/>
    <row r="180" s="47" customFormat="1"/>
    <row r="181" s="47" customFormat="1"/>
    <row r="182" s="47" customFormat="1"/>
    <row r="183" s="47" customFormat="1"/>
    <row r="184" s="47" customFormat="1"/>
    <row r="185" s="47" customFormat="1"/>
    <row r="186" s="47" customFormat="1"/>
    <row r="187" s="47" customFormat="1"/>
    <row r="188" s="47" customFormat="1"/>
    <row r="189" s="47" customFormat="1"/>
    <row r="190" s="47" customFormat="1"/>
    <row r="191" s="47" customFormat="1"/>
    <row r="192" s="47" customFormat="1"/>
    <row r="193" s="47" customFormat="1"/>
    <row r="194" s="47" customFormat="1"/>
    <row r="195" s="47" customFormat="1"/>
    <row r="196" s="47" customFormat="1"/>
    <row r="197" s="47" customFormat="1"/>
    <row r="198" s="47" customFormat="1"/>
    <row r="199" s="47" customFormat="1"/>
    <row r="200" s="47" customFormat="1"/>
    <row r="201" s="47" customFormat="1"/>
    <row r="202" s="47" customFormat="1"/>
    <row r="203" s="47" customFormat="1"/>
    <row r="204" s="47" customFormat="1"/>
    <row r="205" s="47" customFormat="1"/>
    <row r="206" s="47" customFormat="1"/>
    <row r="207" s="47" customFormat="1"/>
    <row r="208" s="47" customFormat="1"/>
    <row r="209" s="47" customFormat="1"/>
    <row r="210" s="47" customFormat="1"/>
    <row r="211" s="47" customFormat="1"/>
    <row r="212" s="47" customFormat="1"/>
    <row r="213" s="47" customFormat="1"/>
    <row r="214" s="47" customFormat="1"/>
    <row r="215" s="47" customFormat="1"/>
    <row r="216" s="47" customFormat="1"/>
    <row r="217" s="47" customFormat="1"/>
    <row r="218" s="47" customFormat="1"/>
    <row r="219" s="47" customFormat="1"/>
    <row r="220" s="47" customFormat="1"/>
    <row r="221" s="47" customFormat="1"/>
    <row r="222" s="47" customFormat="1"/>
    <row r="223" s="47" customFormat="1"/>
    <row r="224" s="47" customFormat="1"/>
    <row r="225" s="47" customFormat="1"/>
    <row r="226" s="47" customFormat="1"/>
    <row r="227" s="47" customFormat="1"/>
    <row r="228" s="47" customFormat="1"/>
    <row r="229" s="47" customFormat="1"/>
    <row r="230" s="47" customFormat="1"/>
    <row r="231" s="47" customFormat="1"/>
    <row r="232" s="47" customFormat="1"/>
    <row r="233" s="47" customFormat="1"/>
    <row r="234" s="47" customFormat="1"/>
    <row r="235" s="47" customFormat="1"/>
    <row r="236" s="47" customFormat="1"/>
    <row r="237" s="47" customFormat="1"/>
    <row r="238" s="47" customFormat="1"/>
    <row r="239" s="47" customFormat="1"/>
    <row r="240" s="47" customFormat="1"/>
    <row r="241" s="47" customFormat="1"/>
    <row r="242" s="47" customFormat="1"/>
    <row r="243" s="47" customFormat="1"/>
    <row r="244" s="47" customFormat="1"/>
    <row r="245" s="47" customFormat="1"/>
    <row r="246" s="47" customFormat="1"/>
    <row r="247" s="47" customFormat="1"/>
    <row r="248" s="47" customFormat="1"/>
    <row r="249" s="47" customFormat="1"/>
    <row r="250" s="47" customFormat="1"/>
    <row r="251" s="47" customFormat="1"/>
    <row r="252" s="47" customFormat="1"/>
    <row r="253" s="47" customFormat="1"/>
    <row r="254" s="47" customFormat="1"/>
    <row r="255" s="47" customFormat="1"/>
    <row r="256" s="47" customFormat="1"/>
    <row r="257" s="47" customFormat="1"/>
    <row r="258" s="47" customFormat="1"/>
    <row r="259" s="47" customFormat="1"/>
    <row r="260" s="47" customFormat="1"/>
    <row r="261" s="47" customFormat="1"/>
    <row r="262" s="47" customFormat="1"/>
    <row r="263" s="47" customFormat="1"/>
    <row r="264" s="47" customFormat="1"/>
    <row r="265" s="47" customFormat="1"/>
    <row r="266" s="47" customFormat="1"/>
    <row r="267" s="47" customFormat="1"/>
    <row r="268" s="47" customFormat="1"/>
    <row r="269" s="47" customFormat="1"/>
    <row r="270" s="47" customFormat="1"/>
    <row r="271" s="47" customFormat="1"/>
    <row r="272" s="47" customFormat="1"/>
    <row r="273" s="47" customFormat="1"/>
    <row r="274" s="47" customFormat="1"/>
    <row r="275" s="47" customFormat="1"/>
    <row r="276" s="47" customFormat="1"/>
    <row r="277" s="47" customFormat="1"/>
    <row r="278" s="47" customFormat="1"/>
    <row r="279" s="47" customFormat="1"/>
    <row r="280" s="47" customFormat="1"/>
    <row r="281" s="47" customFormat="1"/>
    <row r="282" s="47" customFormat="1"/>
    <row r="283" s="47" customFormat="1"/>
    <row r="284" s="47" customFormat="1"/>
    <row r="285" s="47" customFormat="1"/>
    <row r="286" s="47" customFormat="1"/>
    <row r="287" s="47" customFormat="1"/>
    <row r="288" s="47" customFormat="1"/>
    <row r="289" s="47" customFormat="1"/>
    <row r="290" s="47" customFormat="1"/>
    <row r="291" s="47" customFormat="1"/>
    <row r="292" s="47" customFormat="1"/>
    <row r="293" s="47" customFormat="1"/>
    <row r="294" s="47" customFormat="1"/>
    <row r="295" s="47" customFormat="1"/>
    <row r="296" s="47" customFormat="1"/>
    <row r="297" s="47" customFormat="1"/>
    <row r="298" s="47" customFormat="1"/>
    <row r="299" s="47" customFormat="1"/>
    <row r="300" s="47" customFormat="1"/>
    <row r="301" s="47" customFormat="1"/>
    <row r="302" s="47" customFormat="1"/>
    <row r="303" s="47" customFormat="1"/>
    <row r="304" s="47" customFormat="1"/>
    <row r="305" s="47" customFormat="1"/>
    <row r="306" s="47" customFormat="1"/>
    <row r="307" s="47" customFormat="1"/>
    <row r="308" s="47" customFormat="1"/>
    <row r="309" s="47" customFormat="1"/>
    <row r="310" s="47" customFormat="1"/>
    <row r="311" s="47" customFormat="1"/>
    <row r="312" s="47" customFormat="1"/>
    <row r="313" s="47" customFormat="1"/>
    <row r="314" s="47" customFormat="1"/>
    <row r="315" s="47" customFormat="1"/>
    <row r="316" s="47" customFormat="1"/>
    <row r="317" s="47" customFormat="1"/>
    <row r="318" s="47" customFormat="1"/>
    <row r="319" s="47" customFormat="1"/>
    <row r="320" s="47" customFormat="1"/>
    <row r="321" s="47" customFormat="1"/>
    <row r="322" s="47" customFormat="1"/>
    <row r="323" s="47" customFormat="1"/>
    <row r="324" s="47" customFormat="1"/>
    <row r="325" s="47" customFormat="1"/>
    <row r="326" s="47" customFormat="1"/>
    <row r="327" s="47" customFormat="1"/>
    <row r="328" s="47" customFormat="1"/>
    <row r="329" s="47" customFormat="1"/>
    <row r="330" s="47" customFormat="1"/>
    <row r="331" s="47" customFormat="1"/>
    <row r="332" s="47" customFormat="1"/>
    <row r="333" s="47" customFormat="1"/>
    <row r="334" s="47" customFormat="1"/>
    <row r="335" s="47" customFormat="1"/>
    <row r="336" s="47" customFormat="1"/>
    <row r="337" s="47" customFormat="1"/>
    <row r="338" s="47" customFormat="1"/>
    <row r="339" s="47" customFormat="1"/>
    <row r="340" s="47" customFormat="1"/>
    <row r="341" s="47" customFormat="1"/>
    <row r="342" s="47" customFormat="1"/>
    <row r="343" s="47" customFormat="1"/>
    <row r="344" s="47" customFormat="1"/>
    <row r="345" s="47" customFormat="1"/>
    <row r="346" s="47" customFormat="1"/>
    <row r="347" s="47" customFormat="1"/>
    <row r="348" s="47" customFormat="1"/>
    <row r="349" s="47" customFormat="1"/>
    <row r="350" s="47" customFormat="1"/>
    <row r="351" s="47" customFormat="1"/>
    <row r="352" s="47" customFormat="1"/>
    <row r="353" s="47" customFormat="1"/>
    <row r="354" s="47" customFormat="1"/>
    <row r="355" s="47" customFormat="1"/>
    <row r="356" s="47" customFormat="1"/>
    <row r="357" s="47" customFormat="1"/>
    <row r="358" s="47" customFormat="1"/>
    <row r="359" s="47" customFormat="1"/>
    <row r="360" s="47" customFormat="1"/>
    <row r="361" s="47" customFormat="1"/>
    <row r="362" s="47" customFormat="1"/>
    <row r="363" s="47" customFormat="1"/>
    <row r="364" s="47" customFormat="1"/>
    <row r="365" s="47" customFormat="1"/>
    <row r="366" s="47" customFormat="1"/>
    <row r="367" s="47" customFormat="1"/>
    <row r="368" s="47" customFormat="1"/>
    <row r="369" s="47" customFormat="1"/>
    <row r="370" s="47" customFormat="1"/>
    <row r="371" s="47" customFormat="1"/>
    <row r="372" s="47" customFormat="1"/>
    <row r="373" s="47" customFormat="1"/>
    <row r="374" s="47" customFormat="1"/>
    <row r="375" s="47" customFormat="1"/>
    <row r="376" s="47" customFormat="1"/>
    <row r="377" s="47" customFormat="1"/>
    <row r="378" s="47" customFormat="1"/>
    <row r="379" s="47" customFormat="1"/>
    <row r="380" s="47" customFormat="1"/>
    <row r="381" s="47" customFormat="1"/>
    <row r="382" s="47" customFormat="1"/>
    <row r="383" s="47" customFormat="1"/>
    <row r="384" s="47" customFormat="1"/>
    <row r="385" s="47" customFormat="1"/>
    <row r="386" s="47" customFormat="1"/>
    <row r="387" s="47" customFormat="1"/>
    <row r="388" s="47" customFormat="1"/>
    <row r="389" s="47" customFormat="1"/>
    <row r="390" s="47" customFormat="1"/>
    <row r="391" s="47" customFormat="1"/>
    <row r="392" s="47" customFormat="1"/>
    <row r="393" s="47" customFormat="1"/>
    <row r="394" s="47" customFormat="1"/>
    <row r="395" s="47" customFormat="1"/>
    <row r="396" s="47" customFormat="1"/>
    <row r="397" s="47" customFormat="1"/>
    <row r="398" s="47" customFormat="1"/>
    <row r="399" s="47" customFormat="1"/>
    <row r="400" s="47" customFormat="1"/>
    <row r="401" s="47" customFormat="1"/>
    <row r="402" s="47" customFormat="1"/>
    <row r="403" s="47" customFormat="1"/>
    <row r="404" s="47" customFormat="1"/>
    <row r="405" s="47" customFormat="1"/>
    <row r="406" s="47" customFormat="1"/>
    <row r="407" s="47" customFormat="1"/>
    <row r="408" s="47" customFormat="1"/>
    <row r="409" s="47" customFormat="1"/>
    <row r="410" s="47" customFormat="1"/>
    <row r="411" s="47" customFormat="1"/>
    <row r="412" s="47" customFormat="1"/>
    <row r="413" s="47" customFormat="1"/>
    <row r="414" s="47" customFormat="1"/>
    <row r="415" s="47" customFormat="1"/>
    <row r="416" s="47" customFormat="1"/>
    <row r="417" s="47" customFormat="1"/>
    <row r="418" s="47" customFormat="1"/>
    <row r="419" s="47" customFormat="1"/>
    <row r="420" s="47" customFormat="1"/>
    <row r="421" s="47" customFormat="1"/>
    <row r="422" s="47" customFormat="1"/>
    <row r="423" s="47" customFormat="1"/>
    <row r="424" s="47" customFormat="1"/>
    <row r="425" s="47" customFormat="1"/>
    <row r="426" s="47" customFormat="1"/>
    <row r="427" s="47" customFormat="1"/>
    <row r="428" s="47" customFormat="1"/>
    <row r="429" s="47" customFormat="1"/>
    <row r="430" s="47" customFormat="1"/>
    <row r="431" s="47" customFormat="1"/>
    <row r="432" s="47" customFormat="1"/>
    <row r="433" s="47" customFormat="1"/>
    <row r="434" s="47" customFormat="1"/>
    <row r="435" s="47" customFormat="1"/>
    <row r="436" s="47" customFormat="1"/>
    <row r="437" s="47" customFormat="1"/>
    <row r="438" s="47" customFormat="1"/>
    <row r="439" s="47" customFormat="1"/>
    <row r="440" s="47" customFormat="1"/>
    <row r="441" s="47" customFormat="1"/>
    <row r="442" s="47" customFormat="1"/>
    <row r="443" s="47" customFormat="1"/>
    <row r="444" s="47" customFormat="1"/>
    <row r="445" s="47" customFormat="1"/>
    <row r="446" s="47" customFormat="1"/>
    <row r="447" s="47" customFormat="1"/>
    <row r="448" s="47" customFormat="1"/>
    <row r="449" s="47" customFormat="1"/>
    <row r="450" s="47" customFormat="1"/>
    <row r="451" s="47" customFormat="1"/>
    <row r="452" s="47" customFormat="1"/>
    <row r="453" s="47" customFormat="1"/>
    <row r="454" s="47" customFormat="1"/>
    <row r="455" s="47" customFormat="1"/>
    <row r="456" s="47" customFormat="1"/>
    <row r="457" s="47" customFormat="1"/>
    <row r="458" s="47" customFormat="1"/>
    <row r="459" s="47" customFormat="1"/>
    <row r="460" s="47" customFormat="1"/>
    <row r="461" s="47" customFormat="1"/>
    <row r="462" s="47" customFormat="1"/>
    <row r="463" s="47" customFormat="1"/>
    <row r="464" s="47" customFormat="1"/>
    <row r="465" s="47" customFormat="1"/>
    <row r="466" s="47" customFormat="1"/>
    <row r="467" s="47" customFormat="1"/>
    <row r="468" s="47" customFormat="1"/>
    <row r="469" s="47" customFormat="1"/>
    <row r="470" s="47" customFormat="1"/>
    <row r="471" s="47" customFormat="1"/>
    <row r="472" s="47" customFormat="1"/>
    <row r="473" s="47" customFormat="1"/>
    <row r="474" s="47" customFormat="1"/>
    <row r="475" s="47" customFormat="1"/>
    <row r="476" s="47" customFormat="1"/>
    <row r="477" s="47" customFormat="1"/>
    <row r="478" s="47" customFormat="1"/>
    <row r="479" s="47" customFormat="1"/>
    <row r="480" s="47" customFormat="1"/>
    <row r="481" s="47" customFormat="1"/>
    <row r="482" s="47" customFormat="1"/>
    <row r="483" s="47" customFormat="1"/>
    <row r="484" s="47" customFormat="1"/>
    <row r="485" s="47" customFormat="1"/>
    <row r="486" s="47" customFormat="1"/>
    <row r="487" s="47" customFormat="1"/>
    <row r="488" s="47" customFormat="1"/>
    <row r="489" s="47" customFormat="1"/>
    <row r="490" s="47" customFormat="1"/>
    <row r="491" s="47" customFormat="1"/>
    <row r="492" s="47" customFormat="1"/>
    <row r="493" s="47" customFormat="1"/>
    <row r="494" s="47" customFormat="1"/>
    <row r="495" s="47" customFormat="1"/>
    <row r="496" s="47" customFormat="1"/>
    <row r="497" s="47" customFormat="1"/>
    <row r="498" s="47" customFormat="1"/>
    <row r="499" s="47" customFormat="1"/>
    <row r="500" s="47" customFormat="1"/>
    <row r="501" s="47" customFormat="1"/>
    <row r="502" s="47" customFormat="1"/>
    <row r="503" s="47" customFormat="1"/>
    <row r="504" s="47" customFormat="1"/>
    <row r="505" s="47" customFormat="1"/>
    <row r="506" s="47" customFormat="1"/>
    <row r="507" s="47" customFormat="1"/>
    <row r="508" s="47" customFormat="1"/>
    <row r="509" s="47" customFormat="1"/>
    <row r="510" s="47" customFormat="1"/>
    <row r="511" s="47" customFormat="1"/>
    <row r="512" s="47" customFormat="1"/>
    <row r="513" s="47" customFormat="1"/>
    <row r="514" s="47" customFormat="1"/>
    <row r="515" s="47" customFormat="1"/>
    <row r="516" s="47" customFormat="1"/>
    <row r="517" s="47" customFormat="1"/>
    <row r="518" s="47" customFormat="1"/>
    <row r="519" s="47" customFormat="1"/>
    <row r="520" s="47" customFormat="1"/>
    <row r="521" s="47" customFormat="1"/>
    <row r="522" s="47" customFormat="1"/>
    <row r="523" s="47" customFormat="1"/>
    <row r="524" s="47" customFormat="1"/>
    <row r="525" s="47" customFormat="1"/>
    <row r="526" s="47" customFormat="1"/>
    <row r="527" s="47" customFormat="1"/>
    <row r="528" s="47" customFormat="1"/>
    <row r="529" s="47" customFormat="1"/>
    <row r="530" s="47" customFormat="1"/>
    <row r="531" s="47" customFormat="1"/>
    <row r="532" s="47" customFormat="1"/>
    <row r="533" s="47" customFormat="1"/>
    <row r="534" s="47" customFormat="1"/>
    <row r="535" s="47" customFormat="1"/>
    <row r="536" s="47" customFormat="1"/>
    <row r="537" s="47" customFormat="1"/>
    <row r="538" s="47" customFormat="1"/>
    <row r="539" s="47" customFormat="1"/>
    <row r="540" s="47" customFormat="1"/>
    <row r="541" s="47" customFormat="1"/>
    <row r="542" s="47" customFormat="1"/>
    <row r="543" s="47" customFormat="1"/>
    <row r="544" s="47" customFormat="1"/>
    <row r="545" s="47" customFormat="1"/>
    <row r="546" s="47" customFormat="1"/>
    <row r="547" s="47" customFormat="1"/>
    <row r="548" s="47" customFormat="1"/>
    <row r="549" s="47" customFormat="1"/>
    <row r="550" s="47" customFormat="1"/>
    <row r="551" s="47" customFormat="1"/>
    <row r="552" s="47" customFormat="1"/>
    <row r="553" s="47" customFormat="1"/>
    <row r="554" s="47" customFormat="1"/>
    <row r="555" s="47" customFormat="1"/>
    <row r="556" s="47" customFormat="1"/>
    <row r="557" s="47" customFormat="1"/>
    <row r="558" s="47" customFormat="1"/>
    <row r="559" s="47" customFormat="1"/>
    <row r="560" s="47" customFormat="1"/>
    <row r="561" s="47" customFormat="1"/>
    <row r="562" s="47" customFormat="1"/>
    <row r="563" s="47" customFormat="1"/>
    <row r="564" s="47" customFormat="1"/>
    <row r="565" s="47" customFormat="1"/>
    <row r="566" s="47" customFormat="1"/>
    <row r="567" s="47" customFormat="1"/>
    <row r="568" s="47" customFormat="1"/>
    <row r="569" s="47" customFormat="1"/>
    <row r="570" s="47" customFormat="1"/>
    <row r="571" s="47" customFormat="1"/>
    <row r="572" s="47" customFormat="1"/>
    <row r="573" s="47" customFormat="1"/>
    <row r="574" s="47" customFormat="1"/>
    <row r="575" s="47" customFormat="1"/>
    <row r="576" s="47" customFormat="1"/>
  </sheetData>
  <mergeCells count="1">
    <mergeCell ref="A23:J23"/>
  </mergeCells>
  <pageMargins left="0.7" right="0.7" top="0.75" bottom="0.75" header="0.3" footer="0.3"/>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5">
    <tabColor rgb="FF00FF00"/>
  </sheetPr>
  <dimension ref="A1:CD39"/>
  <sheetViews>
    <sheetView showGridLines="0" showRowColHeaders="0" tabSelected="1" zoomScale="122" zoomScaleNormal="120" workbookViewId="0">
      <selection activeCell="B21" sqref="B21"/>
    </sheetView>
  </sheetViews>
  <sheetFormatPr defaultColWidth="9.1796875" defaultRowHeight="10.5"/>
  <cols>
    <col min="1" max="1" width="2.81640625" style="1" customWidth="1"/>
    <col min="2" max="2" width="23" style="1" customWidth="1"/>
    <col min="3" max="3" width="3.7265625" style="1" customWidth="1"/>
    <col min="4" max="4" width="3" style="1" customWidth="1"/>
    <col min="5" max="5" width="4" style="1" customWidth="1"/>
    <col min="6" max="6" width="3" style="1" hidden="1" customWidth="1"/>
    <col min="7" max="8" width="3" style="1" customWidth="1"/>
    <col min="9" max="9" width="3.7265625" style="1" customWidth="1"/>
    <col min="10" max="10" width="3" style="1" hidden="1" customWidth="1"/>
    <col min="11" max="12" width="3" style="1" customWidth="1"/>
    <col min="13" max="13" width="3.54296875" style="1" customWidth="1"/>
    <col min="14" max="14" width="3" style="1" hidden="1" customWidth="1"/>
    <col min="15" max="16" width="3" style="1" customWidth="1"/>
    <col min="17" max="17" width="4" style="1" customWidth="1"/>
    <col min="18" max="18" width="3" style="1" hidden="1" customWidth="1"/>
    <col min="19" max="20" width="3" style="1" customWidth="1"/>
    <col min="21" max="22" width="1.54296875" style="1" customWidth="1"/>
    <col min="23" max="23" width="23" style="1" customWidth="1"/>
    <col min="24" max="24" width="3.81640625" style="1" customWidth="1"/>
    <col min="25" max="25" width="3" style="1" customWidth="1"/>
    <col min="26" max="26" width="4" style="1" customWidth="1"/>
    <col min="27" max="27" width="3" style="1" hidden="1" customWidth="1"/>
    <col min="28" max="29" width="3" style="1" customWidth="1"/>
    <col min="30" max="30" width="3.7265625" style="1" customWidth="1"/>
    <col min="31" max="31" width="3" style="1" hidden="1" customWidth="1"/>
    <col min="32" max="33" width="3" style="1" customWidth="1"/>
    <col min="34" max="34" width="3.7265625" style="1" customWidth="1"/>
    <col min="35" max="35" width="3" style="1" hidden="1" customWidth="1"/>
    <col min="36" max="37" width="3" style="1" customWidth="1"/>
    <col min="38" max="38" width="3.7265625" style="1" customWidth="1"/>
    <col min="39" max="39" width="3" style="1" hidden="1" customWidth="1"/>
    <col min="40" max="41" width="3" style="1" customWidth="1"/>
    <col min="42" max="42" width="2.7265625" style="1" customWidth="1"/>
    <col min="43" max="43" width="23" style="1" customWidth="1"/>
    <col min="44" max="44" width="3.7265625" style="1" customWidth="1"/>
    <col min="45" max="45" width="3.26953125" style="1" customWidth="1"/>
    <col min="46" max="46" width="4.26953125" style="1" customWidth="1"/>
    <col min="47" max="47" width="3.26953125" style="1" hidden="1" customWidth="1"/>
    <col min="48" max="49" width="3.26953125" style="1" customWidth="1"/>
    <col min="50" max="50" width="4" style="1" customWidth="1"/>
    <col min="51" max="51" width="3.26953125" style="1" hidden="1" customWidth="1"/>
    <col min="52" max="53" width="3.26953125" style="1" customWidth="1"/>
    <col min="54" max="54" width="4.453125" style="1" customWidth="1"/>
    <col min="55" max="55" width="0.7265625" style="1" customWidth="1"/>
    <col min="56" max="57" width="3.26953125" style="1" customWidth="1"/>
    <col min="58" max="58" width="4.453125" style="1" customWidth="1"/>
    <col min="59" max="59" width="3.26953125" style="1" hidden="1" customWidth="1"/>
    <col min="60" max="61" width="3.26953125" style="1" customWidth="1"/>
    <col min="62" max="62" width="12.453125" style="1" customWidth="1"/>
    <col min="63" max="63" width="19.81640625" style="1" hidden="1" customWidth="1"/>
    <col min="64" max="81" width="3" style="1" hidden="1" customWidth="1"/>
    <col min="82" max="82" width="2.1796875" style="1" hidden="1" customWidth="1"/>
    <col min="83" max="16384" width="9.1796875" style="1"/>
  </cols>
  <sheetData>
    <row r="1" spans="1:82">
      <c r="A1" s="7"/>
      <c r="B1" s="7"/>
      <c r="C1" s="7"/>
      <c r="D1" s="7"/>
      <c r="E1" s="7"/>
      <c r="F1" s="7"/>
      <c r="G1" s="7"/>
      <c r="H1" s="7"/>
      <c r="I1" s="7"/>
      <c r="J1" s="7"/>
      <c r="K1" s="7"/>
      <c r="L1" s="7"/>
      <c r="M1" s="7"/>
      <c r="N1" s="7"/>
      <c r="O1" s="7"/>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7"/>
      <c r="AY1" s="7"/>
      <c r="AZ1" s="7"/>
      <c r="BA1" s="7"/>
      <c r="BB1" s="7"/>
      <c r="BC1" s="7"/>
      <c r="BD1" s="7"/>
      <c r="BE1" s="7"/>
      <c r="BF1" s="7"/>
      <c r="BG1" s="7"/>
      <c r="BH1" s="7"/>
      <c r="BI1" s="7"/>
      <c r="BJ1" s="7"/>
      <c r="BK1" s="7"/>
      <c r="BL1" s="7"/>
      <c r="BM1" s="7"/>
      <c r="BN1" s="7"/>
      <c r="BO1" s="7"/>
      <c r="BP1" s="7"/>
      <c r="BQ1" s="7"/>
      <c r="BR1" s="7"/>
      <c r="BS1" s="7"/>
      <c r="BT1" s="7"/>
      <c r="BU1" s="7"/>
      <c r="BV1" s="7"/>
      <c r="BW1" s="7"/>
      <c r="BX1" s="7"/>
      <c r="BY1" s="7"/>
      <c r="BZ1" s="7"/>
      <c r="CA1" s="7"/>
      <c r="CB1" s="7"/>
      <c r="CC1" s="7"/>
      <c r="CD1" s="7"/>
    </row>
    <row r="2" spans="1:82" ht="54" customHeight="1">
      <c r="A2" s="7"/>
      <c r="B2" s="151" t="str">
        <f>'OSC 1'!$G$2</f>
        <v>OSC 1</v>
      </c>
      <c r="C2" s="273" t="s">
        <v>114</v>
      </c>
      <c r="D2" s="274"/>
      <c r="E2" s="273" t="s">
        <v>115</v>
      </c>
      <c r="F2" s="275"/>
      <c r="G2" s="275"/>
      <c r="H2" s="274"/>
      <c r="I2" s="273" t="s">
        <v>116</v>
      </c>
      <c r="J2" s="275"/>
      <c r="K2" s="275"/>
      <c r="L2" s="274"/>
      <c r="M2" s="273" t="s">
        <v>117</v>
      </c>
      <c r="N2" s="275"/>
      <c r="O2" s="275"/>
      <c r="P2" s="274"/>
      <c r="Q2" s="273" t="s">
        <v>118</v>
      </c>
      <c r="R2" s="275"/>
      <c r="S2" s="275"/>
      <c r="T2" s="274"/>
      <c r="U2" s="8"/>
      <c r="V2" s="7"/>
      <c r="W2" s="152" t="str">
        <f>'OSC 2'!$G$2</f>
        <v>OSC 2</v>
      </c>
      <c r="X2" s="273" t="s">
        <v>114</v>
      </c>
      <c r="Y2" s="274"/>
      <c r="Z2" s="273" t="s">
        <v>115</v>
      </c>
      <c r="AA2" s="275"/>
      <c r="AB2" s="275"/>
      <c r="AC2" s="274"/>
      <c r="AD2" s="273" t="s">
        <v>116</v>
      </c>
      <c r="AE2" s="275"/>
      <c r="AF2" s="275"/>
      <c r="AG2" s="274"/>
      <c r="AH2" s="273" t="s">
        <v>117</v>
      </c>
      <c r="AI2" s="275"/>
      <c r="AJ2" s="275"/>
      <c r="AK2" s="274"/>
      <c r="AL2" s="273" t="s">
        <v>118</v>
      </c>
      <c r="AM2" s="275"/>
      <c r="AN2" s="275"/>
      <c r="AO2" s="274"/>
      <c r="AP2" s="7"/>
      <c r="AQ2" s="153" t="str">
        <f>'OSC 3'!$G$2</f>
        <v>OSC 3</v>
      </c>
      <c r="AR2" s="273" t="s">
        <v>114</v>
      </c>
      <c r="AS2" s="274"/>
      <c r="AT2" s="273" t="s">
        <v>115</v>
      </c>
      <c r="AU2" s="275"/>
      <c r="AV2" s="275"/>
      <c r="AW2" s="274"/>
      <c r="AX2" s="273" t="s">
        <v>116</v>
      </c>
      <c r="AY2" s="275"/>
      <c r="AZ2" s="275"/>
      <c r="BA2" s="274"/>
      <c r="BB2" s="273" t="s">
        <v>117</v>
      </c>
      <c r="BC2" s="275"/>
      <c r="BD2" s="275"/>
      <c r="BE2" s="274"/>
      <c r="BF2" s="273" t="s">
        <v>118</v>
      </c>
      <c r="BG2" s="275"/>
      <c r="BH2" s="275"/>
      <c r="BI2" s="274"/>
      <c r="BJ2" s="7"/>
      <c r="BK2" s="40" t="s">
        <v>119</v>
      </c>
      <c r="BL2" s="273" t="s">
        <v>120</v>
      </c>
      <c r="BM2" s="274"/>
      <c r="BN2" s="273" t="s">
        <v>121</v>
      </c>
      <c r="BO2" s="275"/>
      <c r="BP2" s="275"/>
      <c r="BQ2" s="274"/>
      <c r="BR2" s="273" t="s">
        <v>122</v>
      </c>
      <c r="BS2" s="275"/>
      <c r="BT2" s="275"/>
      <c r="BU2" s="274"/>
      <c r="BV2" s="273" t="s">
        <v>123</v>
      </c>
      <c r="BW2" s="275"/>
      <c r="BX2" s="275"/>
      <c r="BY2" s="274"/>
      <c r="BZ2" s="273" t="s">
        <v>124</v>
      </c>
      <c r="CA2" s="275"/>
      <c r="CB2" s="275"/>
      <c r="CC2" s="274"/>
      <c r="CD2" s="7"/>
    </row>
    <row r="3" spans="1:82" ht="24.75" customHeight="1">
      <c r="A3" s="7"/>
      <c r="B3" s="4" t="s">
        <v>125</v>
      </c>
      <c r="C3" s="4" t="str">
        <f>IFERROR(AVERAGEIF('Résumé du score de la catégorie'!$A$3:$A$18,"AC",'Résumé du score de la catégorie'!C$3:C$18),"")</f>
        <v/>
      </c>
      <c r="D3" s="42" t="s">
        <v>126</v>
      </c>
      <c r="E3" s="4" t="str">
        <f>IFERROR(AVERAGEIF('Résumé du score de la catégorie'!$A$3:$A$18,"AC",'Résumé du score de la catégorie'!D$3:D$18),"")</f>
        <v/>
      </c>
      <c r="F3" s="12" t="str">
        <f>IF(OR(ISTEXT(C3),ISTEXT(E3)),"",IF(OR(ISBLANK(C3),ISBLANK(E3)),"",IF(E3&gt;C3,82,IF(E3=C3,52,1))))</f>
        <v/>
      </c>
      <c r="G3" s="42" t="s">
        <v>126</v>
      </c>
      <c r="H3" s="11" t="str">
        <f>F3</f>
        <v/>
      </c>
      <c r="I3" s="4" t="str">
        <f>IFERROR(AVERAGEIF('Résumé du score de la catégorie'!$A$3:$A$18,"AC",'Résumé du score de la catégorie'!E$3:E$18),"")</f>
        <v/>
      </c>
      <c r="J3" s="12" t="str">
        <f>IF(OR(ISTEXT(E3),ISTEXT(I3)),"",IF(OR(ISBLANK(E3),ISBLANK(I3)),"",IF(I3&gt;E3,82,IF(I3=E3,52,1))))</f>
        <v/>
      </c>
      <c r="K3" s="42" t="s">
        <v>126</v>
      </c>
      <c r="L3" s="11" t="str">
        <f>J3</f>
        <v/>
      </c>
      <c r="M3" s="4" t="str">
        <f>IFERROR(AVERAGEIF('Résumé du score de la catégorie'!$A$3:$A$18,"AC",'Résumé du score de la catégorie'!F$3:F$18),"")</f>
        <v/>
      </c>
      <c r="N3" s="12" t="str">
        <f>IF(OR(ISTEXT(I3),ISTEXT(M3)),"",IF(OR(ISBLANK(I3),ISBLANK(M3)),"",IF(M3&gt;I3,82,IF(M3=I3,52,1))))</f>
        <v/>
      </c>
      <c r="O3" s="42" t="s">
        <v>126</v>
      </c>
      <c r="P3" s="11" t="str">
        <f>N3</f>
        <v/>
      </c>
      <c r="Q3" s="4" t="str">
        <f>IFERROR(AVERAGEIF('Résumé du score de la catégorie'!$A$3:$A$18,"AC",'Résumé du score de la catégorie'!G$3:G$18),"")</f>
        <v/>
      </c>
      <c r="R3" s="12" t="str">
        <f>IF(OR(ISTEXT(M3),ISTEXT(Q3)),"",IF(OR(ISBLANK(M3),ISBLANK(Q3)),"",IF(Q3&gt;M3,82,IF(Q3=M3,52,1))))</f>
        <v/>
      </c>
      <c r="S3" s="42" t="s">
        <v>126</v>
      </c>
      <c r="T3" s="5" t="str">
        <f>R3</f>
        <v/>
      </c>
      <c r="U3" s="9"/>
      <c r="V3" s="7"/>
      <c r="W3" s="4" t="s">
        <v>125</v>
      </c>
      <c r="X3" s="4" t="str">
        <f>IFERROR(AVERAGEIF('Résumé du score de la catégorie'!$A$3:$A$18,"AC",'Résumé du score de la catégorie'!I$3:I$18),"")</f>
        <v/>
      </c>
      <c r="Y3" s="42" t="s">
        <v>126</v>
      </c>
      <c r="Z3" s="4" t="str">
        <f>IFERROR(AVERAGEIF('Résumé du score de la catégorie'!$A$3:$A$18,"AC",'Résumé du score de la catégorie'!J$3:J$18),"")</f>
        <v/>
      </c>
      <c r="AA3" s="12" t="str">
        <f>IF(OR(ISTEXT(X3),ISTEXT(Z3)),"",IF(OR(ISBLANK(X3),ISBLANK(Z3)),"",IF(Z3&gt;X3,82,IF(Z3=X3,52,1))))</f>
        <v/>
      </c>
      <c r="AB3" s="42" t="s">
        <v>126</v>
      </c>
      <c r="AC3" s="11" t="str">
        <f>AA3</f>
        <v/>
      </c>
      <c r="AD3" s="4" t="str">
        <f>IFERROR(AVERAGEIF('Résumé du score de la catégorie'!$A$3:$A$18,"AC",'Résumé du score de la catégorie'!K$3:K$18),"")</f>
        <v/>
      </c>
      <c r="AE3" s="12" t="str">
        <f>IF(OR(ISTEXT(Z3),ISTEXT(AD3)),"",IF(OR(ISBLANK(Z3),ISBLANK(AD3)),"",IF(AD3&gt;Z3,82,IF(AD3=Z3,52,1))))</f>
        <v/>
      </c>
      <c r="AF3" s="42" t="s">
        <v>126</v>
      </c>
      <c r="AG3" s="11" t="str">
        <f>AE3</f>
        <v/>
      </c>
      <c r="AH3" s="4" t="str">
        <f>IFERROR(AVERAGEIF('Résumé du score de la catégorie'!$A$3:$A$18,"AC",'Résumé du score de la catégorie'!L$3:L$18),"")</f>
        <v/>
      </c>
      <c r="AI3" s="12" t="str">
        <f>IF(OR(ISTEXT(AD3),ISTEXT(AH3)),"",IF(OR(ISBLANK(AD3),ISBLANK(AH3)),"",IF(AH3&gt;AD3,82,IF(AH3=AD3,52,1))))</f>
        <v/>
      </c>
      <c r="AJ3" s="42" t="s">
        <v>126</v>
      </c>
      <c r="AK3" s="11" t="str">
        <f>AI3</f>
        <v/>
      </c>
      <c r="AL3" s="4" t="str">
        <f>IFERROR(AVERAGEIF('Résumé du score de la catégorie'!$A$3:$A$18,"AC",'Résumé du score de la catégorie'!M$3:M$18),"")</f>
        <v/>
      </c>
      <c r="AM3" s="12" t="str">
        <f>IF(OR(ISTEXT(AH3),ISTEXT(AL3)),"",IF(OR(ISBLANK(AH3),ISBLANK(AL3)),"",IF(AL3&gt;AH3,82,IF(AL3=AH3,52,1))))</f>
        <v/>
      </c>
      <c r="AN3" s="42" t="s">
        <v>126</v>
      </c>
      <c r="AO3" s="5" t="str">
        <f>AM3</f>
        <v/>
      </c>
      <c r="AP3" s="7"/>
      <c r="AQ3" s="4" t="s">
        <v>125</v>
      </c>
      <c r="AR3" s="4" t="str">
        <f>IFERROR(AVERAGEIF('Résumé du score de la catégorie'!$A$3:$A$18,"AC",'Résumé du score de la catégorie'!O$3:O$18),"")</f>
        <v/>
      </c>
      <c r="AS3" s="42" t="s">
        <v>126</v>
      </c>
      <c r="AT3" s="4" t="str">
        <f>IFERROR(AVERAGEIF('Résumé du score de la catégorie'!$A$3:$A$18,"AC",'Résumé du score de la catégorie'!P$3:P$18),"")</f>
        <v/>
      </c>
      <c r="AU3" s="12" t="str">
        <f>IF(OR(ISTEXT(AR3),ISTEXT(AT3)),"",IF(OR(ISBLANK(AR3),ISBLANK(AT3)),"",IF(AT3&gt;AR3,82,IF(AT3=AR3,52,1))))</f>
        <v/>
      </c>
      <c r="AV3" s="42" t="s">
        <v>126</v>
      </c>
      <c r="AW3" s="11" t="str">
        <f>AU3</f>
        <v/>
      </c>
      <c r="AX3" s="4" t="str">
        <f>IFERROR(AVERAGEIF('Résumé du score de la catégorie'!$A$3:$A$18,"AC",'Résumé du score de la catégorie'!Q$3:Q$18),"")</f>
        <v/>
      </c>
      <c r="AY3" s="12" t="str">
        <f>IF(OR(ISTEXT(AT3),ISTEXT(AX3)),"",IF(OR(ISBLANK(AT3),ISBLANK(AX3)),"",IF(AX3&gt;AT3,82,IF(AX3=AT3,52,1))))</f>
        <v/>
      </c>
      <c r="AZ3" s="42" t="s">
        <v>126</v>
      </c>
      <c r="BA3" s="11" t="str">
        <f>AY3</f>
        <v/>
      </c>
      <c r="BB3" s="4" t="str">
        <f>IFERROR(AVERAGEIF('Résumé du score de la catégorie'!$A$3:$A$18,"AC",'Résumé du score de la catégorie'!R$3:R$18),"")</f>
        <v/>
      </c>
      <c r="BC3" s="12" t="str">
        <f>IF(OR(ISTEXT(AX3),ISTEXT(BB3)),"",IF(OR(ISBLANK(AX3),ISBLANK(BB3)),"",IF(BB3&gt;AX3,82,IF(BB3=AX3,52,1))))</f>
        <v/>
      </c>
      <c r="BD3" s="42" t="s">
        <v>126</v>
      </c>
      <c r="BE3" s="11" t="str">
        <f>BC3</f>
        <v/>
      </c>
      <c r="BF3" s="4" t="str">
        <f>IFERROR(AVERAGEIF('Résumé du score de la catégorie'!$A$3:$A$18,"AC",'Résumé du score de la catégorie'!S$3:S$18),"")</f>
        <v/>
      </c>
      <c r="BG3" s="12" t="str">
        <f>IF(OR(ISTEXT(BB3),ISTEXT(BF3)),"",IF(OR(ISBLANK(BB3),ISBLANK(BF3)),"",IF(BF3&gt;BB3,82,IF(BF3=BB3,52,1))))</f>
        <v/>
      </c>
      <c r="BH3" s="42" t="s">
        <v>126</v>
      </c>
      <c r="BI3" s="5" t="str">
        <f>BG3</f>
        <v/>
      </c>
      <c r="BJ3" s="7"/>
      <c r="BK3" s="4" t="s">
        <v>127</v>
      </c>
      <c r="BL3" s="4" t="str">
        <f>IFERROR(AVERAGEIF('Résumé du score de la catégorie'!$A$3:$A$18,"GL",'Résumé du score de la catégorie'!U$3:U$18),"")</f>
        <v/>
      </c>
      <c r="BM3" s="42" t="s">
        <v>126</v>
      </c>
      <c r="BN3" s="4" t="str">
        <f>IFERROR(AVERAGEIF('Résumé du score de la catégorie'!$A$3:$A$18,"GL",'Résumé du score de la catégorie'!V$3:V$18),"")</f>
        <v/>
      </c>
      <c r="BO3" s="12" t="str">
        <f>IF(OR(ISTEXT(BL3),ISTEXT(BN3)),"",IF(OR(ISBLANK(BL3),ISBLANK(BN3)),"",IF(BN3&gt;BL3,82,IF(BN3=BL3,52,1))))</f>
        <v/>
      </c>
      <c r="BP3" s="42" t="s">
        <v>126</v>
      </c>
      <c r="BQ3" s="11" t="str">
        <f>BO3</f>
        <v/>
      </c>
      <c r="BR3" s="4" t="str">
        <f>IFERROR(AVERAGEIF('Résumé du score de la catégorie'!$A$3:$A$18,"GL",'Résumé du score de la catégorie'!W$3:W$18),"")</f>
        <v/>
      </c>
      <c r="BS3" s="12" t="str">
        <f>IF(OR(ISTEXT(BN3),ISTEXT(BR3)),"",IF(OR(ISBLANK(BN3),ISBLANK(BR3)),"",IF(BR3&gt;BN3,82,IF(BR3=BN3,52,1))))</f>
        <v/>
      </c>
      <c r="BT3" s="42" t="s">
        <v>126</v>
      </c>
      <c r="BU3" s="11" t="str">
        <f>BS3</f>
        <v/>
      </c>
      <c r="BV3" s="4" t="str">
        <f>IFERROR(AVERAGEIF('Résumé du score de la catégorie'!$A$3:$A$18,"GL",'Résumé du score de la catégorie'!X$3:X$18),"")</f>
        <v/>
      </c>
      <c r="BW3" s="12" t="str">
        <f>IF(OR(ISTEXT(BR3),ISTEXT(BV3)),"",IF(OR(ISBLANK(BR3),ISBLANK(BV3)),"",IF(BV3&gt;BR3,82,IF(BV3=BR3,52,1))))</f>
        <v/>
      </c>
      <c r="BX3" s="42" t="s">
        <v>126</v>
      </c>
      <c r="BY3" s="11" t="str">
        <f>BW3</f>
        <v/>
      </c>
      <c r="BZ3" s="4" t="str">
        <f>IFERROR(AVERAGEIF('Résumé du score de la catégorie'!$A$3:$A$18,"GL",'Résumé du score de la catégorie'!Y$3:Y$18),"")</f>
        <v/>
      </c>
      <c r="CA3" s="12" t="str">
        <f>IF(OR(ISTEXT(BV3),ISTEXT(BZ3)),"",IF(OR(ISBLANK(BV3),ISBLANK(BZ3)),"",IF(BZ3&gt;BV3,82,IF(BZ3=BV3,52,1))))</f>
        <v/>
      </c>
      <c r="CB3" s="42" t="s">
        <v>126</v>
      </c>
      <c r="CC3" s="5" t="str">
        <f>CA3</f>
        <v/>
      </c>
      <c r="CD3" s="7"/>
    </row>
    <row r="4" spans="1:82" ht="24.75" customHeight="1">
      <c r="A4" s="7"/>
      <c r="B4" s="6" t="s">
        <v>128</v>
      </c>
      <c r="C4" s="4" t="str">
        <f>IFERROR(AVERAGEIF('Résumé du score de la catégorie'!$A$3:$A$18,"MNH",'Résumé du score de la catégorie'!C$3:C$18),"")</f>
        <v/>
      </c>
      <c r="D4" s="42" t="s">
        <v>126</v>
      </c>
      <c r="E4" s="4" t="str">
        <f>IFERROR(AVERAGEIF('Résumé du score de la catégorie'!$A$3:$A$18,"MNH",'Résumé du score de la catégorie'!D$3:D$18),"")</f>
        <v/>
      </c>
      <c r="F4" s="12" t="str">
        <f t="shared" ref="F4:F8" si="0">IF(OR(ISTEXT(C4),ISTEXT(E4)),"",IF(OR(ISBLANK(C4),ISBLANK(E4)),"",IF(E4&gt;C4,82,IF(E4=C4,52,1))))</f>
        <v/>
      </c>
      <c r="G4" s="42" t="s">
        <v>126</v>
      </c>
      <c r="H4" s="5" t="str">
        <f t="shared" ref="H4:H7" si="1">F4</f>
        <v/>
      </c>
      <c r="I4" s="4" t="str">
        <f>IFERROR(AVERAGEIF('Résumé du score de la catégorie'!$A$3:$A$18,"MNH",'Résumé du score de la catégorie'!E$3:E$18),"")</f>
        <v/>
      </c>
      <c r="J4" s="12" t="str">
        <f t="shared" ref="J4:J8" si="2">IF(OR(ISTEXT(E4),ISTEXT(I4)),"",IF(OR(ISBLANK(E4),ISBLANK(I4)),"",IF(I4&gt;E4,82,IF(I4=E4,52,1))))</f>
        <v/>
      </c>
      <c r="K4" s="42" t="s">
        <v>126</v>
      </c>
      <c r="L4" s="5" t="str">
        <f t="shared" ref="L4:L7" si="3">J4</f>
        <v/>
      </c>
      <c r="M4" s="4" t="str">
        <f>IFERROR(AVERAGEIF('Résumé du score de la catégorie'!$A$3:$A$18,"MNH",'Résumé du score de la catégorie'!F$3:F$18),"")</f>
        <v/>
      </c>
      <c r="N4" s="12" t="str">
        <f t="shared" ref="N4:N8" si="4">IF(OR(ISTEXT(I4),ISTEXT(M4)),"",IF(OR(ISBLANK(I4),ISBLANK(M4)),"",IF(M4&gt;I4,82,IF(M4=I4,52,1))))</f>
        <v/>
      </c>
      <c r="O4" s="42" t="s">
        <v>126</v>
      </c>
      <c r="P4" s="5" t="str">
        <f t="shared" ref="P4:P7" si="5">N4</f>
        <v/>
      </c>
      <c r="Q4" s="4" t="str">
        <f>IFERROR(AVERAGEIF('Résumé du score de la catégorie'!$A$3:$A$18,"MNH",'Résumé du score de la catégorie'!G$3:G$18),"")</f>
        <v/>
      </c>
      <c r="R4" s="12" t="str">
        <f t="shared" ref="R4:R8" si="6">IF(OR(ISTEXT(M4),ISTEXT(Q4)),"",IF(OR(ISBLANK(M4),ISBLANK(Q4)),"",IF(Q4&gt;M4,82,IF(Q4=M4,52,1))))</f>
        <v/>
      </c>
      <c r="S4" s="42" t="s">
        <v>126</v>
      </c>
      <c r="T4" s="5" t="str">
        <f t="shared" ref="T4:T7" si="7">R4</f>
        <v/>
      </c>
      <c r="U4" s="10"/>
      <c r="V4" s="7"/>
      <c r="W4" s="6" t="s">
        <v>128</v>
      </c>
      <c r="X4" s="4" t="str">
        <f>IFERROR(AVERAGEIF('Résumé du score de la catégorie'!$A$3:$A$18,"MNH",'Résumé du score de la catégorie'!I$3:I$18),"")</f>
        <v/>
      </c>
      <c r="Y4" s="42" t="s">
        <v>126</v>
      </c>
      <c r="Z4" s="4" t="str">
        <f>IFERROR(AVERAGEIF('Résumé du score de la catégorie'!$A$3:$A$18,"MNH",'Résumé du score de la catégorie'!J$3:J$18),"")</f>
        <v/>
      </c>
      <c r="AA4" s="12" t="str">
        <f t="shared" ref="AA4:AA8" si="8">IF(OR(ISTEXT(X4),ISTEXT(Z4)),"",IF(OR(ISBLANK(X4),ISBLANK(Z4)),"",IF(Z4&gt;X4,82,IF(Z4=X4,52,1))))</f>
        <v/>
      </c>
      <c r="AB4" s="42" t="s">
        <v>126</v>
      </c>
      <c r="AC4" s="5" t="str">
        <f t="shared" ref="AC4:AC8" si="9">AA4</f>
        <v/>
      </c>
      <c r="AD4" s="4" t="str">
        <f>IFERROR(AVERAGEIF('Résumé du score de la catégorie'!$A$3:$A$18,"MNH",'Résumé du score de la catégorie'!K$3:K$18),"")</f>
        <v/>
      </c>
      <c r="AE4" s="12" t="str">
        <f t="shared" ref="AE4:AE8" si="10">IF(OR(ISTEXT(Z4),ISTEXT(AD4)),"",IF(OR(ISBLANK(Z4),ISBLANK(AD4)),"",IF(AD4&gt;Z4,82,IF(AD4=Z4,52,1))))</f>
        <v/>
      </c>
      <c r="AF4" s="42" t="s">
        <v>126</v>
      </c>
      <c r="AG4" s="5" t="str">
        <f t="shared" ref="AG4:AG8" si="11">AE4</f>
        <v/>
      </c>
      <c r="AH4" s="4" t="str">
        <f>IFERROR(AVERAGEIF('Résumé du score de la catégorie'!$A$3:$A$18,"MNH",'Résumé du score de la catégorie'!L$3:L$18),"")</f>
        <v/>
      </c>
      <c r="AI4" s="12" t="str">
        <f t="shared" ref="AI4:AI8" si="12">IF(OR(ISTEXT(AD4),ISTEXT(AH4)),"",IF(OR(ISBLANK(AD4),ISBLANK(AH4)),"",IF(AH4&gt;AD4,82,IF(AH4=AD4,52,1))))</f>
        <v/>
      </c>
      <c r="AJ4" s="42" t="s">
        <v>126</v>
      </c>
      <c r="AK4" s="5" t="str">
        <f t="shared" ref="AK4:AK8" si="13">AI4</f>
        <v/>
      </c>
      <c r="AL4" s="4" t="str">
        <f>IFERROR(AVERAGEIF('Résumé du score de la catégorie'!$A$3:$A$18,"MNH",'Résumé du score de la catégorie'!M$3:M$18),"")</f>
        <v/>
      </c>
      <c r="AM4" s="12" t="str">
        <f t="shared" ref="AM4:AM8" si="14">IF(OR(ISTEXT(AH4),ISTEXT(AL4)),"",IF(OR(ISBLANK(AH4),ISBLANK(AL4)),"",IF(AL4&gt;AH4,82,IF(AL4=AH4,52,1))))</f>
        <v/>
      </c>
      <c r="AN4" s="42" t="s">
        <v>126</v>
      </c>
      <c r="AO4" s="5" t="str">
        <f t="shared" ref="AO4:AO8" si="15">AM4</f>
        <v/>
      </c>
      <c r="AP4" s="7"/>
      <c r="AQ4" s="6" t="s">
        <v>128</v>
      </c>
      <c r="AR4" s="4" t="str">
        <f>IFERROR(AVERAGEIF('Résumé du score de la catégorie'!$A$3:$A$18,"MNH",'Résumé du score de la catégorie'!O$3:O$18),"")</f>
        <v/>
      </c>
      <c r="AS4" s="42" t="s">
        <v>126</v>
      </c>
      <c r="AT4" s="4" t="str">
        <f>IFERROR(AVERAGEIF('Résumé du score de la catégorie'!$A$3:$A$18,"MNH",'Résumé du score de la catégorie'!P$3:P$18),"")</f>
        <v/>
      </c>
      <c r="AU4" s="12" t="str">
        <f t="shared" ref="AU4:AU8" si="16">IF(OR(ISTEXT(AR4),ISTEXT(AT4)),"",IF(OR(ISBLANK(AR4),ISBLANK(AT4)),"",IF(AT4&gt;AR4,82,IF(AT4=AR4,52,1))))</f>
        <v/>
      </c>
      <c r="AV4" s="42" t="s">
        <v>126</v>
      </c>
      <c r="AW4" s="5" t="str">
        <f t="shared" ref="AW4:AW8" si="17">AU4</f>
        <v/>
      </c>
      <c r="AX4" s="4" t="str">
        <f>IFERROR(AVERAGEIF('Résumé du score de la catégorie'!$A$3:$A$18,"MNH",'Résumé du score de la catégorie'!Q$3:Q$18),"")</f>
        <v/>
      </c>
      <c r="AY4" s="12" t="str">
        <f t="shared" ref="AY4:AY8" si="18">IF(OR(ISTEXT(AT4),ISTEXT(AX4)),"",IF(OR(ISBLANK(AT4),ISBLANK(AX4)),"",IF(AX4&gt;AT4,82,IF(AX4=AT4,52,1))))</f>
        <v/>
      </c>
      <c r="AZ4" s="42" t="s">
        <v>126</v>
      </c>
      <c r="BA4" s="5" t="str">
        <f t="shared" ref="BA4:BA8" si="19">AY4</f>
        <v/>
      </c>
      <c r="BB4" s="4" t="str">
        <f>IFERROR(AVERAGEIF('Résumé du score de la catégorie'!$A$3:$A$18,"MNH",'Résumé du score de la catégorie'!R$3:R$18),"")</f>
        <v/>
      </c>
      <c r="BC4" s="12" t="str">
        <f t="shared" ref="BC4:BC8" si="20">IF(OR(ISTEXT(AX4),ISTEXT(BB4)),"",IF(OR(ISBLANK(AX4),ISBLANK(BB4)),"",IF(BB4&gt;AX4,82,IF(BB4=AX4,52,1))))</f>
        <v/>
      </c>
      <c r="BD4" s="42" t="s">
        <v>126</v>
      </c>
      <c r="BE4" s="5" t="str">
        <f t="shared" ref="BE4:BE8" si="21">BC4</f>
        <v/>
      </c>
      <c r="BF4" s="4" t="str">
        <f>IFERROR(AVERAGEIF('Résumé du score de la catégorie'!$A$3:$A$18,"MNH",'Résumé du score de la catégorie'!S$3:S$18),"")</f>
        <v/>
      </c>
      <c r="BG4" s="12" t="str">
        <f t="shared" ref="BG4:BG8" si="22">IF(OR(ISTEXT(BB4),ISTEXT(BF4)),"",IF(OR(ISBLANK(BB4),ISBLANK(BF4)),"",IF(BF4&gt;BB4,82,IF(BF4=BB4,52,1))))</f>
        <v/>
      </c>
      <c r="BH4" s="42" t="s">
        <v>126</v>
      </c>
      <c r="BI4" s="5" t="str">
        <f t="shared" ref="BI4:BI8" si="23">BG4</f>
        <v/>
      </c>
      <c r="BJ4" s="7"/>
      <c r="BK4" s="6" t="s">
        <v>101</v>
      </c>
      <c r="BL4" s="4" t="str">
        <f>IFERROR(AVERAGEIF('Résumé du score de la catégorie'!$A$3:$A$18,"FOA",'Résumé du score de la catégorie'!U$3:U$18),"")</f>
        <v/>
      </c>
      <c r="BM4" s="42" t="s">
        <v>126</v>
      </c>
      <c r="BN4" s="4" t="str">
        <f>IFERROR(AVERAGEIF('Résumé du score de la catégorie'!$A$3:$A$18,"FOA",'Résumé du score de la catégorie'!V$3:V$18),"")</f>
        <v/>
      </c>
      <c r="BO4" s="12" t="str">
        <f t="shared" ref="BO4:BO8" si="24">IF(OR(ISTEXT(BL4),ISTEXT(BN4)),"",IF(OR(ISBLANK(BL4),ISBLANK(BN4)),"",IF(BN4&gt;BL4,82,IF(BN4=BL4,52,1))))</f>
        <v/>
      </c>
      <c r="BP4" s="42" t="s">
        <v>126</v>
      </c>
      <c r="BQ4" s="5" t="str">
        <f t="shared" ref="BQ4:BQ8" si="25">BO4</f>
        <v/>
      </c>
      <c r="BR4" s="4" t="str">
        <f>IFERROR(AVERAGEIF('Résumé du score de la catégorie'!$A$3:$A$18,"FOA",'Résumé du score de la catégorie'!W$3:W$18),"")</f>
        <v/>
      </c>
      <c r="BS4" s="12" t="str">
        <f t="shared" ref="BS4:BS8" si="26">IF(OR(ISTEXT(BN4),ISTEXT(BR4)),"",IF(OR(ISBLANK(BN4),ISBLANK(BR4)),"",IF(BR4&gt;BN4,82,IF(BR4=BN4,52,1))))</f>
        <v/>
      </c>
      <c r="BT4" s="42" t="s">
        <v>126</v>
      </c>
      <c r="BU4" s="5" t="str">
        <f t="shared" ref="BU4:BU8" si="27">BS4</f>
        <v/>
      </c>
      <c r="BV4" s="4" t="str">
        <f>IFERROR(AVERAGEIF('Résumé du score de la catégorie'!$A$3:$A$18,"FOA",'Résumé du score de la catégorie'!X$3:X$18),"")</f>
        <v/>
      </c>
      <c r="BW4" s="12" t="str">
        <f t="shared" ref="BW4:BW8" si="28">IF(OR(ISTEXT(BR4),ISTEXT(BV4)),"",IF(OR(ISBLANK(BR4),ISBLANK(BV4)),"",IF(BV4&gt;BR4,82,IF(BV4=BR4,52,1))))</f>
        <v/>
      </c>
      <c r="BX4" s="42" t="s">
        <v>126</v>
      </c>
      <c r="BY4" s="5" t="str">
        <f t="shared" ref="BY4:BY8" si="29">BW4</f>
        <v/>
      </c>
      <c r="BZ4" s="4" t="str">
        <f>IFERROR(AVERAGEIF('Résumé du score de la catégorie'!$A$3:$A$18,"FOA",'Résumé du score de la catégorie'!Y$3:Y$18),"")</f>
        <v/>
      </c>
      <c r="CA4" s="12" t="str">
        <f t="shared" ref="CA4:CA8" si="30">IF(OR(ISTEXT(BV4),ISTEXT(BZ4)),"",IF(OR(ISBLANK(BV4),ISBLANK(BZ4)),"",IF(BZ4&gt;BV4,82,IF(BZ4=BV4,52,1))))</f>
        <v/>
      </c>
      <c r="CB4" s="42" t="s">
        <v>126</v>
      </c>
      <c r="CC4" s="5" t="str">
        <f t="shared" ref="CC4:CC8" si="31">CA4</f>
        <v/>
      </c>
      <c r="CD4" s="7"/>
    </row>
    <row r="5" spans="1:82" ht="24.75" customHeight="1">
      <c r="A5" s="7"/>
      <c r="B5" s="6" t="s">
        <v>129</v>
      </c>
      <c r="C5" s="4" t="str">
        <f>IFERROR(AVERAGEIF('Résumé du score de la catégorie'!$A$3:$A$18,"BA",'Résumé du score de la catégorie'!C$3:C$18),"")</f>
        <v/>
      </c>
      <c r="D5" s="42" t="s">
        <v>126</v>
      </c>
      <c r="E5" s="4" t="str">
        <f>IFERROR(AVERAGEIF('Résumé du score de la catégorie'!$A$3:$A$18,"BA",'Résumé du score de la catégorie'!D$3:D$18),"")</f>
        <v/>
      </c>
      <c r="F5" s="12" t="str">
        <f t="shared" si="0"/>
        <v/>
      </c>
      <c r="G5" s="42" t="s">
        <v>126</v>
      </c>
      <c r="H5" s="5" t="str">
        <f t="shared" si="1"/>
        <v/>
      </c>
      <c r="I5" s="4" t="str">
        <f>IFERROR(AVERAGEIF('Résumé du score de la catégorie'!$A$3:$A$18,"BA",'Résumé du score de la catégorie'!E$3:E$18),"")</f>
        <v/>
      </c>
      <c r="J5" s="12" t="str">
        <f t="shared" si="2"/>
        <v/>
      </c>
      <c r="K5" s="42" t="s">
        <v>126</v>
      </c>
      <c r="L5" s="5" t="str">
        <f t="shared" si="3"/>
        <v/>
      </c>
      <c r="M5" s="4" t="str">
        <f>IFERROR(AVERAGEIF('Résumé du score de la catégorie'!$A$3:$A$18,"BA",'Résumé du score de la catégorie'!F$3:F$18),"")</f>
        <v/>
      </c>
      <c r="N5" s="12" t="str">
        <f t="shared" si="4"/>
        <v/>
      </c>
      <c r="O5" s="42" t="s">
        <v>126</v>
      </c>
      <c r="P5" s="5" t="str">
        <f t="shared" si="5"/>
        <v/>
      </c>
      <c r="Q5" s="4" t="str">
        <f>IFERROR(AVERAGEIF('Résumé du score de la catégorie'!$A$3:$A$18,"BA",'Résumé du score de la catégorie'!G$3:G$18),"")</f>
        <v/>
      </c>
      <c r="R5" s="12" t="str">
        <f t="shared" si="6"/>
        <v/>
      </c>
      <c r="S5" s="42" t="s">
        <v>126</v>
      </c>
      <c r="T5" s="5" t="str">
        <f t="shared" si="7"/>
        <v/>
      </c>
      <c r="U5" s="10"/>
      <c r="V5" s="7"/>
      <c r="W5" s="6" t="s">
        <v>129</v>
      </c>
      <c r="X5" s="4" t="str">
        <f>IFERROR(AVERAGEIF('Résumé du score de la catégorie'!$A$3:$A$18,"BA",'Résumé du score de la catégorie'!I$3:I$18),"")</f>
        <v/>
      </c>
      <c r="Y5" s="42" t="s">
        <v>126</v>
      </c>
      <c r="Z5" s="4" t="str">
        <f>IFERROR(AVERAGEIF('Résumé du score de la catégorie'!$A$3:$A$18,"BA",'Résumé du score de la catégorie'!J$3:J$18),"")</f>
        <v/>
      </c>
      <c r="AA5" s="12" t="str">
        <f t="shared" si="8"/>
        <v/>
      </c>
      <c r="AB5" s="42" t="s">
        <v>126</v>
      </c>
      <c r="AC5" s="5" t="str">
        <f t="shared" si="9"/>
        <v/>
      </c>
      <c r="AD5" s="4" t="str">
        <f>IFERROR(AVERAGEIF('Résumé du score de la catégorie'!$A$3:$A$18,"BA",'Résumé du score de la catégorie'!K$3:K$18),"")</f>
        <v/>
      </c>
      <c r="AE5" s="12" t="str">
        <f t="shared" si="10"/>
        <v/>
      </c>
      <c r="AF5" s="42" t="s">
        <v>126</v>
      </c>
      <c r="AG5" s="5" t="str">
        <f t="shared" si="11"/>
        <v/>
      </c>
      <c r="AH5" s="4" t="str">
        <f>IFERROR(AVERAGEIF('Résumé du score de la catégorie'!$A$3:$A$18,"BA",'Résumé du score de la catégorie'!L$3:L$18),"")</f>
        <v/>
      </c>
      <c r="AI5" s="12" t="str">
        <f t="shared" si="12"/>
        <v/>
      </c>
      <c r="AJ5" s="42" t="s">
        <v>126</v>
      </c>
      <c r="AK5" s="5" t="str">
        <f t="shared" si="13"/>
        <v/>
      </c>
      <c r="AL5" s="4" t="str">
        <f>IFERROR(AVERAGEIF('Résumé du score de la catégorie'!$A$3:$A$18,"BA",'Résumé du score de la catégorie'!M$3:M$18),"")</f>
        <v/>
      </c>
      <c r="AM5" s="12" t="str">
        <f t="shared" si="14"/>
        <v/>
      </c>
      <c r="AN5" s="42" t="s">
        <v>126</v>
      </c>
      <c r="AO5" s="5" t="str">
        <f t="shared" si="15"/>
        <v/>
      </c>
      <c r="AP5" s="7"/>
      <c r="AQ5" s="6" t="s">
        <v>129</v>
      </c>
      <c r="AR5" s="4" t="str">
        <f>IFERROR(AVERAGEIF('Résumé du score de la catégorie'!$A$3:$A$18,"BA",'Résumé du score de la catégorie'!O$3:O$18),"")</f>
        <v/>
      </c>
      <c r="AS5" s="42" t="s">
        <v>126</v>
      </c>
      <c r="AT5" s="4" t="str">
        <f>IFERROR(AVERAGEIF('Résumé du score de la catégorie'!$A$3:$A$18,"BA",'Résumé du score de la catégorie'!P$3:P$18),"")</f>
        <v/>
      </c>
      <c r="AU5" s="12" t="str">
        <f t="shared" si="16"/>
        <v/>
      </c>
      <c r="AV5" s="42" t="s">
        <v>126</v>
      </c>
      <c r="AW5" s="5" t="str">
        <f t="shared" si="17"/>
        <v/>
      </c>
      <c r="AX5" s="4" t="str">
        <f>IFERROR(AVERAGEIF('Résumé du score de la catégorie'!$A$3:$A$18,"BA",'Résumé du score de la catégorie'!Q$3:Q$18),"")</f>
        <v/>
      </c>
      <c r="AY5" s="12" t="str">
        <f t="shared" si="18"/>
        <v/>
      </c>
      <c r="AZ5" s="42" t="s">
        <v>126</v>
      </c>
      <c r="BA5" s="5" t="str">
        <f t="shared" si="19"/>
        <v/>
      </c>
      <c r="BB5" s="4" t="str">
        <f>IFERROR(AVERAGEIF('Résumé du score de la catégorie'!$A$3:$A$18,"BA",'Résumé du score de la catégorie'!R$3:R$18),"")</f>
        <v/>
      </c>
      <c r="BC5" s="12" t="str">
        <f t="shared" si="20"/>
        <v/>
      </c>
      <c r="BD5" s="42" t="s">
        <v>126</v>
      </c>
      <c r="BE5" s="5" t="str">
        <f t="shared" si="21"/>
        <v/>
      </c>
      <c r="BF5" s="4" t="str">
        <f>IFERROR(AVERAGEIF('Résumé du score de la catégorie'!$A$3:$A$18,"BA",'Résumé du score de la catégorie'!S$3:S$18),"")</f>
        <v/>
      </c>
      <c r="BG5" s="12" t="str">
        <f t="shared" si="22"/>
        <v/>
      </c>
      <c r="BH5" s="42" t="s">
        <v>126</v>
      </c>
      <c r="BI5" s="5" t="str">
        <f t="shared" si="23"/>
        <v/>
      </c>
      <c r="BJ5" s="7"/>
      <c r="BK5" s="6" t="s">
        <v>130</v>
      </c>
      <c r="BL5" s="4" t="str">
        <f>IFERROR(AVERAGEIF('Résumé du score de la catégorie'!$A$3:$A$18,"HRM",'Résumé du score de la catégorie'!U$3:U$18),"")</f>
        <v/>
      </c>
      <c r="BM5" s="42" t="s">
        <v>126</v>
      </c>
      <c r="BN5" s="4" t="str">
        <f>IFERROR(AVERAGEIF('Résumé du score de la catégorie'!$A$3:$A$18,"HRM",'Résumé du score de la catégorie'!V$3:V$18),"")</f>
        <v/>
      </c>
      <c r="BO5" s="12" t="str">
        <f t="shared" si="24"/>
        <v/>
      </c>
      <c r="BP5" s="42" t="s">
        <v>126</v>
      </c>
      <c r="BQ5" s="5" t="str">
        <f t="shared" si="25"/>
        <v/>
      </c>
      <c r="BR5" s="4" t="str">
        <f>IFERROR(AVERAGEIF('Résumé du score de la catégorie'!$A$3:$A$18,"HRM",'Résumé du score de la catégorie'!W$3:W$18),"")</f>
        <v/>
      </c>
      <c r="BS5" s="12" t="str">
        <f t="shared" si="26"/>
        <v/>
      </c>
      <c r="BT5" s="42" t="s">
        <v>126</v>
      </c>
      <c r="BU5" s="5" t="str">
        <f t="shared" si="27"/>
        <v/>
      </c>
      <c r="BV5" s="4" t="str">
        <f>IFERROR(AVERAGEIF('Résumé du score de la catégorie'!$A$3:$A$18,"HRM",'Résumé du score de la catégorie'!X$3:X$18),"")</f>
        <v/>
      </c>
      <c r="BW5" s="12" t="str">
        <f t="shared" si="28"/>
        <v/>
      </c>
      <c r="BX5" s="42" t="s">
        <v>126</v>
      </c>
      <c r="BY5" s="5" t="str">
        <f t="shared" si="29"/>
        <v/>
      </c>
      <c r="BZ5" s="4" t="str">
        <f>IFERROR(AVERAGEIF('Résumé du score de la catégorie'!$A$3:$A$18,"HRM",'Résumé du score de la catégorie'!Y$3:Y$18),"")</f>
        <v/>
      </c>
      <c r="CA5" s="12" t="str">
        <f t="shared" si="30"/>
        <v/>
      </c>
      <c r="CB5" s="42" t="s">
        <v>126</v>
      </c>
      <c r="CC5" s="5" t="str">
        <f t="shared" si="31"/>
        <v/>
      </c>
      <c r="CD5" s="7"/>
    </row>
    <row r="6" spans="1:82" ht="24.75" customHeight="1">
      <c r="A6" s="7"/>
      <c r="B6" s="6" t="s">
        <v>131</v>
      </c>
      <c r="C6" s="4" t="str">
        <f>IFERROR(AVERAGEIF('Résumé du score de la catégorie'!$A$3:$A$18,"GLD",'Résumé du score de la catégorie'!C$3:C$18),"")</f>
        <v/>
      </c>
      <c r="D6" s="42" t="s">
        <v>126</v>
      </c>
      <c r="E6" s="4" t="str">
        <f>IFERROR(AVERAGEIF('Résumé du score de la catégorie'!$A$3:$A$18,"GLD",'Résumé du score de la catégorie'!D$3:D$18),"")</f>
        <v/>
      </c>
      <c r="F6" s="12" t="str">
        <f t="shared" si="0"/>
        <v/>
      </c>
      <c r="G6" s="42" t="s">
        <v>126</v>
      </c>
      <c r="H6" s="5" t="str">
        <f t="shared" si="1"/>
        <v/>
      </c>
      <c r="I6" s="4" t="str">
        <f>IFERROR(AVERAGEIF('Résumé du score de la catégorie'!$A$3:$A$18,"GLD",'Résumé du score de la catégorie'!E$3:E$18),"")</f>
        <v/>
      </c>
      <c r="J6" s="12" t="str">
        <f t="shared" si="2"/>
        <v/>
      </c>
      <c r="K6" s="42" t="s">
        <v>126</v>
      </c>
      <c r="L6" s="5" t="str">
        <f t="shared" si="3"/>
        <v/>
      </c>
      <c r="M6" s="4" t="str">
        <f>IFERROR(AVERAGEIF('Résumé du score de la catégorie'!$A$3:$A$18,"GLD",'Résumé du score de la catégorie'!F$3:F$18),"")</f>
        <v/>
      </c>
      <c r="N6" s="12" t="str">
        <f t="shared" si="4"/>
        <v/>
      </c>
      <c r="O6" s="42" t="s">
        <v>126</v>
      </c>
      <c r="P6" s="5" t="str">
        <f t="shared" si="5"/>
        <v/>
      </c>
      <c r="Q6" s="4" t="str">
        <f>IFERROR(AVERAGEIF('Résumé du score de la catégorie'!$A$3:$A$18,"GLD",'Résumé du score de la catégorie'!G$3:G$18),"")</f>
        <v/>
      </c>
      <c r="R6" s="12" t="str">
        <f t="shared" si="6"/>
        <v/>
      </c>
      <c r="S6" s="42" t="s">
        <v>126</v>
      </c>
      <c r="T6" s="5" t="str">
        <f t="shared" si="7"/>
        <v/>
      </c>
      <c r="U6" s="10"/>
      <c r="V6" s="7"/>
      <c r="W6" s="6" t="s">
        <v>131</v>
      </c>
      <c r="X6" s="4" t="str">
        <f>IFERROR(AVERAGEIF('Résumé du score de la catégorie'!$A$3:$A$18,"GLD",'Résumé du score de la catégorie'!I$3:I$18),"")</f>
        <v/>
      </c>
      <c r="Y6" s="42" t="s">
        <v>126</v>
      </c>
      <c r="Z6" s="4" t="str">
        <f>IFERROR(AVERAGEIF('Résumé du score de la catégorie'!$A$3:$A$18,"GLD",'Résumé du score de la catégorie'!J$3:J$18),"")</f>
        <v/>
      </c>
      <c r="AA6" s="12" t="str">
        <f t="shared" si="8"/>
        <v/>
      </c>
      <c r="AB6" s="42" t="s">
        <v>126</v>
      </c>
      <c r="AC6" s="5" t="str">
        <f t="shared" si="9"/>
        <v/>
      </c>
      <c r="AD6" s="4" t="str">
        <f>IFERROR(AVERAGEIF('Résumé du score de la catégorie'!$A$3:$A$18,"GLD",'Résumé du score de la catégorie'!K$3:K$18),"")</f>
        <v/>
      </c>
      <c r="AE6" s="12" t="str">
        <f t="shared" si="10"/>
        <v/>
      </c>
      <c r="AF6" s="42" t="s">
        <v>126</v>
      </c>
      <c r="AG6" s="5" t="str">
        <f t="shared" si="11"/>
        <v/>
      </c>
      <c r="AH6" s="4" t="str">
        <f>IFERROR(AVERAGEIF('Résumé du score de la catégorie'!$A$3:$A$18,"GLD",'Résumé du score de la catégorie'!L$3:L$18),"")</f>
        <v/>
      </c>
      <c r="AI6" s="12" t="str">
        <f t="shared" si="12"/>
        <v/>
      </c>
      <c r="AJ6" s="42" t="s">
        <v>126</v>
      </c>
      <c r="AK6" s="5" t="str">
        <f t="shared" si="13"/>
        <v/>
      </c>
      <c r="AL6" s="4" t="str">
        <f>IFERROR(AVERAGEIF('Résumé du score de la catégorie'!$A$3:$A$18,"GLD",'Résumé du score de la catégorie'!M$3:M$18),"")</f>
        <v/>
      </c>
      <c r="AM6" s="12" t="str">
        <f t="shared" si="14"/>
        <v/>
      </c>
      <c r="AN6" s="42" t="s">
        <v>126</v>
      </c>
      <c r="AO6" s="5" t="str">
        <f t="shared" si="15"/>
        <v/>
      </c>
      <c r="AP6" s="7"/>
      <c r="AQ6" s="6" t="s">
        <v>131</v>
      </c>
      <c r="AR6" s="4" t="str">
        <f>IFERROR(AVERAGEIF('Résumé du score de la catégorie'!$A$3:$A$18,"GLD",'Résumé du score de la catégorie'!O$3:O$18),"")</f>
        <v/>
      </c>
      <c r="AS6" s="42" t="s">
        <v>126</v>
      </c>
      <c r="AT6" s="4" t="str">
        <f>IFERROR(AVERAGEIF('Résumé du score de la catégorie'!$A$3:$A$18,"GLD",'Résumé du score de la catégorie'!P$3:P$18),"")</f>
        <v/>
      </c>
      <c r="AU6" s="12" t="str">
        <f t="shared" si="16"/>
        <v/>
      </c>
      <c r="AV6" s="42" t="s">
        <v>126</v>
      </c>
      <c r="AW6" s="5" t="str">
        <f t="shared" si="17"/>
        <v/>
      </c>
      <c r="AX6" s="4" t="str">
        <f>IFERROR(AVERAGEIF('Résumé du score de la catégorie'!$A$3:$A$18,"GLD",'Résumé du score de la catégorie'!Q$3:Q$18),"")</f>
        <v/>
      </c>
      <c r="AY6" s="12" t="str">
        <f t="shared" si="18"/>
        <v/>
      </c>
      <c r="AZ6" s="42" t="s">
        <v>126</v>
      </c>
      <c r="BA6" s="5" t="str">
        <f t="shared" si="19"/>
        <v/>
      </c>
      <c r="BB6" s="4" t="str">
        <f>IFERROR(AVERAGEIF('Résumé du score de la catégorie'!$A$3:$A$18,"GLD",'Résumé du score de la catégorie'!R$3:R$18),"")</f>
        <v/>
      </c>
      <c r="BC6" s="12" t="str">
        <f t="shared" si="20"/>
        <v/>
      </c>
      <c r="BD6" s="42" t="s">
        <v>126</v>
      </c>
      <c r="BE6" s="5" t="str">
        <f t="shared" si="21"/>
        <v/>
      </c>
      <c r="BF6" s="4" t="str">
        <f>IFERROR(AVERAGEIF('Résumé du score de la catégorie'!$A$3:$A$18,"GLD",'Résumé du score de la catégorie'!S$3:S$18),"")</f>
        <v/>
      </c>
      <c r="BG6" s="12" t="str">
        <f t="shared" si="22"/>
        <v/>
      </c>
      <c r="BH6" s="42" t="s">
        <v>126</v>
      </c>
      <c r="BI6" s="5" t="str">
        <f t="shared" si="23"/>
        <v/>
      </c>
      <c r="BJ6" s="7"/>
      <c r="BK6" s="6" t="s">
        <v>132</v>
      </c>
      <c r="BL6" s="4" t="str">
        <f>IFERROR(AVERAGEIF('Résumé du score de la catégorie'!$A$3:$A$18,"RM",'Résumé du score de la catégorie'!U$3:U$18),"")</f>
        <v/>
      </c>
      <c r="BM6" s="42" t="s">
        <v>126</v>
      </c>
      <c r="BN6" s="4" t="str">
        <f>IFERROR(AVERAGEIF('Résumé du score de la catégorie'!$A$3:$A$18,"RM",'Résumé du score de la catégorie'!V$3:V$18),"")</f>
        <v/>
      </c>
      <c r="BO6" s="12" t="str">
        <f t="shared" si="24"/>
        <v/>
      </c>
      <c r="BP6" s="42" t="s">
        <v>126</v>
      </c>
      <c r="BQ6" s="5" t="str">
        <f t="shared" si="25"/>
        <v/>
      </c>
      <c r="BR6" s="4" t="str">
        <f>IFERROR(AVERAGEIF('Résumé du score de la catégorie'!$A$3:$A$18,"RM",'Résumé du score de la catégorie'!W$3:W$18),"")</f>
        <v/>
      </c>
      <c r="BS6" s="12" t="str">
        <f t="shared" si="26"/>
        <v/>
      </c>
      <c r="BT6" s="42" t="s">
        <v>126</v>
      </c>
      <c r="BU6" s="5" t="str">
        <f t="shared" si="27"/>
        <v/>
      </c>
      <c r="BV6" s="4" t="str">
        <f>IFERROR(AVERAGEIF('Résumé du score de la catégorie'!$A$3:$A$18,"RM",'Résumé du score de la catégorie'!X$3:X$18),"")</f>
        <v/>
      </c>
      <c r="BW6" s="12" t="str">
        <f t="shared" si="28"/>
        <v/>
      </c>
      <c r="BX6" s="42" t="s">
        <v>126</v>
      </c>
      <c r="BY6" s="5" t="str">
        <f t="shared" si="29"/>
        <v/>
      </c>
      <c r="BZ6" s="4" t="str">
        <f>IFERROR(AVERAGEIF('Résumé du score de la catégorie'!$A$3:$A$18,"RM",'Résumé du score de la catégorie'!Y$3:Y$18),"")</f>
        <v/>
      </c>
      <c r="CA6" s="12" t="str">
        <f t="shared" si="30"/>
        <v/>
      </c>
      <c r="CB6" s="42" t="s">
        <v>126</v>
      </c>
      <c r="CC6" s="5" t="str">
        <f t="shared" si="31"/>
        <v/>
      </c>
      <c r="CD6" s="7"/>
    </row>
    <row r="7" spans="1:82" ht="24.75" customHeight="1">
      <c r="A7" s="7"/>
      <c r="B7" s="6" t="s">
        <v>133</v>
      </c>
      <c r="C7" s="4" t="str">
        <f>IFERROR(AVERAGEIF('Résumé du score de la catégorie'!$A$3:$A$18,"CNS",'Résumé du score de la catégorie'!C$3:C$18),"")</f>
        <v/>
      </c>
      <c r="D7" s="42" t="s">
        <v>126</v>
      </c>
      <c r="E7" s="4" t="str">
        <f>IFERROR(AVERAGEIF('Résumé du score de la catégorie'!$A$3:$A$18,"CNS",'Résumé du score de la catégorie'!D$3:D$18),"")</f>
        <v/>
      </c>
      <c r="F7" s="12" t="str">
        <f t="shared" si="0"/>
        <v/>
      </c>
      <c r="G7" s="42" t="s">
        <v>126</v>
      </c>
      <c r="H7" s="5" t="str">
        <f t="shared" si="1"/>
        <v/>
      </c>
      <c r="I7" s="4" t="str">
        <f>IFERROR(AVERAGEIF('Résumé du score de la catégorie'!$A$3:$A$18,"CNS",'Résumé du score de la catégorie'!E$3:E$18),"")</f>
        <v/>
      </c>
      <c r="J7" s="12" t="str">
        <f t="shared" si="2"/>
        <v/>
      </c>
      <c r="K7" s="42" t="s">
        <v>126</v>
      </c>
      <c r="L7" s="5" t="str">
        <f t="shared" si="3"/>
        <v/>
      </c>
      <c r="M7" s="4" t="str">
        <f>IFERROR(AVERAGEIF('Résumé du score de la catégorie'!$A$3:$A$18,"CNS",'Résumé du score de la catégorie'!F$3:F$18),"")</f>
        <v/>
      </c>
      <c r="N7" s="12" t="str">
        <f t="shared" si="4"/>
        <v/>
      </c>
      <c r="O7" s="42" t="s">
        <v>126</v>
      </c>
      <c r="P7" s="5" t="str">
        <f t="shared" si="5"/>
        <v/>
      </c>
      <c r="Q7" s="4" t="str">
        <f>IFERROR(AVERAGEIF('Résumé du score de la catégorie'!$A$3:$A$18,"CNS",'Résumé du score de la catégorie'!G$3:G$18),"")</f>
        <v/>
      </c>
      <c r="R7" s="12" t="str">
        <f t="shared" si="6"/>
        <v/>
      </c>
      <c r="S7" s="42" t="s">
        <v>126</v>
      </c>
      <c r="T7" s="5" t="str">
        <f t="shared" si="7"/>
        <v/>
      </c>
      <c r="U7" s="10"/>
      <c r="V7" s="7"/>
      <c r="W7" s="6" t="s">
        <v>133</v>
      </c>
      <c r="X7" s="4" t="str">
        <f>IFERROR(AVERAGEIF('Résumé du score de la catégorie'!$A$3:$A$18,"CNS",'Résumé du score de la catégorie'!I$3:I$18),"")</f>
        <v/>
      </c>
      <c r="Y7" s="42" t="s">
        <v>126</v>
      </c>
      <c r="Z7" s="4" t="str">
        <f>IFERROR(AVERAGEIF('Résumé du score de la catégorie'!$A$3:$A$18,"CNS",'Résumé du score de la catégorie'!J$3:J$18),"")</f>
        <v/>
      </c>
      <c r="AA7" s="12" t="str">
        <f t="shared" si="8"/>
        <v/>
      </c>
      <c r="AB7" s="42" t="s">
        <v>126</v>
      </c>
      <c r="AC7" s="5" t="str">
        <f t="shared" si="9"/>
        <v/>
      </c>
      <c r="AD7" s="4" t="str">
        <f>IFERROR(AVERAGEIF('Résumé du score de la catégorie'!$A$3:$A$18,"CNS",'Résumé du score de la catégorie'!K$3:K$18),"")</f>
        <v/>
      </c>
      <c r="AE7" s="12" t="str">
        <f t="shared" si="10"/>
        <v/>
      </c>
      <c r="AF7" s="42" t="s">
        <v>126</v>
      </c>
      <c r="AG7" s="5" t="str">
        <f t="shared" si="11"/>
        <v/>
      </c>
      <c r="AH7" s="4" t="str">
        <f>IFERROR(AVERAGEIF('Résumé du score de la catégorie'!$A$3:$A$18,"CNS",'Résumé du score de la catégorie'!L$3:L$18),"")</f>
        <v/>
      </c>
      <c r="AI7" s="12" t="str">
        <f t="shared" si="12"/>
        <v/>
      </c>
      <c r="AJ7" s="42" t="s">
        <v>126</v>
      </c>
      <c r="AK7" s="5" t="str">
        <f t="shared" si="13"/>
        <v/>
      </c>
      <c r="AL7" s="4" t="str">
        <f>IFERROR(AVERAGEIF('Résumé du score de la catégorie'!$A$3:$A$18,"CNS",'Résumé du score de la catégorie'!M$3:M$18),"")</f>
        <v/>
      </c>
      <c r="AM7" s="12" t="str">
        <f t="shared" si="14"/>
        <v/>
      </c>
      <c r="AN7" s="42" t="s">
        <v>126</v>
      </c>
      <c r="AO7" s="5" t="str">
        <f t="shared" si="15"/>
        <v/>
      </c>
      <c r="AP7" s="7"/>
      <c r="AQ7" s="6" t="s">
        <v>133</v>
      </c>
      <c r="AR7" s="4" t="str">
        <f>IFERROR(AVERAGEIF('Résumé du score de la catégorie'!$A$3:$A$18,"CNS",'Résumé du score de la catégorie'!O$3:O$18),"")</f>
        <v/>
      </c>
      <c r="AS7" s="42" t="s">
        <v>126</v>
      </c>
      <c r="AT7" s="4" t="str">
        <f>IFERROR(AVERAGEIF('Résumé du score de la catégorie'!$A$3:$A$18,"CNS",'Résumé du score de la catégorie'!P$3:P$18),"")</f>
        <v/>
      </c>
      <c r="AU7" s="12" t="str">
        <f t="shared" si="16"/>
        <v/>
      </c>
      <c r="AV7" s="42" t="s">
        <v>126</v>
      </c>
      <c r="AW7" s="5" t="str">
        <f t="shared" si="17"/>
        <v/>
      </c>
      <c r="AX7" s="4" t="str">
        <f>IFERROR(AVERAGEIF('Résumé du score de la catégorie'!$A$3:$A$18,"CNS",'Résumé du score de la catégorie'!Q$3:Q$18),"")</f>
        <v/>
      </c>
      <c r="AY7" s="12" t="str">
        <f t="shared" si="18"/>
        <v/>
      </c>
      <c r="AZ7" s="42" t="s">
        <v>126</v>
      </c>
      <c r="BA7" s="5" t="str">
        <f t="shared" si="19"/>
        <v/>
      </c>
      <c r="BB7" s="4" t="str">
        <f>IFERROR(AVERAGEIF('Résumé du score de la catégorie'!$A$3:$A$18,"CNS",'Résumé du score de la catégorie'!R$3:R$18),"")</f>
        <v/>
      </c>
      <c r="BC7" s="12" t="str">
        <f t="shared" si="20"/>
        <v/>
      </c>
      <c r="BD7" s="42" t="s">
        <v>126</v>
      </c>
      <c r="BE7" s="5" t="str">
        <f t="shared" si="21"/>
        <v/>
      </c>
      <c r="BF7" s="4" t="str">
        <f>IFERROR(AVERAGEIF('Résumé du score de la catégorie'!$A$3:$A$18,"CNS",'Résumé du score de la catégorie'!S$3:S$18),"")</f>
        <v/>
      </c>
      <c r="BG7" s="12" t="str">
        <f t="shared" si="22"/>
        <v/>
      </c>
      <c r="BH7" s="42" t="s">
        <v>126</v>
      </c>
      <c r="BI7" s="5" t="str">
        <f t="shared" si="23"/>
        <v/>
      </c>
      <c r="BJ7" s="7"/>
      <c r="BK7" s="6" t="s">
        <v>134</v>
      </c>
      <c r="BL7" s="4" t="str">
        <f>IFERROR(AVERAGEIF('Résumé du score de la catégorie'!$A$3:$A$18,"PM",'Résumé du score de la catégorie'!U$3:U$18),"")</f>
        <v/>
      </c>
      <c r="BM7" s="42" t="s">
        <v>126</v>
      </c>
      <c r="BN7" s="4" t="str">
        <f>IFERROR(AVERAGEIF('Résumé du score de la catégorie'!$A$3:$A$18,"PM",'Résumé du score de la catégorie'!V$3:V$18),"")</f>
        <v/>
      </c>
      <c r="BO7" s="12" t="str">
        <f t="shared" si="24"/>
        <v/>
      </c>
      <c r="BP7" s="42" t="s">
        <v>126</v>
      </c>
      <c r="BQ7" s="5" t="str">
        <f t="shared" si="25"/>
        <v/>
      </c>
      <c r="BR7" s="4" t="str">
        <f>IFERROR(AVERAGEIF('Résumé du score de la catégorie'!$A$3:$A$18,"PM",'Résumé du score de la catégorie'!W$3:W$18),"")</f>
        <v/>
      </c>
      <c r="BS7" s="12" t="str">
        <f t="shared" si="26"/>
        <v/>
      </c>
      <c r="BT7" s="42" t="s">
        <v>126</v>
      </c>
      <c r="BU7" s="5" t="str">
        <f t="shared" si="27"/>
        <v/>
      </c>
      <c r="BV7" s="4" t="str">
        <f>IFERROR(AVERAGEIF('Résumé du score de la catégorie'!$A$3:$A$18,"PM",'Résumé du score de la catégorie'!X$3:X$18),"")</f>
        <v/>
      </c>
      <c r="BW7" s="12" t="str">
        <f t="shared" si="28"/>
        <v/>
      </c>
      <c r="BX7" s="42" t="s">
        <v>126</v>
      </c>
      <c r="BY7" s="5" t="str">
        <f t="shared" si="29"/>
        <v/>
      </c>
      <c r="BZ7" s="4" t="str">
        <f>IFERROR(AVERAGEIF('Résumé du score de la catégorie'!$A$3:$A$18,"PM",'Résumé du score de la catégorie'!Y$3:Y$18),"")</f>
        <v/>
      </c>
      <c r="CA7" s="12" t="str">
        <f t="shared" si="30"/>
        <v/>
      </c>
      <c r="CB7" s="42" t="s">
        <v>126</v>
      </c>
      <c r="CC7" s="5" t="str">
        <f t="shared" si="31"/>
        <v/>
      </c>
      <c r="CD7" s="7"/>
    </row>
    <row r="8" spans="1:82" ht="33.75" customHeight="1">
      <c r="A8" s="7"/>
      <c r="B8" s="6" t="s">
        <v>135</v>
      </c>
      <c r="C8" s="4" t="str">
        <f>IFERROR(AVERAGEIF('Résumé du score de la catégorie'!$A$3:$A$18,"MEL",'Résumé du score de la catégorie'!C$3:C$18),"")</f>
        <v/>
      </c>
      <c r="D8" s="42" t="s">
        <v>126</v>
      </c>
      <c r="E8" s="4" t="str">
        <f>IFERROR(AVERAGEIF('Résumé du score de la catégorie'!$A$3:$A$18,"MEL",'Résumé du score de la catégorie'!D$3:D$18),"")</f>
        <v/>
      </c>
      <c r="F8" s="12" t="str">
        <f t="shared" si="0"/>
        <v/>
      </c>
      <c r="G8" s="42" t="s">
        <v>126</v>
      </c>
      <c r="H8" s="5" t="str">
        <f>F8</f>
        <v/>
      </c>
      <c r="I8" s="4" t="str">
        <f>IFERROR(AVERAGEIF('Résumé du score de la catégorie'!$A$3:$A$18,"MEL",'Résumé du score de la catégorie'!E$3:E$18),"")</f>
        <v/>
      </c>
      <c r="J8" s="12" t="str">
        <f t="shared" si="2"/>
        <v/>
      </c>
      <c r="K8" s="42" t="s">
        <v>126</v>
      </c>
      <c r="L8" s="5" t="str">
        <f>J8</f>
        <v/>
      </c>
      <c r="M8" s="4" t="str">
        <f>IFERROR(AVERAGEIF('Résumé du score de la catégorie'!$A$3:$A$18,"MEL",'Résumé du score de la catégorie'!F$3:F$18),"")</f>
        <v/>
      </c>
      <c r="N8" s="12" t="str">
        <f t="shared" si="4"/>
        <v/>
      </c>
      <c r="O8" s="42" t="s">
        <v>126</v>
      </c>
      <c r="P8" s="5" t="str">
        <f>N8</f>
        <v/>
      </c>
      <c r="Q8" s="4" t="str">
        <f>IFERROR(AVERAGEIF('Résumé du score de la catégorie'!$A$3:$A$18,"MEL",'Résumé du score de la catégorie'!G$3:G$18),"")</f>
        <v/>
      </c>
      <c r="R8" s="12" t="str">
        <f t="shared" si="6"/>
        <v/>
      </c>
      <c r="S8" s="42" t="s">
        <v>126</v>
      </c>
      <c r="T8" s="5" t="str">
        <f>R8</f>
        <v/>
      </c>
      <c r="U8" s="10"/>
      <c r="V8" s="7"/>
      <c r="W8" s="6" t="s">
        <v>135</v>
      </c>
      <c r="X8" s="4" t="str">
        <f>IFERROR(AVERAGEIF('Résumé du score de la catégorie'!$A$3:$A$18,"MEL",'Résumé du score de la catégorie'!I$3:I$18),"")</f>
        <v/>
      </c>
      <c r="Y8" s="42" t="s">
        <v>126</v>
      </c>
      <c r="Z8" s="4" t="str">
        <f>IFERROR(AVERAGEIF('Résumé du score de la catégorie'!$A$3:$A$18,"MEL",'Résumé du score de la catégorie'!J$3:J$18),"")</f>
        <v/>
      </c>
      <c r="AA8" s="12" t="str">
        <f t="shared" si="8"/>
        <v/>
      </c>
      <c r="AB8" s="42" t="s">
        <v>126</v>
      </c>
      <c r="AC8" s="5" t="str">
        <f t="shared" si="9"/>
        <v/>
      </c>
      <c r="AD8" s="4" t="str">
        <f>IFERROR(AVERAGEIF('Résumé du score de la catégorie'!$A$3:$A$18,"MEL",'Résumé du score de la catégorie'!K$3:K$18),"")</f>
        <v/>
      </c>
      <c r="AE8" s="12" t="str">
        <f t="shared" si="10"/>
        <v/>
      </c>
      <c r="AF8" s="42" t="s">
        <v>126</v>
      </c>
      <c r="AG8" s="5" t="str">
        <f t="shared" si="11"/>
        <v/>
      </c>
      <c r="AH8" s="4" t="str">
        <f>IFERROR(AVERAGEIF('Résumé du score de la catégorie'!$A$3:$A$18,"MEL",'Résumé du score de la catégorie'!L$3:L$18),"")</f>
        <v/>
      </c>
      <c r="AI8" s="12" t="str">
        <f t="shared" si="12"/>
        <v/>
      </c>
      <c r="AJ8" s="42" t="s">
        <v>126</v>
      </c>
      <c r="AK8" s="5" t="str">
        <f t="shared" si="13"/>
        <v/>
      </c>
      <c r="AL8" s="4" t="str">
        <f>IFERROR(AVERAGEIF('Résumé du score de la catégorie'!$A$3:$A$18,"MEL",'Résumé du score de la catégorie'!M$3:M$18),"")</f>
        <v/>
      </c>
      <c r="AM8" s="12" t="str">
        <f t="shared" si="14"/>
        <v/>
      </c>
      <c r="AN8" s="42" t="s">
        <v>126</v>
      </c>
      <c r="AO8" s="5" t="str">
        <f t="shared" si="15"/>
        <v/>
      </c>
      <c r="AP8" s="7"/>
      <c r="AQ8" s="6" t="s">
        <v>135</v>
      </c>
      <c r="AR8" s="4" t="str">
        <f>IFERROR(AVERAGEIF('Résumé du score de la catégorie'!$A$3:$A$18,"MEL",'Résumé du score de la catégorie'!O$3:O$18),"")</f>
        <v/>
      </c>
      <c r="AS8" s="42" t="s">
        <v>126</v>
      </c>
      <c r="AT8" s="4" t="str">
        <f>IFERROR(AVERAGEIF('Résumé du score de la catégorie'!$A$3:$A$18,"MEL",'Résumé du score de la catégorie'!P$3:P$18),"")</f>
        <v/>
      </c>
      <c r="AU8" s="12" t="str">
        <f t="shared" si="16"/>
        <v/>
      </c>
      <c r="AV8" s="42" t="s">
        <v>126</v>
      </c>
      <c r="AW8" s="5" t="str">
        <f t="shared" si="17"/>
        <v/>
      </c>
      <c r="AX8" s="4" t="str">
        <f>IFERROR(AVERAGEIF('Résumé du score de la catégorie'!$A$3:$A$18,"MEL",'Résumé du score de la catégorie'!Q$3:Q$18),"")</f>
        <v/>
      </c>
      <c r="AY8" s="12" t="str">
        <f t="shared" si="18"/>
        <v/>
      </c>
      <c r="AZ8" s="42" t="s">
        <v>126</v>
      </c>
      <c r="BA8" s="5" t="str">
        <f t="shared" si="19"/>
        <v/>
      </c>
      <c r="BB8" s="4" t="str">
        <f>IFERROR(AVERAGEIF('Résumé du score de la catégorie'!$A$3:$A$18,"MEL",'Résumé du score de la catégorie'!R$3:R$18),"")</f>
        <v/>
      </c>
      <c r="BC8" s="12" t="str">
        <f t="shared" si="20"/>
        <v/>
      </c>
      <c r="BD8" s="42" t="s">
        <v>126</v>
      </c>
      <c r="BE8" s="5" t="str">
        <f t="shared" si="21"/>
        <v/>
      </c>
      <c r="BF8" s="4" t="str">
        <f>IFERROR(AVERAGEIF('Résumé du score de la catégorie'!$A$3:$A$18,"MEL",'Résumé du score de la catégorie'!S$3:S$18),"")</f>
        <v/>
      </c>
      <c r="BG8" s="12" t="str">
        <f t="shared" si="22"/>
        <v/>
      </c>
      <c r="BH8" s="42" t="s">
        <v>126</v>
      </c>
      <c r="BI8" s="5" t="str">
        <f t="shared" si="23"/>
        <v/>
      </c>
      <c r="BJ8" s="7"/>
      <c r="BK8" s="6" t="s">
        <v>102</v>
      </c>
      <c r="BL8" s="4" t="str">
        <f>IFERROR(AVERAGEIF('Résumé du score de la catégorie'!$A$3:$A$18,"MERKM",'Résumé du score de la catégorie'!U$3:U$18),"")</f>
        <v/>
      </c>
      <c r="BM8" s="42" t="s">
        <v>126</v>
      </c>
      <c r="BN8" s="4" t="str">
        <f>IFERROR(AVERAGEIF('Résumé du score de la catégorie'!$A$3:$A$18,"MERKM",'Résumé du score de la catégorie'!V$3:V$18),"")</f>
        <v/>
      </c>
      <c r="BO8" s="12" t="str">
        <f t="shared" si="24"/>
        <v/>
      </c>
      <c r="BP8" s="42" t="s">
        <v>126</v>
      </c>
      <c r="BQ8" s="5" t="str">
        <f t="shared" si="25"/>
        <v/>
      </c>
      <c r="BR8" s="4" t="str">
        <f>IFERROR(AVERAGEIF('Résumé du score de la catégorie'!$A$3:$A$18,"MERKM",'Résumé du score de la catégorie'!W$3:W$18),"")</f>
        <v/>
      </c>
      <c r="BS8" s="12" t="str">
        <f t="shared" si="26"/>
        <v/>
      </c>
      <c r="BT8" s="42" t="s">
        <v>126</v>
      </c>
      <c r="BU8" s="5" t="str">
        <f t="shared" si="27"/>
        <v/>
      </c>
      <c r="BV8" s="4" t="str">
        <f>IFERROR(AVERAGEIF('Résumé du score de la catégorie'!$A$3:$A$18,"MERKM",'Résumé du score de la catégorie'!X$3:X$18),"")</f>
        <v/>
      </c>
      <c r="BW8" s="12" t="str">
        <f t="shared" si="28"/>
        <v/>
      </c>
      <c r="BX8" s="42" t="s">
        <v>126</v>
      </c>
      <c r="BY8" s="5" t="str">
        <f t="shared" si="29"/>
        <v/>
      </c>
      <c r="BZ8" s="4" t="str">
        <f>IFERROR(AVERAGEIF('Résumé du score de la catégorie'!$A$3:$A$18,"MERKM",'Résumé du score de la catégorie'!Y$3:Y$18),"")</f>
        <v/>
      </c>
      <c r="CA8" s="12" t="str">
        <f t="shared" si="30"/>
        <v/>
      </c>
      <c r="CB8" s="42" t="s">
        <v>126</v>
      </c>
      <c r="CC8" s="5" t="str">
        <f t="shared" si="31"/>
        <v/>
      </c>
      <c r="CD8" s="7"/>
    </row>
    <row r="9" spans="1:82" ht="18.75" customHeight="1">
      <c r="A9" s="7"/>
      <c r="B9" s="7"/>
      <c r="C9" s="7"/>
      <c r="D9" s="7"/>
      <c r="E9" s="7"/>
      <c r="F9" s="7"/>
      <c r="G9" s="7"/>
      <c r="H9" s="7"/>
      <c r="I9" s="7"/>
      <c r="J9" s="7"/>
      <c r="K9" s="7"/>
      <c r="L9" s="7"/>
      <c r="M9" s="7"/>
      <c r="N9" s="7"/>
      <c r="O9" s="7"/>
      <c r="P9" s="7"/>
      <c r="Q9" s="7"/>
      <c r="R9" s="7"/>
      <c r="S9" s="7"/>
      <c r="T9" s="7"/>
      <c r="U9" s="7"/>
      <c r="V9" s="7"/>
      <c r="W9" s="7"/>
      <c r="X9" s="7"/>
      <c r="Y9" s="7"/>
      <c r="Z9" s="7"/>
      <c r="AA9" s="7"/>
      <c r="AB9" s="7"/>
      <c r="AC9" s="7"/>
      <c r="AD9" s="7"/>
      <c r="AE9" s="7"/>
      <c r="AF9" s="7"/>
      <c r="AG9" s="7"/>
      <c r="AH9" s="7"/>
      <c r="AI9" s="7"/>
      <c r="AJ9" s="7"/>
      <c r="AK9" s="7"/>
      <c r="AL9" s="7"/>
      <c r="AM9" s="7"/>
      <c r="AN9" s="7"/>
      <c r="AO9" s="7"/>
      <c r="AP9" s="7"/>
      <c r="AQ9" s="7"/>
      <c r="AR9" s="7"/>
      <c r="AS9" s="7"/>
      <c r="AT9" s="7"/>
      <c r="AU9" s="7"/>
      <c r="AV9" s="7"/>
      <c r="AW9" s="7"/>
      <c r="AX9" s="7"/>
      <c r="AY9" s="7"/>
      <c r="AZ9" s="7"/>
      <c r="BA9" s="7"/>
      <c r="BB9" s="7"/>
      <c r="BC9" s="7"/>
      <c r="BD9" s="7"/>
      <c r="BE9" s="7"/>
      <c r="BF9" s="7"/>
      <c r="BG9" s="7"/>
      <c r="BH9" s="7"/>
      <c r="BI9" s="7"/>
      <c r="BJ9" s="7"/>
      <c r="BK9" s="7"/>
      <c r="BL9" s="7"/>
      <c r="BM9" s="7"/>
      <c r="BN9" s="7"/>
      <c r="BO9" s="7"/>
      <c r="BP9" s="7"/>
      <c r="BQ9" s="7"/>
      <c r="BR9" s="7"/>
      <c r="BS9" s="7"/>
      <c r="BT9" s="7"/>
      <c r="BU9" s="7"/>
      <c r="BV9" s="7"/>
      <c r="BW9" s="7"/>
      <c r="BX9" s="7"/>
      <c r="BY9" s="7"/>
      <c r="BZ9" s="7"/>
      <c r="CA9" s="7"/>
      <c r="CB9" s="7"/>
      <c r="CC9" s="7"/>
      <c r="CD9" s="7"/>
    </row>
    <row r="10" spans="1:82" ht="57" customHeight="1">
      <c r="A10" s="7"/>
      <c r="B10" s="154" t="str">
        <f>'OSC 4'!$G$2</f>
        <v>OSC 4</v>
      </c>
      <c r="C10" s="273" t="s">
        <v>114</v>
      </c>
      <c r="D10" s="274"/>
      <c r="E10" s="273" t="s">
        <v>115</v>
      </c>
      <c r="F10" s="275"/>
      <c r="G10" s="275"/>
      <c r="H10" s="274"/>
      <c r="I10" s="273" t="s">
        <v>116</v>
      </c>
      <c r="J10" s="275"/>
      <c r="K10" s="275"/>
      <c r="L10" s="274"/>
      <c r="M10" s="273" t="s">
        <v>117</v>
      </c>
      <c r="N10" s="275"/>
      <c r="O10" s="275"/>
      <c r="P10" s="274"/>
      <c r="Q10" s="273" t="s">
        <v>118</v>
      </c>
      <c r="R10" s="275"/>
      <c r="S10" s="275"/>
      <c r="T10" s="274"/>
      <c r="U10" s="8"/>
      <c r="V10" s="7"/>
      <c r="W10" s="155" t="str">
        <f>'OSC 5'!$G$2</f>
        <v>OSC 5</v>
      </c>
      <c r="X10" s="273" t="s">
        <v>114</v>
      </c>
      <c r="Y10" s="274"/>
      <c r="Z10" s="273" t="s">
        <v>115</v>
      </c>
      <c r="AA10" s="275"/>
      <c r="AB10" s="275"/>
      <c r="AC10" s="274"/>
      <c r="AD10" s="273" t="s">
        <v>116</v>
      </c>
      <c r="AE10" s="275"/>
      <c r="AF10" s="275"/>
      <c r="AG10" s="274"/>
      <c r="AH10" s="273" t="s">
        <v>117</v>
      </c>
      <c r="AI10" s="275"/>
      <c r="AJ10" s="275"/>
      <c r="AK10" s="274"/>
      <c r="AL10" s="273" t="s">
        <v>118</v>
      </c>
      <c r="AM10" s="275"/>
      <c r="AN10" s="275"/>
      <c r="AO10" s="274"/>
      <c r="AP10" s="7"/>
      <c r="AQ10" s="156" t="str">
        <f>'OSC 6'!$G$2</f>
        <v>OSC 6</v>
      </c>
      <c r="AR10" s="273" t="s">
        <v>114</v>
      </c>
      <c r="AS10" s="274"/>
      <c r="AT10" s="273" t="s">
        <v>115</v>
      </c>
      <c r="AU10" s="275"/>
      <c r="AV10" s="275"/>
      <c r="AW10" s="274"/>
      <c r="AX10" s="273" t="s">
        <v>116</v>
      </c>
      <c r="AY10" s="275"/>
      <c r="AZ10" s="275"/>
      <c r="BA10" s="274"/>
      <c r="BB10" s="273" t="s">
        <v>117</v>
      </c>
      <c r="BC10" s="275"/>
      <c r="BD10" s="275"/>
      <c r="BE10" s="274"/>
      <c r="BF10" s="273" t="s">
        <v>118</v>
      </c>
      <c r="BG10" s="275"/>
      <c r="BH10" s="275"/>
      <c r="BI10" s="274"/>
      <c r="BJ10" s="7"/>
      <c r="BK10" s="40" t="str">
        <f>'Résumé du score de la catégorie'!AS1</f>
        <v>OSC 8</v>
      </c>
      <c r="BL10" s="273" t="s">
        <v>120</v>
      </c>
      <c r="BM10" s="274"/>
      <c r="BN10" s="273" t="s">
        <v>121</v>
      </c>
      <c r="BO10" s="275"/>
      <c r="BP10" s="275"/>
      <c r="BQ10" s="274"/>
      <c r="BR10" s="273" t="s">
        <v>122</v>
      </c>
      <c r="BS10" s="275"/>
      <c r="BT10" s="275"/>
      <c r="BU10" s="274"/>
      <c r="BV10" s="273" t="s">
        <v>123</v>
      </c>
      <c r="BW10" s="275"/>
      <c r="BX10" s="275"/>
      <c r="BY10" s="274"/>
      <c r="BZ10" s="273" t="s">
        <v>124</v>
      </c>
      <c r="CA10" s="275"/>
      <c r="CB10" s="275"/>
      <c r="CC10" s="274"/>
      <c r="CD10" s="7"/>
    </row>
    <row r="11" spans="1:82" ht="24.75" customHeight="1">
      <c r="A11" s="7"/>
      <c r="B11" s="4" t="s">
        <v>125</v>
      </c>
      <c r="C11" s="4" t="str">
        <f>IFERROR(AVERAGEIF('Résumé du score de la catégorie'!$A$3:$A$18,"AC",'Résumé du score de la catégorie'!U$3:U$18),"")</f>
        <v/>
      </c>
      <c r="D11" s="42" t="s">
        <v>126</v>
      </c>
      <c r="E11" s="4" t="str">
        <f>IFERROR(AVERAGEIF('Résumé du score de la catégorie'!$A$3:$A$18,"AC",'Résumé du score de la catégorie'!V$3:V$18),"")</f>
        <v/>
      </c>
      <c r="F11" s="12" t="str">
        <f>IF(OR(ISTEXT(C11),ISTEXT(E11)),"",IF(OR(ISBLANK(C11),ISBLANK(E11)),"",IF(E11&gt;C11,82,IF(E11=C11,52,1))))</f>
        <v/>
      </c>
      <c r="G11" s="42" t="s">
        <v>126</v>
      </c>
      <c r="H11" s="11" t="str">
        <f>F11</f>
        <v/>
      </c>
      <c r="I11" s="4" t="str">
        <f>IFERROR(AVERAGEIF('Résumé du score de la catégorie'!$A$3:$A$18,"W",'Résumé du score de la catégorie'!W$3:W$18),"")</f>
        <v/>
      </c>
      <c r="J11" s="12" t="str">
        <f>IF(OR(ISTEXT(E11),ISTEXT(I11)),"",IF(OR(ISBLANK(E11),ISBLANK(I11)),"",IF(I11&gt;E11,82,IF(I11=E11,52,1))))</f>
        <v/>
      </c>
      <c r="K11" s="42" t="s">
        <v>126</v>
      </c>
      <c r="L11" s="11" t="str">
        <f>J11</f>
        <v/>
      </c>
      <c r="M11" s="4" t="str">
        <f>IFERROR(AVERAGEIF('Résumé du score de la catégorie'!$A$3:$A$18,"AC",'Résumé du score de la catégorie'!X$3:X$18),"")</f>
        <v/>
      </c>
      <c r="N11" s="12" t="str">
        <f>IF(OR(ISTEXT(I11),ISTEXT(M11)),"",IF(OR(ISBLANK(I11),ISBLANK(M11)),"",IF(M11&gt;I11,82,IF(M11=I11,52,1))))</f>
        <v/>
      </c>
      <c r="O11" s="42" t="s">
        <v>126</v>
      </c>
      <c r="P11" s="11" t="str">
        <f>N11</f>
        <v/>
      </c>
      <c r="Q11" s="4" t="str">
        <f>IFERROR(AVERAGEIF('Résumé du score de la catégorie'!$A$3:$A$18,"AC",'Résumé du score de la catégorie'!Y$3:Y$18),"")</f>
        <v/>
      </c>
      <c r="R11" s="12" t="str">
        <f>IF(OR(ISTEXT(M11),ISTEXT(Q11)),"",IF(OR(ISBLANK(M11),ISBLANK(Q11)),"",IF(Q11&gt;M11,82,IF(Q11=M11,52,1))))</f>
        <v/>
      </c>
      <c r="S11" s="42" t="s">
        <v>126</v>
      </c>
      <c r="T11" s="5" t="str">
        <f>R11</f>
        <v/>
      </c>
      <c r="U11" s="9"/>
      <c r="V11" s="7"/>
      <c r="W11" s="4" t="s">
        <v>125</v>
      </c>
      <c r="X11" s="4" t="str">
        <f>IFERROR(AVERAGEIF('Résumé du score de la catégorie'!$A$3:$A$18,"AC",'Résumé du score de la catégorie'!AA$3:AA$18),"")</f>
        <v/>
      </c>
      <c r="Y11" s="42" t="s">
        <v>126</v>
      </c>
      <c r="Z11" s="4" t="str">
        <f>IFERROR(AVERAGEIF('Résumé du score de la catégorie'!$A$3:$A$18,"AC",'Résumé du score de la catégorie'!AB$3:AB$18),"")</f>
        <v/>
      </c>
      <c r="AA11" s="12" t="str">
        <f>IF(OR(ISTEXT(X11),ISTEXT(Z11)),"",IF(OR(ISBLANK(X11),ISBLANK(Z11)),"",IF(Z11&gt;X11,82,IF(Z11=X11,52,1))))</f>
        <v/>
      </c>
      <c r="AB11" s="42" t="s">
        <v>126</v>
      </c>
      <c r="AC11" s="11" t="str">
        <f>AA11</f>
        <v/>
      </c>
      <c r="AD11" s="4" t="str">
        <f>IFERROR(AVERAGEIF('Résumé du score de la catégorie'!$A$3:$A$18,"AC",'Résumé du score de la catégorie'!AC$3:AC$18),"")</f>
        <v/>
      </c>
      <c r="AE11" s="12" t="str">
        <f>IF(OR(ISTEXT(Z11),ISTEXT(AD11)),"",IF(OR(ISBLANK(Z11),ISBLANK(AD11)),"",IF(AD11&gt;Z11,82,IF(AD11=Z11,52,1))))</f>
        <v/>
      </c>
      <c r="AF11" s="42" t="s">
        <v>126</v>
      </c>
      <c r="AG11" s="11" t="str">
        <f>AE11</f>
        <v/>
      </c>
      <c r="AH11" s="4" t="str">
        <f>IFERROR(AVERAGEIF('Résumé du score de la catégorie'!$A$3:$A$18,"AC",'Résumé du score de la catégorie'!AD$3:AD$18),"")</f>
        <v/>
      </c>
      <c r="AI11" s="12" t="str">
        <f>IF(OR(ISTEXT(AD11),ISTEXT(AH11)),"",IF(OR(ISBLANK(AD11),ISBLANK(AH11)),"",IF(AH11&gt;AD11,82,IF(AH11=AD11,52,1))))</f>
        <v/>
      </c>
      <c r="AJ11" s="42" t="s">
        <v>126</v>
      </c>
      <c r="AK11" s="11" t="str">
        <f>AI11</f>
        <v/>
      </c>
      <c r="AL11" s="4" t="str">
        <f>IFERROR(AVERAGEIF('Résumé du score de la catégorie'!$A$3:$A$18,"AC",'Résumé du score de la catégorie'!AE$3:AE$18),"")</f>
        <v/>
      </c>
      <c r="AM11" s="12" t="str">
        <f>IF(OR(ISTEXT(AH11),ISTEXT(AL11)),"",IF(OR(ISBLANK(AH11),ISBLANK(AL11)),"",IF(AL11&gt;AH11,82,IF(AL11=AH11,52,1))))</f>
        <v/>
      </c>
      <c r="AN11" s="42" t="s">
        <v>126</v>
      </c>
      <c r="AO11" s="5" t="str">
        <f>AM11</f>
        <v/>
      </c>
      <c r="AP11" s="7"/>
      <c r="AQ11" s="4" t="s">
        <v>125</v>
      </c>
      <c r="AR11" s="4" t="str">
        <f>IFERROR(AVERAGEIF('Résumé du score de la catégorie'!$A$3:$A$18,"AC",'Résumé du score de la catégorie'!AG$3:AG$18),"")</f>
        <v/>
      </c>
      <c r="AS11" s="42" t="s">
        <v>126</v>
      </c>
      <c r="AT11" s="4" t="str">
        <f>IFERROR(AVERAGEIF('Résumé du score de la catégorie'!$A$3:$A$18,"AC",'Résumé du score de la catégorie'!AH$3:AH$18),"")</f>
        <v/>
      </c>
      <c r="AU11" s="12" t="str">
        <f>IF(OR(ISTEXT(AR11),ISTEXT(AT11)),"",IF(OR(ISBLANK(AR11),ISBLANK(AT11)),"",IF(AT11&gt;AR11,82,IF(AT11=AR11,52,1))))</f>
        <v/>
      </c>
      <c r="AV11" s="42" t="s">
        <v>126</v>
      </c>
      <c r="AW11" s="11" t="str">
        <f>AU11</f>
        <v/>
      </c>
      <c r="AX11" s="4" t="str">
        <f>IFERROR(AVERAGEIF('Résumé du score de la catégorie'!$A$3:$A$18,"AC",'Résumé du score de la catégorie'!AI$3:AI$18),"")</f>
        <v/>
      </c>
      <c r="AY11" s="12" t="str">
        <f>IF(OR(ISTEXT(AT11),ISTEXT(AX11)),"",IF(OR(ISBLANK(AT11),ISBLANK(AX11)),"",IF(AX11&gt;AT11,82,IF(AX11=AT11,52,1))))</f>
        <v/>
      </c>
      <c r="AZ11" s="42" t="s">
        <v>126</v>
      </c>
      <c r="BA11" s="11" t="str">
        <f>AY11</f>
        <v/>
      </c>
      <c r="BB11" s="4" t="str">
        <f>IFERROR(AVERAGEIF('Résumé du score de la catégorie'!$A$3:$A$18,"AC",'Résumé du score de la catégorie'!AJ$3:AJ$18),"")</f>
        <v/>
      </c>
      <c r="BC11" s="12" t="str">
        <f>IF(OR(ISTEXT(AX11),ISTEXT(BB11)),"",IF(OR(ISBLANK(AX11),ISBLANK(BB11)),"",IF(BB11&gt;AX11,82,IF(BB11=AX11,52,1))))</f>
        <v/>
      </c>
      <c r="BD11" s="42" t="s">
        <v>126</v>
      </c>
      <c r="BE11" s="11" t="str">
        <f>BC11</f>
        <v/>
      </c>
      <c r="BF11" s="4" t="str">
        <f>IFERROR(AVERAGEIF('Résumé du score de la catégorie'!$A$3:$A$18,"AC",'Résumé du score de la catégorie'!AK$3:AK$18),"")</f>
        <v/>
      </c>
      <c r="BG11" s="12" t="str">
        <f>IF(OR(ISTEXT(BB11),ISTEXT(BF11)),"",IF(OR(ISBLANK(BB11),ISBLANK(BF11)),"",IF(BF11&gt;BB11,82,IF(BF11=BB11,52,1))))</f>
        <v/>
      </c>
      <c r="BH11" s="42" t="s">
        <v>126</v>
      </c>
      <c r="BI11" s="5" t="str">
        <f>BG11</f>
        <v/>
      </c>
      <c r="BJ11" s="7"/>
      <c r="BK11" s="4" t="s">
        <v>127</v>
      </c>
      <c r="BL11" s="4" t="str">
        <f>IFERROR(AVERAGEIF('Résumé du score de la catégorie'!$A$3:$A$18,"GL",'Résumé du score de la catégorie'!AS$3:AS$18),"")</f>
        <v/>
      </c>
      <c r="BM11" s="11" t="s">
        <v>126</v>
      </c>
      <c r="BN11" s="4" t="str">
        <f>IFERROR(AVERAGEIF('Résumé du score de la catégorie'!$A$3:$A$18,"GL",'Résumé du score de la catégorie'!AT$3:AT$18),"")</f>
        <v/>
      </c>
      <c r="BO11" s="12" t="str">
        <f>IF(OR(ISTEXT(BL11),ISTEXT(BN11)),"",IF(OR(ISBLANK(BL11),ISBLANK(BN11)),"",IF(BN11&gt;BL11,82,IF(BN11=BL11,52,1))))</f>
        <v/>
      </c>
      <c r="BP11" s="11" t="s">
        <v>126</v>
      </c>
      <c r="BQ11" s="11" t="str">
        <f>BO11</f>
        <v/>
      </c>
      <c r="BR11" s="4" t="str">
        <f>IFERROR(AVERAGEIF('Résumé du score de la catégorie'!$A$3:$A$18,"GL",'Résumé du score de la catégorie'!AU$3:AU$18),"")</f>
        <v/>
      </c>
      <c r="BS11" s="12" t="str">
        <f>IF(OR(ISTEXT(BN11),ISTEXT(BR11)),"",IF(OR(ISBLANK(BN11),ISBLANK(BR11)),"",IF(BR11&gt;BN11,82,IF(BR11=BN11,52,1))))</f>
        <v/>
      </c>
      <c r="BT11" s="11" t="s">
        <v>126</v>
      </c>
      <c r="BU11" s="11" t="str">
        <f>BS11</f>
        <v/>
      </c>
      <c r="BV11" s="4" t="str">
        <f>IFERROR(AVERAGEIF('Résumé du score de la catégorie'!$A$3:$A$18,"GL",'Résumé du score de la catégorie'!AV$3:AV$18),"")</f>
        <v/>
      </c>
      <c r="BW11" s="12" t="str">
        <f>IF(OR(ISTEXT(BR11),ISTEXT(BV11)),"",IF(OR(ISBLANK(BR11),ISBLANK(BV11)),"",IF(BV11&gt;BR11,82,IF(BV11=BR11,52,1))))</f>
        <v/>
      </c>
      <c r="BX11" s="11" t="s">
        <v>126</v>
      </c>
      <c r="BY11" s="11" t="str">
        <f>BW11</f>
        <v/>
      </c>
      <c r="BZ11" s="4" t="str">
        <f>IFERROR(AVERAGEIF('Résumé du score de la catégorie'!$A$3:$A$18,"GL",'Résumé du score de la catégorie'!AW$3:AW$18),"")</f>
        <v/>
      </c>
      <c r="CA11" s="12" t="str">
        <f>IF(OR(ISTEXT(BV11),ISTEXT(BZ11)),"",IF(OR(ISBLANK(BV11),ISBLANK(BZ11)),"",IF(BZ11&gt;BV11,82,IF(BZ11=BV11,52,1))))</f>
        <v/>
      </c>
      <c r="CB11" s="11" t="s">
        <v>126</v>
      </c>
      <c r="CC11" s="5" t="str">
        <f>CA11</f>
        <v/>
      </c>
      <c r="CD11" s="14"/>
    </row>
    <row r="12" spans="1:82" ht="21.75" customHeight="1">
      <c r="A12" s="7"/>
      <c r="B12" s="6" t="s">
        <v>128</v>
      </c>
      <c r="C12" s="4" t="str">
        <f>IFERROR(AVERAGEIF('Résumé du score de la catégorie'!$A$3:$A$18,"MNH",'Résumé du score de la catégorie'!U$3:U$18),"")</f>
        <v/>
      </c>
      <c r="D12" s="42" t="s">
        <v>126</v>
      </c>
      <c r="E12" s="4" t="str">
        <f>IFERROR(AVERAGEIF('Résumé du score de la catégorie'!$A$3:$A$18,"MNH",'Résumé du score de la catégorie'!V$3:V$18),"")</f>
        <v/>
      </c>
      <c r="F12" s="12" t="str">
        <f t="shared" ref="F12:F16" si="32">IF(OR(ISTEXT(C12),ISTEXT(E12)),"",IF(OR(ISBLANK(C12),ISBLANK(E12)),"",IF(E12&gt;C12,82,IF(E12=C12,52,1))))</f>
        <v/>
      </c>
      <c r="G12" s="42" t="s">
        <v>126</v>
      </c>
      <c r="H12" s="5" t="str">
        <f t="shared" ref="H12:H16" si="33">F12</f>
        <v/>
      </c>
      <c r="I12" s="4" t="str">
        <f>IFERROR(AVERAGEIF('Résumé du score de la catégorie'!$A$3:$A$18,"MNH",'Résumé du score de la catégorie'!W$3:W$18),"")</f>
        <v/>
      </c>
      <c r="J12" s="12" t="str">
        <f t="shared" ref="J12:J16" si="34">IF(OR(ISTEXT(E12),ISTEXT(I12)),"",IF(OR(ISBLANK(E12),ISBLANK(I12)),"",IF(I12&gt;E12,82,IF(I12=E12,52,1))))</f>
        <v/>
      </c>
      <c r="K12" s="42" t="s">
        <v>126</v>
      </c>
      <c r="L12" s="5" t="str">
        <f t="shared" ref="L12:L16" si="35">J12</f>
        <v/>
      </c>
      <c r="M12" s="4" t="str">
        <f>IFERROR(AVERAGEIF('Résumé du score de la catégorie'!$A$3:$A$18,"MNH",'Résumé du score de la catégorie'!X$3:X$18),"")</f>
        <v/>
      </c>
      <c r="N12" s="12" t="str">
        <f t="shared" ref="N12:N16" si="36">IF(OR(ISTEXT(I12),ISTEXT(M12)),"",IF(OR(ISBLANK(I12),ISBLANK(M12)),"",IF(M12&gt;I12,82,IF(M12=I12,52,1))))</f>
        <v/>
      </c>
      <c r="O12" s="42" t="s">
        <v>126</v>
      </c>
      <c r="P12" s="5" t="str">
        <f t="shared" ref="P12:P16" si="37">N12</f>
        <v/>
      </c>
      <c r="Q12" s="4" t="str">
        <f>IFERROR(AVERAGEIF('Résumé du score de la catégorie'!$A$3:$A$18,"MNH",'Résumé du score de la catégorie'!Y$3:Y$18),"")</f>
        <v/>
      </c>
      <c r="R12" s="12" t="str">
        <f t="shared" ref="R12:R16" si="38">IF(OR(ISTEXT(M12),ISTEXT(Q12)),"",IF(OR(ISBLANK(M12),ISBLANK(Q12)),"",IF(Q12&gt;M12,82,IF(Q12=M12,52,1))))</f>
        <v/>
      </c>
      <c r="S12" s="42" t="s">
        <v>126</v>
      </c>
      <c r="T12" s="5" t="str">
        <f t="shared" ref="T12:T16" si="39">R12</f>
        <v/>
      </c>
      <c r="U12" s="10"/>
      <c r="V12" s="7"/>
      <c r="W12" s="6" t="s">
        <v>128</v>
      </c>
      <c r="X12" s="4" t="str">
        <f>IFERROR(AVERAGEIF('Résumé du score de la catégorie'!$A$3:$A$18,"MNH",'Résumé du score de la catégorie'!AA$3:AA$18),"")</f>
        <v/>
      </c>
      <c r="Y12" s="42" t="s">
        <v>126</v>
      </c>
      <c r="Z12" s="4" t="str">
        <f>IFERROR(AVERAGEIF('Résumé du score de la catégorie'!$A$3:$A$18,"MNH",'Résumé du score de la catégorie'!AB$3:AB$18),"")</f>
        <v/>
      </c>
      <c r="AA12" s="12" t="str">
        <f t="shared" ref="AA12:AA16" si="40">IF(OR(ISTEXT(X12),ISTEXT(Z12)),"",IF(OR(ISBLANK(X12),ISBLANK(Z12)),"",IF(Z12&gt;X12,82,IF(Z12=X12,52,1))))</f>
        <v/>
      </c>
      <c r="AB12" s="42" t="s">
        <v>126</v>
      </c>
      <c r="AC12" s="5" t="str">
        <f t="shared" ref="AC12:AC16" si="41">AA12</f>
        <v/>
      </c>
      <c r="AD12" s="4" t="str">
        <f>IFERROR(AVERAGEIF('Résumé du score de la catégorie'!$A$3:$A$18,"MNH",'Résumé du score de la catégorie'!AC$3:AC$18),"")</f>
        <v/>
      </c>
      <c r="AE12" s="12" t="str">
        <f t="shared" ref="AE12:AE16" si="42">IF(OR(ISTEXT(Z12),ISTEXT(AD12)),"",IF(OR(ISBLANK(Z12),ISBLANK(AD12)),"",IF(AD12&gt;Z12,82,IF(AD12=Z12,52,1))))</f>
        <v/>
      </c>
      <c r="AF12" s="42" t="s">
        <v>126</v>
      </c>
      <c r="AG12" s="5" t="str">
        <f t="shared" ref="AG12:AG16" si="43">AE12</f>
        <v/>
      </c>
      <c r="AH12" s="4" t="str">
        <f>IFERROR(AVERAGEIF('Résumé du score de la catégorie'!$A$3:$A$18,"MNH",'Résumé du score de la catégorie'!AD$3:AD$18),"")</f>
        <v/>
      </c>
      <c r="AI12" s="12" t="str">
        <f t="shared" ref="AI12:AI16" si="44">IF(OR(ISTEXT(AD12),ISTEXT(AH12)),"",IF(OR(ISBLANK(AD12),ISBLANK(AH12)),"",IF(AH12&gt;AD12,82,IF(AH12=AD12,52,1))))</f>
        <v/>
      </c>
      <c r="AJ12" s="42" t="s">
        <v>126</v>
      </c>
      <c r="AK12" s="5" t="str">
        <f t="shared" ref="AK12:AK16" si="45">AI12</f>
        <v/>
      </c>
      <c r="AL12" s="4" t="str">
        <f>IFERROR(AVERAGEIF('Résumé du score de la catégorie'!$A$3:$A$18,"MNH",'Résumé du score de la catégorie'!AE$3:AE$18),"")</f>
        <v/>
      </c>
      <c r="AM12" s="12" t="str">
        <f t="shared" ref="AM12:AM16" si="46">IF(OR(ISTEXT(AH12),ISTEXT(AL12)),"",IF(OR(ISBLANK(AH12),ISBLANK(AL12)),"",IF(AL12&gt;AH12,82,IF(AL12=AH12,52,1))))</f>
        <v/>
      </c>
      <c r="AN12" s="42" t="s">
        <v>126</v>
      </c>
      <c r="AO12" s="5" t="str">
        <f t="shared" ref="AO12:AO16" si="47">AM12</f>
        <v/>
      </c>
      <c r="AP12" s="7"/>
      <c r="AQ12" s="6" t="s">
        <v>128</v>
      </c>
      <c r="AR12" s="4" t="str">
        <f>IFERROR(AVERAGEIF('Résumé du score de la catégorie'!$A$3:$A$18,"MNH",'Résumé du score de la catégorie'!AG$3:AG$18),"")</f>
        <v/>
      </c>
      <c r="AS12" s="42" t="s">
        <v>126</v>
      </c>
      <c r="AT12" s="4" t="str">
        <f>IFERROR(AVERAGEIF('Résumé du score de la catégorie'!$A$3:$A$18,"MNH",'Résumé du score de la catégorie'!AH$3:AH$18),"")</f>
        <v/>
      </c>
      <c r="AU12" s="12" t="str">
        <f t="shared" ref="AU12:AU16" si="48">IF(OR(ISTEXT(AR12),ISTEXT(AT12)),"",IF(OR(ISBLANK(AR12),ISBLANK(AT12)),"",IF(AT12&gt;AR12,82,IF(AT12=AR12,52,1))))</f>
        <v/>
      </c>
      <c r="AV12" s="42" t="s">
        <v>126</v>
      </c>
      <c r="AW12" s="5" t="str">
        <f t="shared" ref="AW12:AW16" si="49">AU12</f>
        <v/>
      </c>
      <c r="AX12" s="4" t="str">
        <f>IFERROR(AVERAGEIF('Résumé du score de la catégorie'!$A$3:$A$18,"MNH",'Résumé du score de la catégorie'!AI$3:AI$18),"")</f>
        <v/>
      </c>
      <c r="AY12" s="12" t="str">
        <f t="shared" ref="AY12:AY16" si="50">IF(OR(ISTEXT(AT12),ISTEXT(AX12)),"",IF(OR(ISBLANK(AT12),ISBLANK(AX12)),"",IF(AX12&gt;AT12,82,IF(AX12=AT12,52,1))))</f>
        <v/>
      </c>
      <c r="AZ12" s="42" t="s">
        <v>126</v>
      </c>
      <c r="BA12" s="5" t="str">
        <f t="shared" ref="BA12:BA16" si="51">AY12</f>
        <v/>
      </c>
      <c r="BB12" s="4" t="str">
        <f>IFERROR(AVERAGEIF('Résumé du score de la catégorie'!$A$3:$A$18,"MNH",'Résumé du score de la catégorie'!AJ$3:AJ$18),"")</f>
        <v/>
      </c>
      <c r="BC12" s="12" t="str">
        <f t="shared" ref="BC12:BC16" si="52">IF(OR(ISTEXT(AX12),ISTEXT(BB12)),"",IF(OR(ISBLANK(AX12),ISBLANK(BB12)),"",IF(BB12&gt;AX12,82,IF(BB12=AX12,52,1))))</f>
        <v/>
      </c>
      <c r="BD12" s="42" t="s">
        <v>126</v>
      </c>
      <c r="BE12" s="5" t="str">
        <f t="shared" ref="BE12:BE16" si="53">BC12</f>
        <v/>
      </c>
      <c r="BF12" s="4" t="str">
        <f>IFERROR(AVERAGEIF('Résumé du score de la catégorie'!$A$3:$A$18,"MNH",'Résumé du score de la catégorie'!AK$3:AK$18),"")</f>
        <v/>
      </c>
      <c r="BG12" s="12" t="str">
        <f t="shared" ref="BG12:BG16" si="54">IF(OR(ISTEXT(BB12),ISTEXT(BF12)),"",IF(OR(ISBLANK(BB12),ISBLANK(BF12)),"",IF(BF12&gt;BB12,82,IF(BF12=BB12,52,1))))</f>
        <v/>
      </c>
      <c r="BH12" s="42" t="s">
        <v>126</v>
      </c>
      <c r="BI12" s="5" t="str">
        <f t="shared" ref="BI12:BI16" si="55">BG12</f>
        <v/>
      </c>
      <c r="BJ12" s="7"/>
      <c r="BK12" s="6" t="s">
        <v>101</v>
      </c>
      <c r="BL12" s="4" t="str">
        <f>IFERROR(AVERAGEIF('Résumé du score de la catégorie'!$A$3:$A$18,"FOA",'Résumé du score de la catégorie'!AS$3:AS$18),"")</f>
        <v/>
      </c>
      <c r="BM12" s="11" t="s">
        <v>126</v>
      </c>
      <c r="BN12" s="4" t="str">
        <f>IFERROR(AVERAGEIF('Résumé du score de la catégorie'!$A$3:$A$18,"FOA",'Résumé du score de la catégorie'!AT$3:AT$18),"")</f>
        <v/>
      </c>
      <c r="BO12" s="12" t="str">
        <f t="shared" ref="BO12:BO16" si="56">IF(OR(ISTEXT(BL12),ISTEXT(BN12)),"",IF(OR(ISBLANK(BL12),ISBLANK(BN12)),"",IF(BN12&gt;BL12,82,IF(BN12=BL12,52,1))))</f>
        <v/>
      </c>
      <c r="BP12" s="11" t="s">
        <v>126</v>
      </c>
      <c r="BQ12" s="5" t="str">
        <f t="shared" ref="BQ12:BQ16" si="57">BO12</f>
        <v/>
      </c>
      <c r="BR12" s="4" t="str">
        <f>IFERROR(AVERAGEIF('Résumé du score de la catégorie'!$A$3:$A$18,"FOA",'Résumé du score de la catégorie'!AU$3:AU$18),"")</f>
        <v/>
      </c>
      <c r="BS12" s="12" t="str">
        <f t="shared" ref="BS12:BS16" si="58">IF(OR(ISTEXT(BN12),ISTEXT(BR12)),"",IF(OR(ISBLANK(BN12),ISBLANK(BR12)),"",IF(BR12&gt;BN12,82,IF(BR12=BN12,52,1))))</f>
        <v/>
      </c>
      <c r="BT12" s="11" t="s">
        <v>126</v>
      </c>
      <c r="BU12" s="5" t="str">
        <f t="shared" ref="BU12:BU16" si="59">BS12</f>
        <v/>
      </c>
      <c r="BV12" s="4" t="str">
        <f>IFERROR(AVERAGEIF('Résumé du score de la catégorie'!$A$3:$A$18,"FOA",'Résumé du score de la catégorie'!AV$3:AV$18),"")</f>
        <v/>
      </c>
      <c r="BW12" s="12" t="str">
        <f t="shared" ref="BW12:BW16" si="60">IF(OR(ISTEXT(BR12),ISTEXT(BV12)),"",IF(OR(ISBLANK(BR12),ISBLANK(BV12)),"",IF(BV12&gt;BR12,82,IF(BV12=BR12,52,1))))</f>
        <v/>
      </c>
      <c r="BX12" s="11" t="s">
        <v>126</v>
      </c>
      <c r="BY12" s="5" t="str">
        <f t="shared" ref="BY12:BY16" si="61">BW12</f>
        <v/>
      </c>
      <c r="BZ12" s="4" t="str">
        <f>IFERROR(AVERAGEIF('Résumé du score de la catégorie'!$A$3:$A$18,"FOA",'Résumé du score de la catégorie'!AW$3:AW$18),"")</f>
        <v/>
      </c>
      <c r="CA12" s="12" t="str">
        <f t="shared" ref="CA12:CA16" si="62">IF(OR(ISTEXT(BV12),ISTEXT(BZ12)),"",IF(OR(ISBLANK(BV12),ISBLANK(BZ12)),"",IF(BZ12&gt;BV12,82,IF(BZ12=BV12,52,1))))</f>
        <v/>
      </c>
      <c r="CB12" s="11" t="s">
        <v>126</v>
      </c>
      <c r="CC12" s="5" t="str">
        <f t="shared" ref="CC12:CC16" si="63">CA12</f>
        <v/>
      </c>
      <c r="CD12" s="7"/>
    </row>
    <row r="13" spans="1:82" ht="21.75" customHeight="1">
      <c r="A13" s="7"/>
      <c r="B13" s="6" t="s">
        <v>129</v>
      </c>
      <c r="C13" s="4" t="str">
        <f>IFERROR(AVERAGEIF('Résumé du score de la catégorie'!$A$3:$A$18,"BA",'Résumé du score de la catégorie'!U$3:U$18),"")</f>
        <v/>
      </c>
      <c r="D13" s="42" t="s">
        <v>126</v>
      </c>
      <c r="E13" s="4" t="str">
        <f>IFERROR(AVERAGEIF('Résumé du score de la catégorie'!$A$3:$A$18,"BA",'Résumé du score de la catégorie'!V$3:V$18),"")</f>
        <v/>
      </c>
      <c r="F13" s="12" t="str">
        <f t="shared" si="32"/>
        <v/>
      </c>
      <c r="G13" s="42" t="s">
        <v>126</v>
      </c>
      <c r="H13" s="5" t="str">
        <f t="shared" si="33"/>
        <v/>
      </c>
      <c r="I13" s="4" t="str">
        <f>IFERROR(AVERAGEIF('Résumé du score de la catégorie'!$A$3:$A$18,"BA",'Résumé du score de la catégorie'!W$3:W$18),"")</f>
        <v/>
      </c>
      <c r="J13" s="12" t="str">
        <f t="shared" si="34"/>
        <v/>
      </c>
      <c r="K13" s="42" t="s">
        <v>126</v>
      </c>
      <c r="L13" s="5" t="str">
        <f t="shared" si="35"/>
        <v/>
      </c>
      <c r="M13" s="4" t="str">
        <f>IFERROR(AVERAGEIF('Résumé du score de la catégorie'!$A$3:$A$18,"BA",'Résumé du score de la catégorie'!X$3:X$18),"")</f>
        <v/>
      </c>
      <c r="N13" s="12" t="str">
        <f t="shared" si="36"/>
        <v/>
      </c>
      <c r="O13" s="42" t="s">
        <v>126</v>
      </c>
      <c r="P13" s="5" t="str">
        <f t="shared" si="37"/>
        <v/>
      </c>
      <c r="Q13" s="4" t="str">
        <f>IFERROR(AVERAGEIF('Résumé du score de la catégorie'!$A$3:$A$18,"BA",'Résumé du score de la catégorie'!Y$3:Y$18),"")</f>
        <v/>
      </c>
      <c r="R13" s="12" t="str">
        <f t="shared" si="38"/>
        <v/>
      </c>
      <c r="S13" s="42" t="s">
        <v>126</v>
      </c>
      <c r="T13" s="5" t="str">
        <f t="shared" si="39"/>
        <v/>
      </c>
      <c r="U13" s="10"/>
      <c r="V13" s="7"/>
      <c r="W13" s="6" t="s">
        <v>129</v>
      </c>
      <c r="X13" s="4" t="str">
        <f>IFERROR(AVERAGEIF('Résumé du score de la catégorie'!$A$3:$A$18,"BA",'Résumé du score de la catégorie'!AA$3:AA$18),"")</f>
        <v/>
      </c>
      <c r="Y13" s="42" t="s">
        <v>126</v>
      </c>
      <c r="Z13" s="4" t="str">
        <f>IFERROR(AVERAGEIF('Résumé du score de la catégorie'!$A$3:$A$18,"BA",'Résumé du score de la catégorie'!AB$3:AB$18),"")</f>
        <v/>
      </c>
      <c r="AA13" s="12" t="str">
        <f t="shared" si="40"/>
        <v/>
      </c>
      <c r="AB13" s="42" t="s">
        <v>126</v>
      </c>
      <c r="AC13" s="5" t="str">
        <f t="shared" si="41"/>
        <v/>
      </c>
      <c r="AD13" s="4" t="str">
        <f>IFERROR(AVERAGEIF('Résumé du score de la catégorie'!$A$3:$A$18,"BA",'Résumé du score de la catégorie'!AC$3:AC$18),"")</f>
        <v/>
      </c>
      <c r="AE13" s="12" t="str">
        <f t="shared" si="42"/>
        <v/>
      </c>
      <c r="AF13" s="42" t="s">
        <v>126</v>
      </c>
      <c r="AG13" s="5" t="str">
        <f t="shared" si="43"/>
        <v/>
      </c>
      <c r="AH13" s="4" t="str">
        <f>IFERROR(AVERAGEIF('Résumé du score de la catégorie'!$A$3:$A$18,"BA",'Résumé du score de la catégorie'!AD$3:AD$18),"")</f>
        <v/>
      </c>
      <c r="AI13" s="12" t="str">
        <f t="shared" si="44"/>
        <v/>
      </c>
      <c r="AJ13" s="42" t="s">
        <v>126</v>
      </c>
      <c r="AK13" s="5" t="str">
        <f t="shared" si="45"/>
        <v/>
      </c>
      <c r="AL13" s="4" t="str">
        <f>IFERROR(AVERAGEIF('Résumé du score de la catégorie'!$A$3:$A$18,"BA",'Résumé du score de la catégorie'!AE$3:AE$18),"")</f>
        <v/>
      </c>
      <c r="AM13" s="12" t="str">
        <f t="shared" si="46"/>
        <v/>
      </c>
      <c r="AN13" s="42" t="s">
        <v>126</v>
      </c>
      <c r="AO13" s="5" t="str">
        <f t="shared" si="47"/>
        <v/>
      </c>
      <c r="AP13" s="7"/>
      <c r="AQ13" s="6" t="s">
        <v>129</v>
      </c>
      <c r="AR13" s="4" t="str">
        <f>IFERROR(AVERAGEIF('Résumé du score de la catégorie'!$A$3:$A$18,"BA",'Résumé du score de la catégorie'!AG$3:AG$18),"")</f>
        <v/>
      </c>
      <c r="AS13" s="42" t="s">
        <v>126</v>
      </c>
      <c r="AT13" s="4" t="str">
        <f>IFERROR(AVERAGEIF('Résumé du score de la catégorie'!$A$3:$A$18,"BA",'Résumé du score de la catégorie'!AH$3:AH$18),"")</f>
        <v/>
      </c>
      <c r="AU13" s="12" t="str">
        <f t="shared" si="48"/>
        <v/>
      </c>
      <c r="AV13" s="42" t="s">
        <v>126</v>
      </c>
      <c r="AW13" s="5" t="str">
        <f t="shared" si="49"/>
        <v/>
      </c>
      <c r="AX13" s="4" t="str">
        <f>IFERROR(AVERAGEIF('Résumé du score de la catégorie'!$A$3:$A$18,"BA",'Résumé du score de la catégorie'!AI$3:AI$18),"")</f>
        <v/>
      </c>
      <c r="AY13" s="12" t="str">
        <f t="shared" si="50"/>
        <v/>
      </c>
      <c r="AZ13" s="42" t="s">
        <v>126</v>
      </c>
      <c r="BA13" s="5" t="str">
        <f t="shared" si="51"/>
        <v/>
      </c>
      <c r="BB13" s="4" t="str">
        <f>IFERROR(AVERAGEIF('Résumé du score de la catégorie'!$A$3:$A$18,"BA",'Résumé du score de la catégorie'!AJ$3:AJ$18),"")</f>
        <v/>
      </c>
      <c r="BC13" s="12" t="str">
        <f t="shared" si="52"/>
        <v/>
      </c>
      <c r="BD13" s="42" t="s">
        <v>126</v>
      </c>
      <c r="BE13" s="5" t="str">
        <f t="shared" si="53"/>
        <v/>
      </c>
      <c r="BF13" s="4" t="str">
        <f>IFERROR(AVERAGEIF('Résumé du score de la catégorie'!$A$3:$A$18,"BA",'Résumé du score de la catégorie'!AK$3:AK$18),"")</f>
        <v/>
      </c>
      <c r="BG13" s="12" t="str">
        <f t="shared" si="54"/>
        <v/>
      </c>
      <c r="BH13" s="42" t="s">
        <v>126</v>
      </c>
      <c r="BI13" s="5" t="str">
        <f t="shared" si="55"/>
        <v/>
      </c>
      <c r="BJ13" s="7"/>
      <c r="BK13" s="6" t="s">
        <v>130</v>
      </c>
      <c r="BL13" s="4" t="str">
        <f>IFERROR(AVERAGEIF('Résumé du score de la catégorie'!$A$3:$A$18,"HRM",'Résumé du score de la catégorie'!AS$3:AS$18),"")</f>
        <v/>
      </c>
      <c r="BM13" s="11" t="s">
        <v>126</v>
      </c>
      <c r="BN13" s="4" t="str">
        <f>IFERROR(AVERAGEIF('Résumé du score de la catégorie'!$A$3:$A$18,"HRM",'Résumé du score de la catégorie'!AT$3:AT$18),"")</f>
        <v/>
      </c>
      <c r="BO13" s="12" t="str">
        <f t="shared" si="56"/>
        <v/>
      </c>
      <c r="BP13" s="11" t="s">
        <v>126</v>
      </c>
      <c r="BQ13" s="5" t="str">
        <f t="shared" si="57"/>
        <v/>
      </c>
      <c r="BR13" s="4" t="str">
        <f>IFERROR(AVERAGEIF('Résumé du score de la catégorie'!$A$3:$A$18,"HRM",'Résumé du score de la catégorie'!AU$3:AU$18),"")</f>
        <v/>
      </c>
      <c r="BS13" s="12" t="str">
        <f t="shared" si="58"/>
        <v/>
      </c>
      <c r="BT13" s="11" t="s">
        <v>126</v>
      </c>
      <c r="BU13" s="5" t="str">
        <f t="shared" si="59"/>
        <v/>
      </c>
      <c r="BV13" s="4" t="str">
        <f>IFERROR(AVERAGEIF('Résumé du score de la catégorie'!$A$3:$A$18,"HRM",'Résumé du score de la catégorie'!AV$3:AV$18),"")</f>
        <v/>
      </c>
      <c r="BW13" s="12" t="str">
        <f t="shared" si="60"/>
        <v/>
      </c>
      <c r="BX13" s="11" t="s">
        <v>126</v>
      </c>
      <c r="BY13" s="5" t="str">
        <f t="shared" si="61"/>
        <v/>
      </c>
      <c r="BZ13" s="4" t="str">
        <f>IFERROR(AVERAGEIF('Résumé du score de la catégorie'!$A$3:$A$18,"HRM",'Résumé du score de la catégorie'!AW$3:AW$18),"")</f>
        <v/>
      </c>
      <c r="CA13" s="12" t="str">
        <f t="shared" si="62"/>
        <v/>
      </c>
      <c r="CB13" s="11" t="s">
        <v>126</v>
      </c>
      <c r="CC13" s="5" t="str">
        <f t="shared" si="63"/>
        <v/>
      </c>
      <c r="CD13" s="7"/>
    </row>
    <row r="14" spans="1:82" ht="21.75" customHeight="1">
      <c r="A14" s="7"/>
      <c r="B14" s="6" t="s">
        <v>131</v>
      </c>
      <c r="C14" s="4" t="str">
        <f>IFERROR(AVERAGEIF('Résumé du score de la catégorie'!$A$3:$A$18,"GLD",'Résumé du score de la catégorie'!U$3:U$18),"")</f>
        <v/>
      </c>
      <c r="D14" s="42" t="s">
        <v>126</v>
      </c>
      <c r="E14" s="4" t="str">
        <f>IFERROR(AVERAGEIF('Résumé du score de la catégorie'!$A$3:$A$18,"GLD",'Résumé du score de la catégorie'!V$3:V$18),"")</f>
        <v/>
      </c>
      <c r="F14" s="12" t="str">
        <f t="shared" si="32"/>
        <v/>
      </c>
      <c r="G14" s="42" t="s">
        <v>126</v>
      </c>
      <c r="H14" s="5" t="str">
        <f t="shared" si="33"/>
        <v/>
      </c>
      <c r="I14" s="4" t="str">
        <f>IFERROR(AVERAGEIF('Résumé du score de la catégorie'!$A$3:$A$18,"GLD",'Résumé du score de la catégorie'!W$3:W$18),"")</f>
        <v/>
      </c>
      <c r="J14" s="12" t="str">
        <f t="shared" si="34"/>
        <v/>
      </c>
      <c r="K14" s="42" t="s">
        <v>126</v>
      </c>
      <c r="L14" s="5" t="str">
        <f t="shared" si="35"/>
        <v/>
      </c>
      <c r="M14" s="4" t="str">
        <f>IFERROR(AVERAGEIF('Résumé du score de la catégorie'!$A$3:$A$18,"GLD",'Résumé du score de la catégorie'!X$3:X$18),"")</f>
        <v/>
      </c>
      <c r="N14" s="12" t="str">
        <f t="shared" si="36"/>
        <v/>
      </c>
      <c r="O14" s="42" t="s">
        <v>126</v>
      </c>
      <c r="P14" s="5" t="str">
        <f t="shared" si="37"/>
        <v/>
      </c>
      <c r="Q14" s="4" t="str">
        <f>IFERROR(AVERAGEIF('Résumé du score de la catégorie'!$A$3:$A$18,"GLD",'Résumé du score de la catégorie'!Y$3:Y$18),"")</f>
        <v/>
      </c>
      <c r="R14" s="12" t="str">
        <f t="shared" si="38"/>
        <v/>
      </c>
      <c r="S14" s="42" t="s">
        <v>126</v>
      </c>
      <c r="T14" s="5" t="str">
        <f t="shared" si="39"/>
        <v/>
      </c>
      <c r="U14" s="10"/>
      <c r="V14" s="7"/>
      <c r="W14" s="6" t="s">
        <v>131</v>
      </c>
      <c r="X14" s="4" t="str">
        <f>IFERROR(AVERAGEIF('Résumé du score de la catégorie'!$A$3:$A$18,"GLD",'Résumé du score de la catégorie'!AA$3:AA$18),"")</f>
        <v/>
      </c>
      <c r="Y14" s="42" t="s">
        <v>126</v>
      </c>
      <c r="Z14" s="4" t="str">
        <f>IFERROR(AVERAGEIF('Résumé du score de la catégorie'!$A$3:$A$18,"GLD",'Résumé du score de la catégorie'!AB$3:AB$18),"")</f>
        <v/>
      </c>
      <c r="AA14" s="12" t="str">
        <f t="shared" si="40"/>
        <v/>
      </c>
      <c r="AB14" s="42" t="s">
        <v>126</v>
      </c>
      <c r="AC14" s="5" t="str">
        <f t="shared" si="41"/>
        <v/>
      </c>
      <c r="AD14" s="4" t="str">
        <f>IFERROR(AVERAGEIF('Résumé du score de la catégorie'!$A$3:$A$18,"GLD",'Résumé du score de la catégorie'!AC$3:AC$18),"")</f>
        <v/>
      </c>
      <c r="AE14" s="12" t="str">
        <f t="shared" si="42"/>
        <v/>
      </c>
      <c r="AF14" s="42" t="s">
        <v>126</v>
      </c>
      <c r="AG14" s="5" t="str">
        <f t="shared" si="43"/>
        <v/>
      </c>
      <c r="AH14" s="4" t="str">
        <f>IFERROR(AVERAGEIF('Résumé du score de la catégorie'!$A$3:$A$18,"GLD",'Résumé du score de la catégorie'!AD$3:AD$18),"")</f>
        <v/>
      </c>
      <c r="AI14" s="12" t="str">
        <f t="shared" si="44"/>
        <v/>
      </c>
      <c r="AJ14" s="42" t="s">
        <v>126</v>
      </c>
      <c r="AK14" s="5" t="str">
        <f t="shared" si="45"/>
        <v/>
      </c>
      <c r="AL14" s="4" t="str">
        <f>IFERROR(AVERAGEIF('Résumé du score de la catégorie'!$A$3:$A$18,"GLD",'Résumé du score de la catégorie'!AE$3:AE$18),"")</f>
        <v/>
      </c>
      <c r="AM14" s="12" t="str">
        <f t="shared" si="46"/>
        <v/>
      </c>
      <c r="AN14" s="42" t="s">
        <v>126</v>
      </c>
      <c r="AO14" s="5" t="str">
        <f t="shared" si="47"/>
        <v/>
      </c>
      <c r="AP14" s="7"/>
      <c r="AQ14" s="6" t="s">
        <v>131</v>
      </c>
      <c r="AR14" s="4" t="str">
        <f>IFERROR(AVERAGEIF('Résumé du score de la catégorie'!$A$3:$A$18,"GLD",'Résumé du score de la catégorie'!AG$3:AG$18),"")</f>
        <v/>
      </c>
      <c r="AS14" s="42" t="s">
        <v>126</v>
      </c>
      <c r="AT14" s="4" t="str">
        <f>IFERROR(AVERAGEIF('Résumé du score de la catégorie'!$A$3:$A$18,"GLD",'Résumé du score de la catégorie'!AH$3:AH$18),"")</f>
        <v/>
      </c>
      <c r="AU14" s="12" t="str">
        <f t="shared" si="48"/>
        <v/>
      </c>
      <c r="AV14" s="42" t="s">
        <v>126</v>
      </c>
      <c r="AW14" s="5" t="str">
        <f t="shared" si="49"/>
        <v/>
      </c>
      <c r="AX14" s="4" t="str">
        <f>IFERROR(AVERAGEIF('Résumé du score de la catégorie'!$A$3:$A$18,"GLD",'Résumé du score de la catégorie'!AI$3:AI$18),"")</f>
        <v/>
      </c>
      <c r="AY14" s="12" t="str">
        <f t="shared" si="50"/>
        <v/>
      </c>
      <c r="AZ14" s="42" t="s">
        <v>126</v>
      </c>
      <c r="BA14" s="5" t="str">
        <f t="shared" si="51"/>
        <v/>
      </c>
      <c r="BB14" s="4" t="str">
        <f>IFERROR(AVERAGEIF('Résumé du score de la catégorie'!$A$3:$A$18,"GLD",'Résumé du score de la catégorie'!AJ$3:AJ$18),"")</f>
        <v/>
      </c>
      <c r="BC14" s="12" t="str">
        <f t="shared" si="52"/>
        <v/>
      </c>
      <c r="BD14" s="42" t="s">
        <v>126</v>
      </c>
      <c r="BE14" s="5" t="str">
        <f t="shared" si="53"/>
        <v/>
      </c>
      <c r="BF14" s="4" t="str">
        <f>IFERROR(AVERAGEIF('Résumé du score de la catégorie'!$A$3:$A$18,"GLD",'Résumé du score de la catégorie'!AK$3:AK$18),"")</f>
        <v/>
      </c>
      <c r="BG14" s="12" t="str">
        <f t="shared" si="54"/>
        <v/>
      </c>
      <c r="BH14" s="42" t="s">
        <v>126</v>
      </c>
      <c r="BI14" s="5" t="str">
        <f t="shared" si="55"/>
        <v/>
      </c>
      <c r="BJ14" s="7"/>
      <c r="BK14" s="6" t="s">
        <v>132</v>
      </c>
      <c r="BL14" s="4" t="str">
        <f>IFERROR(AVERAGEIF('Résumé du score de la catégorie'!$A$3:$A$18,"RM",'Résumé du score de la catégorie'!AS$3:AS$18),"")</f>
        <v/>
      </c>
      <c r="BM14" s="11" t="s">
        <v>126</v>
      </c>
      <c r="BN14" s="4" t="str">
        <f>IFERROR(AVERAGEIF('Résumé du score de la catégorie'!$A$3:$A$18,"RM",'Résumé du score de la catégorie'!AT$3:AT$18),"")</f>
        <v/>
      </c>
      <c r="BO14" s="12" t="str">
        <f t="shared" si="56"/>
        <v/>
      </c>
      <c r="BP14" s="11" t="s">
        <v>126</v>
      </c>
      <c r="BQ14" s="5" t="str">
        <f t="shared" si="57"/>
        <v/>
      </c>
      <c r="BR14" s="4" t="str">
        <f>IFERROR(AVERAGEIF('Résumé du score de la catégorie'!$A$3:$A$18,"RM",'Résumé du score de la catégorie'!AU$3:AU$18),"")</f>
        <v/>
      </c>
      <c r="BS14" s="12" t="str">
        <f t="shared" si="58"/>
        <v/>
      </c>
      <c r="BT14" s="11" t="s">
        <v>126</v>
      </c>
      <c r="BU14" s="5" t="str">
        <f t="shared" si="59"/>
        <v/>
      </c>
      <c r="BV14" s="4" t="str">
        <f>IFERROR(AVERAGEIF('Résumé du score de la catégorie'!$A$3:$A$18,"RM",'Résumé du score de la catégorie'!AV$3:AV$18),"")</f>
        <v/>
      </c>
      <c r="BW14" s="12" t="str">
        <f t="shared" si="60"/>
        <v/>
      </c>
      <c r="BX14" s="11" t="s">
        <v>126</v>
      </c>
      <c r="BY14" s="5" t="str">
        <f t="shared" si="61"/>
        <v/>
      </c>
      <c r="BZ14" s="4" t="str">
        <f>IFERROR(AVERAGEIF('Résumé du score de la catégorie'!$A$3:$A$18,"RM",'Résumé du score de la catégorie'!AW$3:AW$18),"")</f>
        <v/>
      </c>
      <c r="CA14" s="12" t="str">
        <f t="shared" si="62"/>
        <v/>
      </c>
      <c r="CB14" s="11" t="s">
        <v>126</v>
      </c>
      <c r="CC14" s="5" t="str">
        <f t="shared" si="63"/>
        <v/>
      </c>
      <c r="CD14" s="7"/>
    </row>
    <row r="15" spans="1:82" ht="21.75" customHeight="1">
      <c r="A15" s="7"/>
      <c r="B15" s="6" t="s">
        <v>133</v>
      </c>
      <c r="C15" s="4" t="str">
        <f>IFERROR(AVERAGEIF('Résumé du score de la catégorie'!$A$3:$A$18,"CNS",'Résumé du score de la catégorie'!U$3:U$18),"")</f>
        <v/>
      </c>
      <c r="D15" s="42" t="s">
        <v>126</v>
      </c>
      <c r="E15" s="4" t="str">
        <f>IFERROR(AVERAGEIF('Résumé du score de la catégorie'!$A$3:$A$18,"CNS",'Résumé du score de la catégorie'!V$3:V$18),"")</f>
        <v/>
      </c>
      <c r="F15" s="12" t="str">
        <f t="shared" si="32"/>
        <v/>
      </c>
      <c r="G15" s="42" t="s">
        <v>126</v>
      </c>
      <c r="H15" s="5" t="str">
        <f t="shared" si="33"/>
        <v/>
      </c>
      <c r="I15" s="4" t="str">
        <f>IFERROR(AVERAGEIF('Résumé du score de la catégorie'!$A$3:$A$18,"CNS",'Résumé du score de la catégorie'!W$3:W$18),"")</f>
        <v/>
      </c>
      <c r="J15" s="12" t="str">
        <f t="shared" si="34"/>
        <v/>
      </c>
      <c r="K15" s="42" t="s">
        <v>126</v>
      </c>
      <c r="L15" s="5" t="str">
        <f t="shared" si="35"/>
        <v/>
      </c>
      <c r="M15" s="4" t="str">
        <f>IFERROR(AVERAGEIF('Résumé du score de la catégorie'!$A$3:$A$18,"CNS",'Résumé du score de la catégorie'!X$3:X$18),"")</f>
        <v/>
      </c>
      <c r="N15" s="12" t="str">
        <f t="shared" si="36"/>
        <v/>
      </c>
      <c r="O15" s="42" t="s">
        <v>126</v>
      </c>
      <c r="P15" s="5" t="str">
        <f t="shared" si="37"/>
        <v/>
      </c>
      <c r="Q15" s="4" t="str">
        <f>IFERROR(AVERAGEIF('Résumé du score de la catégorie'!$A$3:$A$18,"CNS",'Résumé du score de la catégorie'!Y$3:Y$18),"")</f>
        <v/>
      </c>
      <c r="R15" s="12" t="str">
        <f t="shared" si="38"/>
        <v/>
      </c>
      <c r="S15" s="42" t="s">
        <v>126</v>
      </c>
      <c r="T15" s="5" t="str">
        <f t="shared" si="39"/>
        <v/>
      </c>
      <c r="U15" s="10"/>
      <c r="V15" s="7"/>
      <c r="W15" s="6" t="s">
        <v>133</v>
      </c>
      <c r="X15" s="4" t="str">
        <f>IFERROR(AVERAGEIF('Résumé du score de la catégorie'!$A$3:$A$18,"CNS",'Résumé du score de la catégorie'!AA$3:AA$18),"")</f>
        <v/>
      </c>
      <c r="Y15" s="42" t="s">
        <v>126</v>
      </c>
      <c r="Z15" s="4" t="str">
        <f>IFERROR(AVERAGEIF('Résumé du score de la catégorie'!$A$3:$A$18,"CNS",'Résumé du score de la catégorie'!AB$3:AB$18),"")</f>
        <v/>
      </c>
      <c r="AA15" s="12" t="str">
        <f t="shared" si="40"/>
        <v/>
      </c>
      <c r="AB15" s="42" t="s">
        <v>126</v>
      </c>
      <c r="AC15" s="5" t="str">
        <f t="shared" si="41"/>
        <v/>
      </c>
      <c r="AD15" s="4" t="str">
        <f>IFERROR(AVERAGEIF('Résumé du score de la catégorie'!$A$3:$A$18,"CNS",'Résumé du score de la catégorie'!AC$3:AC$18),"")</f>
        <v/>
      </c>
      <c r="AE15" s="12" t="str">
        <f t="shared" si="42"/>
        <v/>
      </c>
      <c r="AF15" s="42" t="s">
        <v>126</v>
      </c>
      <c r="AG15" s="5" t="str">
        <f t="shared" si="43"/>
        <v/>
      </c>
      <c r="AH15" s="4" t="str">
        <f>IFERROR(AVERAGEIF('Résumé du score de la catégorie'!$A$3:$A$18,"CNS",'Résumé du score de la catégorie'!AD$3:AD$18),"")</f>
        <v/>
      </c>
      <c r="AI15" s="12" t="str">
        <f t="shared" si="44"/>
        <v/>
      </c>
      <c r="AJ15" s="42" t="s">
        <v>126</v>
      </c>
      <c r="AK15" s="5" t="str">
        <f t="shared" si="45"/>
        <v/>
      </c>
      <c r="AL15" s="4" t="str">
        <f>IFERROR(AVERAGEIF('Résumé du score de la catégorie'!$A$3:$A$18,"CNS",'Résumé du score de la catégorie'!AE$3:AE$18),"")</f>
        <v/>
      </c>
      <c r="AM15" s="12" t="str">
        <f t="shared" si="46"/>
        <v/>
      </c>
      <c r="AN15" s="42" t="s">
        <v>126</v>
      </c>
      <c r="AO15" s="5" t="str">
        <f t="shared" si="47"/>
        <v/>
      </c>
      <c r="AP15" s="7"/>
      <c r="AQ15" s="6" t="s">
        <v>133</v>
      </c>
      <c r="AR15" s="4" t="str">
        <f>IFERROR(AVERAGEIF('Résumé du score de la catégorie'!$A$3:$A$18,"CNS",'Résumé du score de la catégorie'!AG$3:AG$18),"")</f>
        <v/>
      </c>
      <c r="AS15" s="42" t="s">
        <v>126</v>
      </c>
      <c r="AT15" s="4" t="str">
        <f>IFERROR(AVERAGEIF('Résumé du score de la catégorie'!$A$3:$A$18,"CNS",'Résumé du score de la catégorie'!AH$3:AH$18),"")</f>
        <v/>
      </c>
      <c r="AU15" s="12" t="str">
        <f t="shared" si="48"/>
        <v/>
      </c>
      <c r="AV15" s="42" t="s">
        <v>126</v>
      </c>
      <c r="AW15" s="5" t="str">
        <f t="shared" si="49"/>
        <v/>
      </c>
      <c r="AX15" s="4" t="str">
        <f>IFERROR(AVERAGEIF('Résumé du score de la catégorie'!$A$3:$A$18,"CNS",'Résumé du score de la catégorie'!AI$3:AI$18),"")</f>
        <v/>
      </c>
      <c r="AY15" s="12" t="str">
        <f t="shared" si="50"/>
        <v/>
      </c>
      <c r="AZ15" s="42" t="s">
        <v>126</v>
      </c>
      <c r="BA15" s="5" t="str">
        <f t="shared" si="51"/>
        <v/>
      </c>
      <c r="BB15" s="4" t="str">
        <f>IFERROR(AVERAGEIF('Résumé du score de la catégorie'!$A$3:$A$18,"CNS",'Résumé du score de la catégorie'!AJ$3:AJ$18),"")</f>
        <v/>
      </c>
      <c r="BC15" s="12" t="str">
        <f t="shared" si="52"/>
        <v/>
      </c>
      <c r="BD15" s="42" t="s">
        <v>126</v>
      </c>
      <c r="BE15" s="5" t="str">
        <f t="shared" si="53"/>
        <v/>
      </c>
      <c r="BF15" s="4" t="str">
        <f>IFERROR(AVERAGEIF('Résumé du score de la catégorie'!$A$3:$A$18,"CNS",'Résumé du score de la catégorie'!AK$3:AK$18),"")</f>
        <v/>
      </c>
      <c r="BG15" s="12" t="str">
        <f t="shared" si="54"/>
        <v/>
      </c>
      <c r="BH15" s="42" t="s">
        <v>126</v>
      </c>
      <c r="BI15" s="5" t="str">
        <f t="shared" si="55"/>
        <v/>
      </c>
      <c r="BJ15" s="7"/>
      <c r="BK15" s="6" t="s">
        <v>134</v>
      </c>
      <c r="BL15" s="4" t="str">
        <f>IFERROR(AVERAGEIF('Résumé du score de la catégorie'!$A$3:$A$18,"PM",'Résumé du score de la catégorie'!AS$3:AS$18),"")</f>
        <v/>
      </c>
      <c r="BM15" s="11" t="s">
        <v>126</v>
      </c>
      <c r="BN15" s="4" t="str">
        <f>IFERROR(AVERAGEIF('Résumé du score de la catégorie'!$A$3:$A$18,"PM",'Résumé du score de la catégorie'!AT$3:AT$18),"")</f>
        <v/>
      </c>
      <c r="BO15" s="12" t="str">
        <f t="shared" si="56"/>
        <v/>
      </c>
      <c r="BP15" s="11" t="s">
        <v>126</v>
      </c>
      <c r="BQ15" s="5" t="str">
        <f t="shared" si="57"/>
        <v/>
      </c>
      <c r="BR15" s="4" t="str">
        <f>IFERROR(AVERAGEIF('Résumé du score de la catégorie'!$A$3:$A$18,"PM",'Résumé du score de la catégorie'!AU$3:AU$18),"")</f>
        <v/>
      </c>
      <c r="BS15" s="12" t="str">
        <f t="shared" si="58"/>
        <v/>
      </c>
      <c r="BT15" s="11" t="s">
        <v>126</v>
      </c>
      <c r="BU15" s="5" t="str">
        <f t="shared" si="59"/>
        <v/>
      </c>
      <c r="BV15" s="4" t="str">
        <f>IFERROR(AVERAGEIF('Résumé du score de la catégorie'!$A$3:$A$18,"PM",'Résumé du score de la catégorie'!AV$3:AV$18),"")</f>
        <v/>
      </c>
      <c r="BW15" s="12" t="str">
        <f t="shared" si="60"/>
        <v/>
      </c>
      <c r="BX15" s="11" t="s">
        <v>126</v>
      </c>
      <c r="BY15" s="5" t="str">
        <f t="shared" si="61"/>
        <v/>
      </c>
      <c r="BZ15" s="4" t="str">
        <f>IFERROR(AVERAGEIF('Résumé du score de la catégorie'!$A$3:$A$18,"PM",'Résumé du score de la catégorie'!AW$3:AW$18),"")</f>
        <v/>
      </c>
      <c r="CA15" s="12" t="str">
        <f t="shared" si="62"/>
        <v/>
      </c>
      <c r="CB15" s="11" t="s">
        <v>126</v>
      </c>
      <c r="CC15" s="5" t="str">
        <f t="shared" si="63"/>
        <v/>
      </c>
      <c r="CD15" s="7"/>
    </row>
    <row r="16" spans="1:82" ht="33" customHeight="1">
      <c r="A16" s="7"/>
      <c r="B16" s="6" t="s">
        <v>135</v>
      </c>
      <c r="C16" s="4" t="str">
        <f>IFERROR(AVERAGEIF('Résumé du score de la catégorie'!$A$3:$A$18,"MEL",'Résumé du score de la catégorie'!U$3:U$18),"")</f>
        <v/>
      </c>
      <c r="D16" s="42" t="s">
        <v>126</v>
      </c>
      <c r="E16" s="4" t="str">
        <f>IFERROR(AVERAGEIF('Résumé du score de la catégorie'!$A$3:$A$18,"MEL",'Résumé du score de la catégorie'!V$3:V$18),"")</f>
        <v/>
      </c>
      <c r="F16" s="12" t="str">
        <f t="shared" si="32"/>
        <v/>
      </c>
      <c r="G16" s="42" t="s">
        <v>126</v>
      </c>
      <c r="H16" s="5" t="str">
        <f t="shared" si="33"/>
        <v/>
      </c>
      <c r="I16" s="4" t="str">
        <f>IFERROR(AVERAGEIF('Résumé du score de la catégorie'!$A$3:$A$18,"MEL",'Résumé du score de la catégorie'!W$3:W$18),"")</f>
        <v/>
      </c>
      <c r="J16" s="12" t="str">
        <f t="shared" si="34"/>
        <v/>
      </c>
      <c r="K16" s="42" t="s">
        <v>126</v>
      </c>
      <c r="L16" s="5" t="str">
        <f t="shared" si="35"/>
        <v/>
      </c>
      <c r="M16" s="4" t="str">
        <f>IFERROR(AVERAGEIF('Résumé du score de la catégorie'!$A$3:$A$18,"MEL",'Résumé du score de la catégorie'!X$3:X$18),"")</f>
        <v/>
      </c>
      <c r="N16" s="12" t="str">
        <f t="shared" si="36"/>
        <v/>
      </c>
      <c r="O16" s="42" t="s">
        <v>126</v>
      </c>
      <c r="P16" s="5" t="str">
        <f t="shared" si="37"/>
        <v/>
      </c>
      <c r="Q16" s="4" t="str">
        <f>IFERROR(AVERAGEIF('Résumé du score de la catégorie'!$A$3:$A$18,"MEL",'Résumé du score de la catégorie'!Y$3:Y$18),"")</f>
        <v/>
      </c>
      <c r="R16" s="12" t="str">
        <f t="shared" si="38"/>
        <v/>
      </c>
      <c r="S16" s="42" t="s">
        <v>126</v>
      </c>
      <c r="T16" s="5" t="str">
        <f t="shared" si="39"/>
        <v/>
      </c>
      <c r="U16" s="10"/>
      <c r="V16" s="7"/>
      <c r="W16" s="6" t="s">
        <v>135</v>
      </c>
      <c r="X16" s="4" t="str">
        <f>IFERROR(AVERAGEIF('Résumé du score de la catégorie'!$A$3:$A$18,"MEL",'Résumé du score de la catégorie'!AA$3:AA$18),"")</f>
        <v/>
      </c>
      <c r="Y16" s="42" t="s">
        <v>126</v>
      </c>
      <c r="Z16" s="4" t="str">
        <f>IFERROR(AVERAGEIF('Résumé du score de la catégorie'!$A$3:$A$18,"MEL",'Résumé du score de la catégorie'!AB$3:AB$18),"")</f>
        <v/>
      </c>
      <c r="AA16" s="12" t="str">
        <f t="shared" si="40"/>
        <v/>
      </c>
      <c r="AB16" s="42" t="s">
        <v>126</v>
      </c>
      <c r="AC16" s="5" t="str">
        <f t="shared" si="41"/>
        <v/>
      </c>
      <c r="AD16" s="4" t="str">
        <f>IFERROR(AVERAGEIF('Résumé du score de la catégorie'!$A$3:$A$18,"MEL",'Résumé du score de la catégorie'!AC$3:AC$18),"")</f>
        <v/>
      </c>
      <c r="AE16" s="12" t="str">
        <f t="shared" si="42"/>
        <v/>
      </c>
      <c r="AF16" s="42" t="s">
        <v>126</v>
      </c>
      <c r="AG16" s="5" t="str">
        <f t="shared" si="43"/>
        <v/>
      </c>
      <c r="AH16" s="4" t="str">
        <f>IFERROR(AVERAGEIF('Résumé du score de la catégorie'!$A$3:$A$18,"MEL",'Résumé du score de la catégorie'!AD$3:AD$18),"")</f>
        <v/>
      </c>
      <c r="AI16" s="12" t="str">
        <f t="shared" si="44"/>
        <v/>
      </c>
      <c r="AJ16" s="42" t="s">
        <v>126</v>
      </c>
      <c r="AK16" s="5" t="str">
        <f t="shared" si="45"/>
        <v/>
      </c>
      <c r="AL16" s="4" t="str">
        <f>IFERROR(AVERAGEIF('Résumé du score de la catégorie'!$A$3:$A$18,"MEL",'Résumé du score de la catégorie'!AE$3:AE$18),"")</f>
        <v/>
      </c>
      <c r="AM16" s="12" t="str">
        <f t="shared" si="46"/>
        <v/>
      </c>
      <c r="AN16" s="42" t="s">
        <v>126</v>
      </c>
      <c r="AO16" s="5" t="str">
        <f t="shared" si="47"/>
        <v/>
      </c>
      <c r="AP16" s="7"/>
      <c r="AQ16" s="6" t="s">
        <v>135</v>
      </c>
      <c r="AR16" s="4" t="str">
        <f>IFERROR(AVERAGEIF('Résumé du score de la catégorie'!$A$3:$A$18,"MEL",'Résumé du score de la catégorie'!AG$3:AG$18),"")</f>
        <v/>
      </c>
      <c r="AS16" s="42" t="s">
        <v>126</v>
      </c>
      <c r="AT16" s="4" t="str">
        <f>IFERROR(AVERAGEIF('Résumé du score de la catégorie'!$A$3:$A$18,"MEL",'Résumé du score de la catégorie'!AH$3:AH$18),"")</f>
        <v/>
      </c>
      <c r="AU16" s="12" t="str">
        <f t="shared" si="48"/>
        <v/>
      </c>
      <c r="AV16" s="42" t="s">
        <v>126</v>
      </c>
      <c r="AW16" s="5" t="str">
        <f t="shared" si="49"/>
        <v/>
      </c>
      <c r="AX16" s="4" t="str">
        <f>IFERROR(AVERAGEIF('Résumé du score de la catégorie'!$A$3:$A$18,"MEL",'Résumé du score de la catégorie'!AI$3:AI$18),"")</f>
        <v/>
      </c>
      <c r="AY16" s="12" t="str">
        <f t="shared" si="50"/>
        <v/>
      </c>
      <c r="AZ16" s="42" t="s">
        <v>126</v>
      </c>
      <c r="BA16" s="5" t="str">
        <f t="shared" si="51"/>
        <v/>
      </c>
      <c r="BB16" s="4" t="str">
        <f>IFERROR(AVERAGEIF('Résumé du score de la catégorie'!$A$3:$A$18,"MEL",'Résumé du score de la catégorie'!AJ$3:AJ$18),"")</f>
        <v/>
      </c>
      <c r="BC16" s="12" t="str">
        <f t="shared" si="52"/>
        <v/>
      </c>
      <c r="BD16" s="42" t="s">
        <v>126</v>
      </c>
      <c r="BE16" s="5" t="str">
        <f t="shared" si="53"/>
        <v/>
      </c>
      <c r="BF16" s="4" t="str">
        <f>IFERROR(AVERAGEIF('Résumé du score de la catégorie'!$A$3:$A$18,"MEL",'Résumé du score de la catégorie'!AK$3:AK$18),"")</f>
        <v/>
      </c>
      <c r="BG16" s="12" t="str">
        <f t="shared" si="54"/>
        <v/>
      </c>
      <c r="BH16" s="42" t="s">
        <v>126</v>
      </c>
      <c r="BI16" s="5" t="str">
        <f t="shared" si="55"/>
        <v/>
      </c>
      <c r="BJ16" s="7"/>
      <c r="BK16" s="6" t="s">
        <v>102</v>
      </c>
      <c r="BL16" s="4" t="str">
        <f>IFERROR(AVERAGEIF('Résumé du score de la catégorie'!$A$3:$A$18,"MERKM",'Résumé du score de la catégorie'!AS$3:AS$18),"")</f>
        <v/>
      </c>
      <c r="BM16" s="11" t="s">
        <v>126</v>
      </c>
      <c r="BN16" s="4" t="str">
        <f>IFERROR(AVERAGEIF('Résumé du score de la catégorie'!$A$3:$A$18,"MERKM",'Résumé du score de la catégorie'!AT$3:AT$18),"")</f>
        <v/>
      </c>
      <c r="BO16" s="12" t="str">
        <f t="shared" si="56"/>
        <v/>
      </c>
      <c r="BP16" s="11" t="s">
        <v>126</v>
      </c>
      <c r="BQ16" s="5" t="str">
        <f t="shared" si="57"/>
        <v/>
      </c>
      <c r="BR16" s="4" t="str">
        <f>IFERROR(AVERAGEIF('Résumé du score de la catégorie'!$A$3:$A$18,"MERKM",'Résumé du score de la catégorie'!AU$3:AU$18),"")</f>
        <v/>
      </c>
      <c r="BS16" s="12" t="str">
        <f t="shared" si="58"/>
        <v/>
      </c>
      <c r="BT16" s="11" t="s">
        <v>126</v>
      </c>
      <c r="BU16" s="5" t="str">
        <f t="shared" si="59"/>
        <v/>
      </c>
      <c r="BV16" s="4" t="str">
        <f>IFERROR(AVERAGEIF('Résumé du score de la catégorie'!$A$3:$A$18,"MERKM",'Résumé du score de la catégorie'!AV$3:AV$18),"")</f>
        <v/>
      </c>
      <c r="BW16" s="12" t="str">
        <f t="shared" si="60"/>
        <v/>
      </c>
      <c r="BX16" s="11" t="s">
        <v>126</v>
      </c>
      <c r="BY16" s="5" t="str">
        <f t="shared" si="61"/>
        <v/>
      </c>
      <c r="BZ16" s="4" t="str">
        <f>IFERROR(AVERAGEIF('Résumé du score de la catégorie'!$A$3:$A$18,"MERKM",'Résumé du score de la catégorie'!AW$3:AW$18),"")</f>
        <v/>
      </c>
      <c r="CA16" s="12" t="str">
        <f t="shared" si="62"/>
        <v/>
      </c>
      <c r="CB16" s="11" t="s">
        <v>126</v>
      </c>
      <c r="CC16" s="5" t="str">
        <f t="shared" si="63"/>
        <v/>
      </c>
      <c r="CD16" s="7"/>
    </row>
    <row r="17" spans="1:82" ht="5.25" customHeight="1">
      <c r="A17" s="7"/>
      <c r="B17" s="7"/>
      <c r="C17" s="7"/>
      <c r="D17" s="7"/>
      <c r="E17" s="7"/>
      <c r="F17" s="7"/>
      <c r="G17" s="7"/>
      <c r="H17" s="7"/>
      <c r="I17" s="7"/>
      <c r="J17" s="7"/>
      <c r="K17" s="7"/>
      <c r="L17" s="7"/>
      <c r="M17" s="7"/>
      <c r="N17" s="7"/>
      <c r="O17" s="7"/>
      <c r="P17" s="7"/>
      <c r="Q17" s="7"/>
      <c r="R17" s="7"/>
      <c r="S17" s="7"/>
      <c r="T17" s="7"/>
      <c r="U17" s="7"/>
      <c r="V17" s="7"/>
      <c r="W17" s="7"/>
      <c r="X17" s="7"/>
      <c r="Y17" s="7"/>
      <c r="Z17" s="7"/>
      <c r="AA17" s="7"/>
      <c r="AB17" s="7"/>
      <c r="AC17" s="7"/>
      <c r="AD17" s="7"/>
      <c r="AE17" s="7"/>
      <c r="AF17" s="7"/>
      <c r="AG17" s="7"/>
      <c r="AH17" s="7"/>
      <c r="AI17" s="7"/>
      <c r="AJ17" s="7"/>
      <c r="AK17" s="7"/>
      <c r="AL17" s="7"/>
      <c r="AM17" s="7"/>
      <c r="AN17" s="7"/>
      <c r="AO17" s="7"/>
      <c r="AP17" s="7"/>
      <c r="AQ17" s="7"/>
      <c r="AR17" s="7"/>
      <c r="AS17" s="7"/>
      <c r="AT17" s="7"/>
      <c r="AU17" s="7"/>
      <c r="AV17" s="7"/>
      <c r="AW17" s="7"/>
      <c r="AX17" s="7"/>
      <c r="AY17" s="7"/>
      <c r="AZ17" s="7"/>
      <c r="BA17" s="7"/>
      <c r="BB17" s="7"/>
      <c r="BC17" s="7"/>
      <c r="BD17" s="7"/>
      <c r="BE17" s="7"/>
      <c r="BF17" s="7"/>
      <c r="BG17" s="7"/>
      <c r="BH17" s="7"/>
      <c r="BI17" s="7"/>
      <c r="BJ17" s="7"/>
      <c r="BK17" s="7"/>
      <c r="BL17" s="7"/>
      <c r="BM17" s="7"/>
      <c r="BN17" s="7"/>
      <c r="BO17" s="7"/>
      <c r="BP17" s="7"/>
      <c r="BQ17" s="7"/>
      <c r="BR17" s="7"/>
      <c r="BS17" s="7"/>
      <c r="BT17" s="7"/>
      <c r="BU17" s="7"/>
      <c r="BV17" s="7"/>
      <c r="BW17" s="7"/>
      <c r="BX17" s="7"/>
      <c r="BY17" s="7"/>
      <c r="BZ17" s="7"/>
      <c r="CA17" s="7"/>
      <c r="CB17" s="7"/>
      <c r="CC17" s="7"/>
      <c r="CD17" s="7"/>
    </row>
    <row r="18" spans="1:82" ht="3" customHeight="1">
      <c r="A18" s="7"/>
      <c r="B18" s="7"/>
      <c r="C18" s="7"/>
      <c r="D18" s="7"/>
      <c r="E18" s="7"/>
      <c r="F18" s="7"/>
      <c r="G18" s="7"/>
      <c r="H18" s="7"/>
      <c r="I18" s="7"/>
      <c r="J18" s="7"/>
      <c r="K18" s="7"/>
      <c r="L18" s="7"/>
      <c r="M18" s="7"/>
      <c r="N18" s="7"/>
      <c r="O18" s="7"/>
      <c r="P18" s="7"/>
      <c r="Q18" s="7"/>
      <c r="R18" s="7"/>
      <c r="S18" s="7"/>
      <c r="T18" s="7"/>
      <c r="U18" s="7"/>
      <c r="V18" s="7"/>
      <c r="W18" s="7"/>
      <c r="X18" s="7"/>
      <c r="Y18" s="7"/>
      <c r="Z18" s="7"/>
      <c r="AA18" s="7"/>
      <c r="AB18" s="7"/>
      <c r="AC18" s="7"/>
      <c r="AD18" s="7"/>
      <c r="AE18" s="7"/>
      <c r="AF18" s="7"/>
      <c r="AG18" s="7"/>
      <c r="AH18" s="7"/>
      <c r="AI18" s="7"/>
      <c r="AJ18" s="7"/>
      <c r="AK18" s="7"/>
      <c r="AL18" s="7"/>
      <c r="AM18" s="7"/>
      <c r="AN18" s="7"/>
      <c r="AO18" s="7"/>
      <c r="AP18" s="7"/>
      <c r="AQ18" s="7"/>
      <c r="AR18" s="7"/>
      <c r="AS18" s="7"/>
      <c r="AT18" s="7"/>
      <c r="AU18" s="7"/>
      <c r="AV18" s="7"/>
      <c r="AW18" s="7"/>
      <c r="AX18" s="7"/>
      <c r="AY18" s="7"/>
      <c r="AZ18" s="7"/>
      <c r="BA18" s="7"/>
      <c r="BB18" s="7"/>
      <c r="BC18" s="7"/>
      <c r="BD18" s="7"/>
      <c r="BE18" s="7"/>
      <c r="BF18" s="7"/>
      <c r="BG18" s="7"/>
      <c r="BH18" s="7"/>
      <c r="BI18" s="7"/>
      <c r="BJ18" s="7"/>
    </row>
    <row r="19" spans="1:82" ht="3" customHeight="1">
      <c r="A19" s="7"/>
      <c r="B19" s="7"/>
      <c r="C19" s="7"/>
      <c r="D19" s="7"/>
      <c r="E19" s="7"/>
      <c r="F19" s="7"/>
      <c r="G19" s="7"/>
      <c r="H19" s="7"/>
      <c r="I19" s="7"/>
      <c r="J19" s="7"/>
      <c r="K19" s="7"/>
      <c r="L19" s="7"/>
      <c r="M19" s="7"/>
      <c r="N19" s="7"/>
      <c r="O19" s="7"/>
      <c r="P19" s="7"/>
      <c r="Q19" s="7"/>
      <c r="R19" s="7"/>
      <c r="S19" s="7"/>
      <c r="T19" s="7"/>
      <c r="U19" s="7"/>
      <c r="V19" s="7"/>
      <c r="W19" s="7"/>
      <c r="X19" s="7"/>
      <c r="Y19" s="7"/>
      <c r="Z19" s="7"/>
      <c r="AA19" s="7"/>
      <c r="AB19" s="7"/>
      <c r="AC19" s="7"/>
      <c r="AD19" s="7"/>
      <c r="AE19" s="7"/>
      <c r="AF19" s="7"/>
      <c r="AG19" s="7"/>
      <c r="AH19" s="7"/>
      <c r="AI19" s="7"/>
      <c r="AJ19" s="7"/>
      <c r="AK19" s="7"/>
      <c r="AL19" s="7"/>
      <c r="AM19" s="7"/>
      <c r="AN19" s="7"/>
      <c r="AO19" s="7"/>
      <c r="AP19" s="7"/>
      <c r="AQ19" s="7"/>
      <c r="AR19" s="7"/>
      <c r="AS19" s="7"/>
      <c r="AT19" s="7"/>
      <c r="AU19" s="7"/>
      <c r="AV19" s="7"/>
      <c r="AW19" s="7"/>
      <c r="AX19" s="7"/>
      <c r="AY19" s="7"/>
      <c r="AZ19" s="7"/>
      <c r="BA19" s="7"/>
      <c r="BB19" s="7"/>
      <c r="BC19" s="7"/>
      <c r="BD19" s="7"/>
      <c r="BE19" s="7"/>
      <c r="BF19" s="7"/>
      <c r="BG19" s="7"/>
      <c r="BH19" s="7"/>
      <c r="BI19" s="7"/>
      <c r="BJ19" s="7"/>
    </row>
    <row r="20" spans="1:82" ht="6.75" customHeight="1">
      <c r="A20" s="7"/>
      <c r="B20" s="7"/>
      <c r="C20" s="7"/>
      <c r="D20" s="7"/>
      <c r="E20" s="7"/>
      <c r="F20" s="7"/>
      <c r="G20" s="7"/>
      <c r="H20" s="7"/>
      <c r="I20" s="7"/>
      <c r="J20" s="7"/>
      <c r="K20" s="7"/>
      <c r="L20" s="7"/>
      <c r="M20" s="7"/>
      <c r="N20" s="7"/>
      <c r="O20" s="7"/>
      <c r="P20" s="7"/>
      <c r="Q20" s="7"/>
      <c r="R20" s="7"/>
      <c r="S20" s="7"/>
      <c r="T20" s="7"/>
      <c r="U20" s="7"/>
      <c r="V20" s="7"/>
      <c r="W20" s="7"/>
      <c r="X20" s="7"/>
      <c r="Y20" s="7"/>
      <c r="Z20" s="7"/>
      <c r="AA20" s="7"/>
      <c r="AB20" s="7"/>
      <c r="AC20" s="7"/>
      <c r="AD20" s="7"/>
      <c r="AE20" s="7"/>
      <c r="AF20" s="7"/>
      <c r="AG20" s="7"/>
      <c r="AH20" s="7"/>
      <c r="AI20" s="7"/>
      <c r="AJ20" s="7"/>
      <c r="AK20" s="7"/>
      <c r="AL20" s="7"/>
      <c r="AM20" s="7"/>
      <c r="AN20" s="7"/>
      <c r="AO20" s="7"/>
      <c r="AP20" s="7"/>
      <c r="AQ20" s="7"/>
      <c r="AR20" s="7"/>
      <c r="AS20" s="7"/>
      <c r="AT20" s="7"/>
      <c r="AU20" s="7"/>
      <c r="AV20" s="7"/>
      <c r="AW20" s="7"/>
      <c r="AX20" s="7"/>
      <c r="AY20" s="7"/>
      <c r="AZ20" s="7"/>
      <c r="BA20" s="7"/>
      <c r="BB20" s="7"/>
      <c r="BC20" s="7"/>
      <c r="BD20" s="7"/>
      <c r="BE20" s="7"/>
      <c r="BF20" s="7"/>
      <c r="BG20" s="7"/>
      <c r="BH20" s="7"/>
      <c r="BI20" s="7"/>
      <c r="BJ20" s="7"/>
    </row>
    <row r="21" spans="1:82" ht="57" customHeight="1">
      <c r="A21" s="7"/>
      <c r="B21" s="157" t="str">
        <f>'OSC 7'!$G$2</f>
        <v>OSC 7</v>
      </c>
      <c r="C21" s="273" t="s">
        <v>114</v>
      </c>
      <c r="D21" s="274"/>
      <c r="E21" s="273" t="s">
        <v>115</v>
      </c>
      <c r="F21" s="275"/>
      <c r="G21" s="275"/>
      <c r="H21" s="274"/>
      <c r="I21" s="273" t="s">
        <v>116</v>
      </c>
      <c r="J21" s="275"/>
      <c r="K21" s="275"/>
      <c r="L21" s="274"/>
      <c r="M21" s="273" t="s">
        <v>117</v>
      </c>
      <c r="N21" s="275"/>
      <c r="O21" s="275"/>
      <c r="P21" s="274"/>
      <c r="Q21" s="273" t="s">
        <v>118</v>
      </c>
      <c r="R21" s="275"/>
      <c r="S21" s="275"/>
      <c r="T21" s="274"/>
      <c r="U21" s="8"/>
      <c r="V21" s="7"/>
      <c r="W21" s="158" t="str">
        <f>'OSC 8'!$G$2</f>
        <v>OSC 8</v>
      </c>
      <c r="X21" s="273" t="s">
        <v>114</v>
      </c>
      <c r="Y21" s="274"/>
      <c r="Z21" s="273" t="s">
        <v>115</v>
      </c>
      <c r="AA21" s="275"/>
      <c r="AB21" s="275"/>
      <c r="AC21" s="274"/>
      <c r="AD21" s="273" t="s">
        <v>116</v>
      </c>
      <c r="AE21" s="275"/>
      <c r="AF21" s="275"/>
      <c r="AG21" s="274"/>
      <c r="AH21" s="273" t="s">
        <v>117</v>
      </c>
      <c r="AI21" s="275"/>
      <c r="AJ21" s="275"/>
      <c r="AK21" s="274"/>
      <c r="AL21" s="273" t="s">
        <v>118</v>
      </c>
      <c r="AM21" s="275"/>
      <c r="AN21" s="275"/>
      <c r="AO21" s="274"/>
      <c r="AP21" s="7"/>
      <c r="AQ21" s="159" t="str">
        <f>'OSC 9'!$G$2</f>
        <v>OSC 9</v>
      </c>
      <c r="AR21" s="273" t="s">
        <v>114</v>
      </c>
      <c r="AS21" s="274"/>
      <c r="AT21" s="273" t="s">
        <v>115</v>
      </c>
      <c r="AU21" s="275"/>
      <c r="AV21" s="275"/>
      <c r="AW21" s="274"/>
      <c r="AX21" s="273" t="s">
        <v>116</v>
      </c>
      <c r="AY21" s="275"/>
      <c r="AZ21" s="275"/>
      <c r="BA21" s="274"/>
      <c r="BB21" s="273" t="s">
        <v>117</v>
      </c>
      <c r="BC21" s="275"/>
      <c r="BD21" s="275"/>
      <c r="BE21" s="274"/>
      <c r="BF21" s="273" t="s">
        <v>118</v>
      </c>
      <c r="BG21" s="275"/>
      <c r="BH21" s="275"/>
      <c r="BI21" s="274"/>
      <c r="BJ21" s="7"/>
      <c r="BK21" s="40" t="str">
        <f>'Résumé du score de la catégorie'!AS13</f>
        <v/>
      </c>
      <c r="BL21" s="273" t="s">
        <v>120</v>
      </c>
      <c r="BM21" s="274"/>
      <c r="BN21" s="273" t="s">
        <v>121</v>
      </c>
      <c r="BO21" s="275"/>
      <c r="BP21" s="275"/>
      <c r="BQ21" s="274"/>
      <c r="BR21" s="273" t="s">
        <v>122</v>
      </c>
      <c r="BS21" s="275"/>
      <c r="BT21" s="275"/>
      <c r="BU21" s="274"/>
      <c r="BV21" s="273" t="s">
        <v>123</v>
      </c>
      <c r="BW21" s="275"/>
      <c r="BX21" s="275"/>
      <c r="BY21" s="274"/>
      <c r="BZ21" s="273" t="s">
        <v>124</v>
      </c>
      <c r="CA21" s="275"/>
      <c r="CB21" s="275"/>
      <c r="CC21" s="274"/>
      <c r="CD21" s="7"/>
    </row>
    <row r="22" spans="1:82" ht="24.75" customHeight="1">
      <c r="A22" s="7"/>
      <c r="B22" s="4" t="s">
        <v>125</v>
      </c>
      <c r="C22" s="4" t="str">
        <f>IFERROR(AVERAGEIF('Résumé du score de la catégorie'!$A$3:$A$18,"AC",'Résumé du score de la catégorie'!AM$3:AM$18),"")</f>
        <v/>
      </c>
      <c r="D22" s="42" t="s">
        <v>126</v>
      </c>
      <c r="E22" s="4" t="str">
        <f>IFERROR(AVERAGEIF('Résumé du score de la catégorie'!$A$3:$A$18,"AC",'Résumé du score de la catégorie'!AN$3:AN$18),"")</f>
        <v/>
      </c>
      <c r="F22" s="12" t="str">
        <f>IF(OR(ISTEXT(C22),ISTEXT(E22)),"",IF(OR(ISBLANK(C22),ISBLANK(E22)),"",IF(E22&gt;C22,82,IF(E22=C22,52,1))))</f>
        <v/>
      </c>
      <c r="G22" s="42" t="s">
        <v>126</v>
      </c>
      <c r="H22" s="11" t="str">
        <f>F22</f>
        <v/>
      </c>
      <c r="I22" s="4" t="str">
        <f>IFERROR(AVERAGEIF('Résumé du score de la catégorie'!$A$3:$A$18,"AC",'Résumé du score de la catégorie'!AO$3:AO$18),"")</f>
        <v/>
      </c>
      <c r="J22" s="12" t="str">
        <f>IF(OR(ISTEXT(E22),ISTEXT(I22)),"",IF(OR(ISBLANK(E22),ISBLANK(I22)),"",IF(I22&gt;E22,82,IF(I22=E22,52,1))))</f>
        <v/>
      </c>
      <c r="K22" s="42" t="s">
        <v>126</v>
      </c>
      <c r="L22" s="11" t="str">
        <f>J22</f>
        <v/>
      </c>
      <c r="M22" s="4" t="str">
        <f>IFERROR(AVERAGEIF('Résumé du score de la catégorie'!$A$3:$A$18,"AC",'Résumé du score de la catégorie'!AP$3:AP$18),"")</f>
        <v/>
      </c>
      <c r="N22" s="12" t="str">
        <f>IF(OR(ISTEXT(I22),ISTEXT(M22)),"",IF(OR(ISBLANK(I22),ISBLANK(M22)),"",IF(M22&gt;I22,82,IF(M22=I22,52,1))))</f>
        <v/>
      </c>
      <c r="O22" s="42" t="s">
        <v>126</v>
      </c>
      <c r="P22" s="11" t="str">
        <f>N22</f>
        <v/>
      </c>
      <c r="Q22" s="4" t="str">
        <f>IFERROR(AVERAGEIF('Résumé du score de la catégorie'!$A$3:$A$18,"AC",'Résumé du score de la catégorie'!AQ$3:AQ$18),"")</f>
        <v/>
      </c>
      <c r="R22" s="12" t="str">
        <f>IF(OR(ISTEXT(M22),ISTEXT(Q22)),"",IF(OR(ISBLANK(M22),ISBLANK(Q22)),"",IF(Q22&gt;M22,82,IF(Q22=M22,52,1))))</f>
        <v/>
      </c>
      <c r="S22" s="42" t="s">
        <v>126</v>
      </c>
      <c r="T22" s="5" t="str">
        <f>R22</f>
        <v/>
      </c>
      <c r="U22" s="9"/>
      <c r="V22" s="7"/>
      <c r="W22" s="4" t="s">
        <v>125</v>
      </c>
      <c r="X22" s="4" t="str">
        <f>IFERROR(AVERAGEIF('Résumé du score de la catégorie'!$A$3:$A$18,"AC",'Résumé du score de la catégorie'!AS$3:AS$18),"")</f>
        <v/>
      </c>
      <c r="Y22" s="42" t="s">
        <v>126</v>
      </c>
      <c r="Z22" s="4" t="str">
        <f>IFERROR(AVERAGEIF('Résumé du score de la catégorie'!$A$3:$A$18,"AC",'Résumé du score de la catégorie'!AT$3:AT$18),"")</f>
        <v/>
      </c>
      <c r="AA22" s="12" t="str">
        <f>IF(OR(ISTEXT(X22),ISTEXT(Z22)),"",IF(OR(ISBLANK(X22),ISBLANK(Z22)),"",IF(Z22&gt;X22,82,IF(Z22=X22,52,1))))</f>
        <v/>
      </c>
      <c r="AB22" s="42" t="s">
        <v>126</v>
      </c>
      <c r="AC22" s="11" t="str">
        <f>AA22</f>
        <v/>
      </c>
      <c r="AD22" s="4" t="str">
        <f>IFERROR(AVERAGEIF('Résumé du score de la catégorie'!$A$3:$A$18,"AC",'Résumé du score de la catégorie'!AU$3:AU$18),"")</f>
        <v/>
      </c>
      <c r="AE22" s="12" t="str">
        <f>IF(OR(ISTEXT(Z22),ISTEXT(AD22)),"",IF(OR(ISBLANK(Z22),ISBLANK(AD22)),"",IF(AD22&gt;Z22,82,IF(AD22=Z22,52,1))))</f>
        <v/>
      </c>
      <c r="AF22" s="42" t="s">
        <v>126</v>
      </c>
      <c r="AG22" s="11" t="str">
        <f>AE22</f>
        <v/>
      </c>
      <c r="AH22" s="4" t="str">
        <f>IFERROR(AVERAGEIF('Résumé du score de la catégorie'!$A$3:$A$18,"AC",'Résumé du score de la catégorie'!AV$3:AV$18),"")</f>
        <v/>
      </c>
      <c r="AI22" s="12" t="str">
        <f>IF(OR(ISTEXT(AD22),ISTEXT(AH22)),"",IF(OR(ISBLANK(AD22),ISBLANK(AH22)),"",IF(AH22&gt;AD22,82,IF(AH22=AD22,52,1))))</f>
        <v/>
      </c>
      <c r="AJ22" s="42" t="s">
        <v>126</v>
      </c>
      <c r="AK22" s="11" t="str">
        <f>AI22</f>
        <v/>
      </c>
      <c r="AL22" s="4" t="str">
        <f>IFERROR(AVERAGEIF('Résumé du score de la catégorie'!$A$3:$A$18,"AC",'Résumé du score de la catégorie'!AW$3:AW$18),"")</f>
        <v/>
      </c>
      <c r="AM22" s="12" t="str">
        <f>IF(OR(ISTEXT(AH22),ISTEXT(AL22)),"",IF(OR(ISBLANK(AH22),ISBLANK(AL22)),"",IF(AL22&gt;AH22,82,IF(AL22=AH22,52,1))))</f>
        <v/>
      </c>
      <c r="AN22" s="42" t="s">
        <v>126</v>
      </c>
      <c r="AO22" s="5" t="str">
        <f>AM22</f>
        <v/>
      </c>
      <c r="AP22" s="7"/>
      <c r="AQ22" s="4" t="s">
        <v>125</v>
      </c>
      <c r="AR22" s="4" t="str">
        <f>IFERROR(AVERAGEIF('Résumé du score de la catégorie'!$A$3:$A$18,"AC",'Résumé du score de la catégorie'!AY$3:AY$18),"")</f>
        <v/>
      </c>
      <c r="AS22" s="42" t="s">
        <v>126</v>
      </c>
      <c r="AT22" s="4" t="str">
        <f>IFERROR(AVERAGEIF('Résumé du score de la catégorie'!$A$3:$A$18,"AC",'Résumé du score de la catégorie'!AZ$3:AZ$18),"")</f>
        <v/>
      </c>
      <c r="AU22" s="12" t="str">
        <f>IF(OR(ISTEXT(AR22),ISTEXT(AT22)),"",IF(OR(ISBLANK(AR22),ISBLANK(AT22)),"",IF(AT22&gt;AR22,82,IF(AT22=AR22,52,1))))</f>
        <v/>
      </c>
      <c r="AV22" s="42" t="s">
        <v>126</v>
      </c>
      <c r="AW22" s="11" t="str">
        <f>AU22</f>
        <v/>
      </c>
      <c r="AX22" s="4" t="str">
        <f>IFERROR(AVERAGEIF('Résumé du score de la catégorie'!$A$3:$A$18,"AC",'Résumé du score de la catégorie'!BA$3:BA$18),"")</f>
        <v/>
      </c>
      <c r="AY22" s="12" t="str">
        <f>IF(OR(ISTEXT(AT22),ISTEXT(AX22)),"",IF(OR(ISBLANK(AT22),ISBLANK(AX22)),"",IF(AX22&gt;AT22,82,IF(AX22=AT22,52,1))))</f>
        <v/>
      </c>
      <c r="AZ22" s="42" t="s">
        <v>126</v>
      </c>
      <c r="BA22" s="11" t="str">
        <f>AY22</f>
        <v/>
      </c>
      <c r="BB22" s="4" t="str">
        <f>IFERROR(AVERAGEIF('Résumé du score de la catégorie'!$A$3:$A$18,"AC",'Résumé du score de la catégorie'!BB$3:BB$18),"")</f>
        <v/>
      </c>
      <c r="BC22" s="12" t="str">
        <f>IF(OR(ISTEXT(AX22),ISTEXT(BB22)),"",IF(OR(ISBLANK(AX22),ISBLANK(BB22)),"",IF(BB22&gt;AX22,82,IF(BB22=AX22,52,1))))</f>
        <v/>
      </c>
      <c r="BD22" s="42" t="s">
        <v>126</v>
      </c>
      <c r="BE22" s="11" t="str">
        <f>BC22</f>
        <v/>
      </c>
      <c r="BF22" s="4" t="str">
        <f>IFERROR(AVERAGEIF('Résumé du score de la catégorie'!$A$3:$A$18,"AC",'Résumé du score de la catégorie'!BC$3:BC$18),"")</f>
        <v/>
      </c>
      <c r="BG22" s="12" t="str">
        <f>IF(OR(ISTEXT(BB22),ISTEXT(BF22)),"",IF(OR(ISBLANK(BB22),ISBLANK(BF22)),"",IF(BF22&gt;BB22,82,IF(BF22=BB22,52,1))))</f>
        <v/>
      </c>
      <c r="BH22" s="42" t="s">
        <v>126</v>
      </c>
      <c r="BI22" s="5" t="str">
        <f>BG22</f>
        <v/>
      </c>
      <c r="BJ22" s="7"/>
      <c r="BK22" s="4" t="s">
        <v>127</v>
      </c>
      <c r="BL22" s="4" t="str">
        <f>IFERROR(AVERAGEIF('Résumé du score de la catégorie'!$A$3:$A$18,"GL",'Résumé du score de la catégorie'!AS$3:AS$18),"")</f>
        <v/>
      </c>
      <c r="BM22" s="11" t="s">
        <v>126</v>
      </c>
      <c r="BN22" s="4" t="str">
        <f>IFERROR(AVERAGEIF('Résumé du score de la catégorie'!$A$3:$A$18,"GL",'Résumé du score de la catégorie'!AT$3:AT$18),"")</f>
        <v/>
      </c>
      <c r="BO22" s="12" t="str">
        <f>IF(OR(ISTEXT(BL22),ISTEXT(BN22)),"",IF(OR(ISBLANK(BL22),ISBLANK(BN22)),"",IF(BN22&gt;BL22,82,IF(BN22=BL22,52,1))))</f>
        <v/>
      </c>
      <c r="BP22" s="11" t="s">
        <v>126</v>
      </c>
      <c r="BQ22" s="11" t="str">
        <f>BO22</f>
        <v/>
      </c>
      <c r="BR22" s="4" t="str">
        <f>IFERROR(AVERAGEIF('Résumé du score de la catégorie'!$A$3:$A$18,"GL",'Résumé du score de la catégorie'!AU$3:AU$18),"")</f>
        <v/>
      </c>
      <c r="BS22" s="12" t="str">
        <f>IF(OR(ISTEXT(BN22),ISTEXT(BR22)),"",IF(OR(ISBLANK(BN22),ISBLANK(BR22)),"",IF(BR22&gt;BN22,82,IF(BR22=BN22,52,1))))</f>
        <v/>
      </c>
      <c r="BT22" s="11" t="s">
        <v>126</v>
      </c>
      <c r="BU22" s="11" t="str">
        <f>BS22</f>
        <v/>
      </c>
      <c r="BV22" s="4" t="str">
        <f>IFERROR(AVERAGEIF('Résumé du score de la catégorie'!$A$3:$A$18,"GL",'Résumé du score de la catégorie'!AV$3:AV$18),"")</f>
        <v/>
      </c>
      <c r="BW22" s="12" t="str">
        <f>IF(OR(ISTEXT(BR22),ISTEXT(BV22)),"",IF(OR(ISBLANK(BR22),ISBLANK(BV22)),"",IF(BV22&gt;BR22,82,IF(BV22=BR22,52,1))))</f>
        <v/>
      </c>
      <c r="BX22" s="11" t="s">
        <v>126</v>
      </c>
      <c r="BY22" s="11" t="str">
        <f>BW22</f>
        <v/>
      </c>
      <c r="BZ22" s="4" t="str">
        <f>IFERROR(AVERAGEIF('Résumé du score de la catégorie'!$A$3:$A$18,"GL",'Résumé du score de la catégorie'!AW$3:AW$18),"")</f>
        <v/>
      </c>
      <c r="CA22" s="12" t="str">
        <f>IF(OR(ISTEXT(BV22),ISTEXT(BZ22)),"",IF(OR(ISBLANK(BV22),ISBLANK(BZ22)),"",IF(BZ22&gt;BV22,82,IF(BZ22=BV22,52,1))))</f>
        <v/>
      </c>
      <c r="CB22" s="11" t="s">
        <v>126</v>
      </c>
      <c r="CC22" s="5" t="str">
        <f>CA22</f>
        <v/>
      </c>
      <c r="CD22" s="14"/>
    </row>
    <row r="23" spans="1:82" ht="21.75" customHeight="1">
      <c r="A23" s="7"/>
      <c r="B23" s="6" t="s">
        <v>128</v>
      </c>
      <c r="C23" s="4" t="str">
        <f>IFERROR(AVERAGEIF('Résumé du score de la catégorie'!$A$3:$A$18,"MNH",'Résumé du score de la catégorie'!AM$3:AM$18),"")</f>
        <v/>
      </c>
      <c r="D23" s="42" t="s">
        <v>126</v>
      </c>
      <c r="E23" s="4" t="str">
        <f>IFERROR(AVERAGEIF('Résumé du score de la catégorie'!$A$3:$A$18,"MNH",'Résumé du score de la catégorie'!AN$3:AN$18),"")</f>
        <v/>
      </c>
      <c r="F23" s="12" t="str">
        <f t="shared" ref="F23:F27" si="64">IF(OR(ISTEXT(C23),ISTEXT(E23)),"",IF(OR(ISBLANK(C23),ISBLANK(E23)),"",IF(E23&gt;C23,82,IF(E23=C23,52,1))))</f>
        <v/>
      </c>
      <c r="G23" s="42" t="s">
        <v>126</v>
      </c>
      <c r="H23" s="5" t="str">
        <f t="shared" ref="H23:H27" si="65">F23</f>
        <v/>
      </c>
      <c r="I23" s="4" t="str">
        <f>IFERROR(AVERAGEIF('Résumé du score de la catégorie'!$A$3:$A$18,"MNH",'Résumé du score de la catégorie'!AO$3:AO$18),"")</f>
        <v/>
      </c>
      <c r="J23" s="12" t="str">
        <f t="shared" ref="J23:J27" si="66">IF(OR(ISTEXT(E23),ISTEXT(I23)),"",IF(OR(ISBLANK(E23),ISBLANK(I23)),"",IF(I23&gt;E23,82,IF(I23=E23,52,1))))</f>
        <v/>
      </c>
      <c r="K23" s="42" t="s">
        <v>126</v>
      </c>
      <c r="L23" s="5" t="str">
        <f t="shared" ref="L23:L27" si="67">J23</f>
        <v/>
      </c>
      <c r="M23" s="4" t="str">
        <f>IFERROR(AVERAGEIF('Résumé du score de la catégorie'!$A$3:$A$18,"MNH",'Résumé du score de la catégorie'!AP$3:AP$18),"")</f>
        <v/>
      </c>
      <c r="N23" s="12" t="str">
        <f t="shared" ref="N23:N27" si="68">IF(OR(ISTEXT(I23),ISTEXT(M23)),"",IF(OR(ISBLANK(I23),ISBLANK(M23)),"",IF(M23&gt;I23,82,IF(M23=I23,52,1))))</f>
        <v/>
      </c>
      <c r="O23" s="42" t="s">
        <v>126</v>
      </c>
      <c r="P23" s="5" t="str">
        <f t="shared" ref="P23:P27" si="69">N23</f>
        <v/>
      </c>
      <c r="Q23" s="4" t="str">
        <f>IFERROR(AVERAGEIF('Résumé du score de la catégorie'!$A$3:$A$18,"MNH",'Résumé du score de la catégorie'!AQ$3:AQ$18),"")</f>
        <v/>
      </c>
      <c r="R23" s="12" t="str">
        <f t="shared" ref="R23:R27" si="70">IF(OR(ISTEXT(M23),ISTEXT(Q23)),"",IF(OR(ISBLANK(M23),ISBLANK(Q23)),"",IF(Q23&gt;M23,82,IF(Q23=M23,52,1))))</f>
        <v/>
      </c>
      <c r="S23" s="42" t="s">
        <v>126</v>
      </c>
      <c r="T23" s="5" t="str">
        <f t="shared" ref="T23:T27" si="71">R23</f>
        <v/>
      </c>
      <c r="U23" s="10"/>
      <c r="V23" s="7"/>
      <c r="W23" s="6" t="s">
        <v>128</v>
      </c>
      <c r="X23" s="4" t="str">
        <f>IFERROR(AVERAGEIF('Résumé du score de la catégorie'!$A$3:$A$18,"MNH",'Résumé du score de la catégorie'!AS$3:AS$18),"")</f>
        <v/>
      </c>
      <c r="Y23" s="42" t="s">
        <v>126</v>
      </c>
      <c r="Z23" s="4" t="str">
        <f>IFERROR(AVERAGEIF('Résumé du score de la catégorie'!$A$3:$A$18,"MNH",'Résumé du score de la catégorie'!AT$3:AT$18),"")</f>
        <v/>
      </c>
      <c r="AA23" s="12" t="str">
        <f t="shared" ref="AA23:AA27" si="72">IF(OR(ISTEXT(X23),ISTEXT(Z23)),"",IF(OR(ISBLANK(X23),ISBLANK(Z23)),"",IF(Z23&gt;X23,82,IF(Z23=X23,52,1))))</f>
        <v/>
      </c>
      <c r="AB23" s="42" t="s">
        <v>126</v>
      </c>
      <c r="AC23" s="5" t="str">
        <f t="shared" ref="AC23:AC27" si="73">AA23</f>
        <v/>
      </c>
      <c r="AD23" s="4" t="str">
        <f>IFERROR(AVERAGEIF('Résumé du score de la catégorie'!$A$3:$A$18,"MNH",'Résumé du score de la catégorie'!AU$3:AU$18),"")</f>
        <v/>
      </c>
      <c r="AE23" s="12" t="str">
        <f t="shared" ref="AE23:AE27" si="74">IF(OR(ISTEXT(Z23),ISTEXT(AD23)),"",IF(OR(ISBLANK(Z23),ISBLANK(AD23)),"",IF(AD23&gt;Z23,82,IF(AD23=Z23,52,1))))</f>
        <v/>
      </c>
      <c r="AF23" s="42" t="s">
        <v>126</v>
      </c>
      <c r="AG23" s="5" t="str">
        <f t="shared" ref="AG23:AG27" si="75">AE23</f>
        <v/>
      </c>
      <c r="AH23" s="4" t="str">
        <f>IFERROR(AVERAGEIF('Résumé du score de la catégorie'!$A$3:$A$18,"MNH",'Résumé du score de la catégorie'!AV$3:AV$18),"")</f>
        <v/>
      </c>
      <c r="AI23" s="12" t="str">
        <f t="shared" ref="AI23:AI27" si="76">IF(OR(ISTEXT(AD23),ISTEXT(AH23)),"",IF(OR(ISBLANK(AD23),ISBLANK(AH23)),"",IF(AH23&gt;AD23,82,IF(AH23=AD23,52,1))))</f>
        <v/>
      </c>
      <c r="AJ23" s="42" t="s">
        <v>126</v>
      </c>
      <c r="AK23" s="5" t="str">
        <f t="shared" ref="AK23:AK27" si="77">AI23</f>
        <v/>
      </c>
      <c r="AL23" s="4" t="str">
        <f>IFERROR(AVERAGEIF('Résumé du score de la catégorie'!$A$3:$A$18,"MNH",'Résumé du score de la catégorie'!AW$3:AW$18),"")</f>
        <v/>
      </c>
      <c r="AM23" s="12" t="str">
        <f t="shared" ref="AM23:AM27" si="78">IF(OR(ISTEXT(AH23),ISTEXT(AL23)),"",IF(OR(ISBLANK(AH23),ISBLANK(AL23)),"",IF(AL23&gt;AH23,82,IF(AL23=AH23,52,1))))</f>
        <v/>
      </c>
      <c r="AN23" s="42" t="s">
        <v>126</v>
      </c>
      <c r="AO23" s="5" t="str">
        <f t="shared" ref="AO23:AO27" si="79">AM23</f>
        <v/>
      </c>
      <c r="AP23" s="7"/>
      <c r="AQ23" s="6" t="s">
        <v>128</v>
      </c>
      <c r="AR23" s="4" t="str">
        <f>IFERROR(AVERAGEIF('Résumé du score de la catégorie'!$A$3:$A$18,"MNH",'Résumé du score de la catégorie'!AY$3:AY$18),"")</f>
        <v/>
      </c>
      <c r="AS23" s="42" t="s">
        <v>126</v>
      </c>
      <c r="AT23" s="4" t="str">
        <f>IFERROR(AVERAGEIF('Résumé du score de la catégorie'!$A$3:$A$18,"MNH",'Résumé du score de la catégorie'!AZ$3:AZ$18),"")</f>
        <v/>
      </c>
      <c r="AU23" s="12" t="str">
        <f t="shared" ref="AU23:AU27" si="80">IF(OR(ISTEXT(AR23),ISTEXT(AT23)),"",IF(OR(ISBLANK(AR23),ISBLANK(AT23)),"",IF(AT23&gt;AR23,82,IF(AT23=AR23,52,1))))</f>
        <v/>
      </c>
      <c r="AV23" s="42" t="s">
        <v>126</v>
      </c>
      <c r="AW23" s="5" t="str">
        <f t="shared" ref="AW23:AW27" si="81">AU23</f>
        <v/>
      </c>
      <c r="AX23" s="4" t="str">
        <f>IFERROR(AVERAGEIF('Résumé du score de la catégorie'!$A$3:$A$18,"MNH",'Résumé du score de la catégorie'!BA$3:BA$18),"")</f>
        <v/>
      </c>
      <c r="AY23" s="12" t="str">
        <f t="shared" ref="AY23:AY27" si="82">IF(OR(ISTEXT(AT23),ISTEXT(AX23)),"",IF(OR(ISBLANK(AT23),ISBLANK(AX23)),"",IF(AX23&gt;AT23,82,IF(AX23=AT23,52,1))))</f>
        <v/>
      </c>
      <c r="AZ23" s="42" t="s">
        <v>126</v>
      </c>
      <c r="BA23" s="5" t="str">
        <f t="shared" ref="BA23:BA27" si="83">AY23</f>
        <v/>
      </c>
      <c r="BB23" s="4" t="str">
        <f>IFERROR(AVERAGEIF('Résumé du score de la catégorie'!$A$3:$A$18,"MNH",'Résumé du score de la catégorie'!BB$3:BB$18),"")</f>
        <v/>
      </c>
      <c r="BC23" s="12" t="str">
        <f t="shared" ref="BC23:BC27" si="84">IF(OR(ISTEXT(AX23),ISTEXT(BB23)),"",IF(OR(ISBLANK(AX23),ISBLANK(BB23)),"",IF(BB23&gt;AX23,82,IF(BB23=AX23,52,1))))</f>
        <v/>
      </c>
      <c r="BD23" s="42" t="s">
        <v>126</v>
      </c>
      <c r="BE23" s="5" t="str">
        <f t="shared" ref="BE23:BE27" si="85">BC23</f>
        <v/>
      </c>
      <c r="BF23" s="4" t="str">
        <f>IFERROR(AVERAGEIF('Résumé du score de la catégorie'!$A$3:$A$18,"MNH",'Résumé du score de la catégorie'!BC$3:BC$18),"")</f>
        <v/>
      </c>
      <c r="BG23" s="12" t="str">
        <f t="shared" ref="BG23:BG27" si="86">IF(OR(ISTEXT(BB23),ISTEXT(BF23)),"",IF(OR(ISBLANK(BB23),ISBLANK(BF23)),"",IF(BF23&gt;BB23,82,IF(BF23=BB23,52,1))))</f>
        <v/>
      </c>
      <c r="BH23" s="42" t="s">
        <v>126</v>
      </c>
      <c r="BI23" s="5" t="str">
        <f t="shared" ref="BI23:BI27" si="87">BG23</f>
        <v/>
      </c>
      <c r="BJ23" s="7"/>
      <c r="BK23" s="6" t="s">
        <v>101</v>
      </c>
      <c r="BL23" s="4" t="str">
        <f>IFERROR(AVERAGEIF('Résumé du score de la catégorie'!$A$3:$A$18,"FOA",'Résumé du score de la catégorie'!AS$3:AS$18),"")</f>
        <v/>
      </c>
      <c r="BM23" s="11" t="s">
        <v>126</v>
      </c>
      <c r="BN23" s="4" t="str">
        <f>IFERROR(AVERAGEIF('Résumé du score de la catégorie'!$A$3:$A$18,"FOA",'Résumé du score de la catégorie'!AT$3:AT$18),"")</f>
        <v/>
      </c>
      <c r="BO23" s="12" t="str">
        <f t="shared" ref="BO23:BO27" si="88">IF(OR(ISTEXT(BL23),ISTEXT(BN23)),"",IF(OR(ISBLANK(BL23),ISBLANK(BN23)),"",IF(BN23&gt;BL23,82,IF(BN23=BL23,52,1))))</f>
        <v/>
      </c>
      <c r="BP23" s="11" t="s">
        <v>126</v>
      </c>
      <c r="BQ23" s="5" t="str">
        <f t="shared" ref="BQ23:BQ27" si="89">BO23</f>
        <v/>
      </c>
      <c r="BR23" s="4" t="str">
        <f>IFERROR(AVERAGEIF('Résumé du score de la catégorie'!$A$3:$A$18,"FOA",'Résumé du score de la catégorie'!AU$3:AU$18),"")</f>
        <v/>
      </c>
      <c r="BS23" s="12" t="str">
        <f t="shared" ref="BS23:BS27" si="90">IF(OR(ISTEXT(BN23),ISTEXT(BR23)),"",IF(OR(ISBLANK(BN23),ISBLANK(BR23)),"",IF(BR23&gt;BN23,82,IF(BR23=BN23,52,1))))</f>
        <v/>
      </c>
      <c r="BT23" s="11" t="s">
        <v>126</v>
      </c>
      <c r="BU23" s="5" t="str">
        <f t="shared" ref="BU23:BU27" si="91">BS23</f>
        <v/>
      </c>
      <c r="BV23" s="4" t="str">
        <f>IFERROR(AVERAGEIF('Résumé du score de la catégorie'!$A$3:$A$18,"FOA",'Résumé du score de la catégorie'!AV$3:AV$18),"")</f>
        <v/>
      </c>
      <c r="BW23" s="12" t="str">
        <f t="shared" ref="BW23:BW27" si="92">IF(OR(ISTEXT(BR23),ISTEXT(BV23)),"",IF(OR(ISBLANK(BR23),ISBLANK(BV23)),"",IF(BV23&gt;BR23,82,IF(BV23=BR23,52,1))))</f>
        <v/>
      </c>
      <c r="BX23" s="11" t="s">
        <v>126</v>
      </c>
      <c r="BY23" s="5" t="str">
        <f t="shared" ref="BY23:BY27" si="93">BW23</f>
        <v/>
      </c>
      <c r="BZ23" s="4" t="str">
        <f>IFERROR(AVERAGEIF('Résumé du score de la catégorie'!$A$3:$A$18,"FOA",'Résumé du score de la catégorie'!AW$3:AW$18),"")</f>
        <v/>
      </c>
      <c r="CA23" s="12" t="str">
        <f t="shared" ref="CA23:CA27" si="94">IF(OR(ISTEXT(BV23),ISTEXT(BZ23)),"",IF(OR(ISBLANK(BV23),ISBLANK(BZ23)),"",IF(BZ23&gt;BV23,82,IF(BZ23=BV23,52,1))))</f>
        <v/>
      </c>
      <c r="CB23" s="11" t="s">
        <v>126</v>
      </c>
      <c r="CC23" s="5" t="str">
        <f t="shared" ref="CC23:CC27" si="95">CA23</f>
        <v/>
      </c>
      <c r="CD23" s="7"/>
    </row>
    <row r="24" spans="1:82" ht="21.75" customHeight="1">
      <c r="A24" s="7"/>
      <c r="B24" s="6" t="s">
        <v>129</v>
      </c>
      <c r="C24" s="4" t="str">
        <f>IFERROR(AVERAGEIF('Résumé du score de la catégorie'!$A$3:$A$18,"BA",'Résumé du score de la catégorie'!AM$3:AM$18),"")</f>
        <v/>
      </c>
      <c r="D24" s="42" t="s">
        <v>126</v>
      </c>
      <c r="E24" s="4" t="str">
        <f>IFERROR(AVERAGEIF('Résumé du score de la catégorie'!$A$3:$A$18,"BA",'Résumé du score de la catégorie'!AN$3:AN$18),"")</f>
        <v/>
      </c>
      <c r="F24" s="12" t="str">
        <f t="shared" si="64"/>
        <v/>
      </c>
      <c r="G24" s="42" t="s">
        <v>126</v>
      </c>
      <c r="H24" s="5" t="str">
        <f t="shared" si="65"/>
        <v/>
      </c>
      <c r="I24" s="4" t="str">
        <f>IFERROR(AVERAGEIF('Résumé du score de la catégorie'!$A$3:$A$18,"BA",'Résumé du score de la catégorie'!AO$3:AO$18),"")</f>
        <v/>
      </c>
      <c r="J24" s="12" t="str">
        <f t="shared" si="66"/>
        <v/>
      </c>
      <c r="K24" s="42" t="s">
        <v>126</v>
      </c>
      <c r="L24" s="5" t="str">
        <f t="shared" si="67"/>
        <v/>
      </c>
      <c r="M24" s="4" t="str">
        <f>IFERROR(AVERAGEIF('Résumé du score de la catégorie'!$A$3:$A$18,"BA",'Résumé du score de la catégorie'!AP$3:AP$18),"")</f>
        <v/>
      </c>
      <c r="N24" s="12" t="str">
        <f t="shared" si="68"/>
        <v/>
      </c>
      <c r="O24" s="42" t="s">
        <v>126</v>
      </c>
      <c r="P24" s="5" t="str">
        <f t="shared" si="69"/>
        <v/>
      </c>
      <c r="Q24" s="4" t="str">
        <f>IFERROR(AVERAGEIF('Résumé du score de la catégorie'!$A$3:$A$18,"BA",'Résumé du score de la catégorie'!AQ$3:AQ$18),"")</f>
        <v/>
      </c>
      <c r="R24" s="12" t="str">
        <f t="shared" si="70"/>
        <v/>
      </c>
      <c r="S24" s="42" t="s">
        <v>126</v>
      </c>
      <c r="T24" s="5" t="str">
        <f t="shared" si="71"/>
        <v/>
      </c>
      <c r="U24" s="10"/>
      <c r="V24" s="7"/>
      <c r="W24" s="6" t="s">
        <v>129</v>
      </c>
      <c r="X24" s="4" t="str">
        <f>IFERROR(AVERAGEIF('Résumé du score de la catégorie'!$A$3:$A$18,"BA",'Résumé du score de la catégorie'!AS$3:AS$18),"")</f>
        <v/>
      </c>
      <c r="Y24" s="42" t="s">
        <v>126</v>
      </c>
      <c r="Z24" s="4" t="str">
        <f>IFERROR(AVERAGEIF('Résumé du score de la catégorie'!$A$3:$A$18,"BA",'Résumé du score de la catégorie'!AT$3:AT$18),"")</f>
        <v/>
      </c>
      <c r="AA24" s="12" t="str">
        <f t="shared" si="72"/>
        <v/>
      </c>
      <c r="AB24" s="42" t="s">
        <v>126</v>
      </c>
      <c r="AC24" s="5" t="str">
        <f t="shared" si="73"/>
        <v/>
      </c>
      <c r="AD24" s="4" t="str">
        <f>IFERROR(AVERAGEIF('Résumé du score de la catégorie'!$A$3:$A$18,"BA",'Résumé du score de la catégorie'!AU$3:AU$18),"")</f>
        <v/>
      </c>
      <c r="AE24" s="12" t="str">
        <f t="shared" si="74"/>
        <v/>
      </c>
      <c r="AF24" s="42" t="s">
        <v>126</v>
      </c>
      <c r="AG24" s="5" t="str">
        <f t="shared" si="75"/>
        <v/>
      </c>
      <c r="AH24" s="4" t="str">
        <f>IFERROR(AVERAGEIF('Résumé du score de la catégorie'!$A$3:$A$18,"BA",'Résumé du score de la catégorie'!AV$3:AV$18),"")</f>
        <v/>
      </c>
      <c r="AI24" s="12" t="str">
        <f t="shared" si="76"/>
        <v/>
      </c>
      <c r="AJ24" s="42" t="s">
        <v>126</v>
      </c>
      <c r="AK24" s="5" t="str">
        <f t="shared" si="77"/>
        <v/>
      </c>
      <c r="AL24" s="4" t="str">
        <f>IFERROR(AVERAGEIF('Résumé du score de la catégorie'!$A$3:$A$18,"BA",'Résumé du score de la catégorie'!AW$3:AW$18),"")</f>
        <v/>
      </c>
      <c r="AM24" s="12" t="str">
        <f t="shared" si="78"/>
        <v/>
      </c>
      <c r="AN24" s="42" t="s">
        <v>126</v>
      </c>
      <c r="AO24" s="5" t="str">
        <f t="shared" si="79"/>
        <v/>
      </c>
      <c r="AP24" s="7"/>
      <c r="AQ24" s="6" t="s">
        <v>129</v>
      </c>
      <c r="AR24" s="4" t="str">
        <f>IFERROR(AVERAGEIF('Résumé du score de la catégorie'!$A$3:$A$18,"BA",'Résumé du score de la catégorie'!AY$3:AY$18),"")</f>
        <v/>
      </c>
      <c r="AS24" s="42" t="s">
        <v>126</v>
      </c>
      <c r="AT24" s="4" t="str">
        <f>IFERROR(AVERAGEIF('Résumé du score de la catégorie'!$A$3:$A$18,"BA",'Résumé du score de la catégorie'!AZ$3:AZ$18),"")</f>
        <v/>
      </c>
      <c r="AU24" s="12" t="str">
        <f t="shared" si="80"/>
        <v/>
      </c>
      <c r="AV24" s="42" t="s">
        <v>126</v>
      </c>
      <c r="AW24" s="5" t="str">
        <f t="shared" si="81"/>
        <v/>
      </c>
      <c r="AX24" s="4" t="str">
        <f>IFERROR(AVERAGEIF('Résumé du score de la catégorie'!$A$3:$A$18,"BA",'Résumé du score de la catégorie'!BA$3:BA$18),"")</f>
        <v/>
      </c>
      <c r="AY24" s="12" t="str">
        <f t="shared" si="82"/>
        <v/>
      </c>
      <c r="AZ24" s="42" t="s">
        <v>126</v>
      </c>
      <c r="BA24" s="5" t="str">
        <f t="shared" si="83"/>
        <v/>
      </c>
      <c r="BB24" s="4" t="str">
        <f>IFERROR(AVERAGEIF('Résumé du score de la catégorie'!$A$3:$A$18,"BA",'Résumé du score de la catégorie'!BB$3:BB$18),"")</f>
        <v/>
      </c>
      <c r="BC24" s="12" t="str">
        <f t="shared" si="84"/>
        <v/>
      </c>
      <c r="BD24" s="42" t="s">
        <v>126</v>
      </c>
      <c r="BE24" s="5" t="str">
        <f t="shared" si="85"/>
        <v/>
      </c>
      <c r="BF24" s="4" t="str">
        <f>IFERROR(AVERAGEIF('Résumé du score de la catégorie'!$A$3:$A$18,"BA",'Résumé du score de la catégorie'!BC$3:BC$18),"")</f>
        <v/>
      </c>
      <c r="BG24" s="12" t="str">
        <f t="shared" si="86"/>
        <v/>
      </c>
      <c r="BH24" s="42" t="s">
        <v>126</v>
      </c>
      <c r="BI24" s="5" t="str">
        <f t="shared" si="87"/>
        <v/>
      </c>
      <c r="BJ24" s="7"/>
      <c r="BK24" s="6" t="s">
        <v>130</v>
      </c>
      <c r="BL24" s="4" t="str">
        <f>IFERROR(AVERAGEIF('Résumé du score de la catégorie'!$A$3:$A$18,"HRM",'Résumé du score de la catégorie'!AS$3:AS$18),"")</f>
        <v/>
      </c>
      <c r="BM24" s="11" t="s">
        <v>126</v>
      </c>
      <c r="BN24" s="4" t="str">
        <f>IFERROR(AVERAGEIF('Résumé du score de la catégorie'!$A$3:$A$18,"HRM",'Résumé du score de la catégorie'!AT$3:AT$18),"")</f>
        <v/>
      </c>
      <c r="BO24" s="12" t="str">
        <f t="shared" si="88"/>
        <v/>
      </c>
      <c r="BP24" s="11" t="s">
        <v>126</v>
      </c>
      <c r="BQ24" s="5" t="str">
        <f t="shared" si="89"/>
        <v/>
      </c>
      <c r="BR24" s="4" t="str">
        <f>IFERROR(AVERAGEIF('Résumé du score de la catégorie'!$A$3:$A$18,"HRM",'Résumé du score de la catégorie'!AU$3:AU$18),"")</f>
        <v/>
      </c>
      <c r="BS24" s="12" t="str">
        <f t="shared" si="90"/>
        <v/>
      </c>
      <c r="BT24" s="11" t="s">
        <v>126</v>
      </c>
      <c r="BU24" s="5" t="str">
        <f t="shared" si="91"/>
        <v/>
      </c>
      <c r="BV24" s="4" t="str">
        <f>IFERROR(AVERAGEIF('Résumé du score de la catégorie'!$A$3:$A$18,"HRM",'Résumé du score de la catégorie'!AV$3:AV$18),"")</f>
        <v/>
      </c>
      <c r="BW24" s="12" t="str">
        <f t="shared" si="92"/>
        <v/>
      </c>
      <c r="BX24" s="11" t="s">
        <v>126</v>
      </c>
      <c r="BY24" s="5" t="str">
        <f t="shared" si="93"/>
        <v/>
      </c>
      <c r="BZ24" s="4" t="str">
        <f>IFERROR(AVERAGEIF('Résumé du score de la catégorie'!$A$3:$A$18,"HRM",'Résumé du score de la catégorie'!AW$3:AW$18),"")</f>
        <v/>
      </c>
      <c r="CA24" s="12" t="str">
        <f t="shared" si="94"/>
        <v/>
      </c>
      <c r="CB24" s="11" t="s">
        <v>126</v>
      </c>
      <c r="CC24" s="5" t="str">
        <f t="shared" si="95"/>
        <v/>
      </c>
      <c r="CD24" s="7"/>
    </row>
    <row r="25" spans="1:82" ht="21.75" customHeight="1">
      <c r="A25" s="7"/>
      <c r="B25" s="6" t="s">
        <v>131</v>
      </c>
      <c r="C25" s="4" t="str">
        <f>IFERROR(AVERAGEIF('Résumé du score de la catégorie'!$A$3:$A$18,"GLD",'Résumé du score de la catégorie'!AM$3:AM$18),"")</f>
        <v/>
      </c>
      <c r="D25" s="42" t="s">
        <v>126</v>
      </c>
      <c r="E25" s="4" t="str">
        <f>IFERROR(AVERAGEIF('Résumé du score de la catégorie'!$A$3:$A$18,"GLD",'Résumé du score de la catégorie'!AN$3:AN$18),"")</f>
        <v/>
      </c>
      <c r="F25" s="12" t="str">
        <f t="shared" si="64"/>
        <v/>
      </c>
      <c r="G25" s="42" t="s">
        <v>126</v>
      </c>
      <c r="H25" s="5" t="str">
        <f t="shared" si="65"/>
        <v/>
      </c>
      <c r="I25" s="4" t="str">
        <f>IFERROR(AVERAGEIF('Résumé du score de la catégorie'!$A$3:$A$18,"GLD",'Résumé du score de la catégorie'!AO$3:AO$18),"")</f>
        <v/>
      </c>
      <c r="J25" s="12" t="str">
        <f t="shared" si="66"/>
        <v/>
      </c>
      <c r="K25" s="42" t="s">
        <v>126</v>
      </c>
      <c r="L25" s="5" t="str">
        <f t="shared" si="67"/>
        <v/>
      </c>
      <c r="M25" s="4" t="str">
        <f>IFERROR(AVERAGEIF('Résumé du score de la catégorie'!$A$3:$A$18,"GLD",'Résumé du score de la catégorie'!AP$3:AP$18),"")</f>
        <v/>
      </c>
      <c r="N25" s="12" t="str">
        <f t="shared" si="68"/>
        <v/>
      </c>
      <c r="O25" s="42" t="s">
        <v>126</v>
      </c>
      <c r="P25" s="5" t="str">
        <f t="shared" si="69"/>
        <v/>
      </c>
      <c r="Q25" s="4" t="str">
        <f>IFERROR(AVERAGEIF('Résumé du score de la catégorie'!$A$3:$A$18,"GLD",'Résumé du score de la catégorie'!AQ$3:AQ$18),"")</f>
        <v/>
      </c>
      <c r="R25" s="12" t="str">
        <f t="shared" si="70"/>
        <v/>
      </c>
      <c r="S25" s="42" t="s">
        <v>126</v>
      </c>
      <c r="T25" s="5" t="str">
        <f t="shared" si="71"/>
        <v/>
      </c>
      <c r="U25" s="10"/>
      <c r="V25" s="7"/>
      <c r="W25" s="6" t="s">
        <v>131</v>
      </c>
      <c r="X25" s="4" t="str">
        <f>IFERROR(AVERAGEIF('Résumé du score de la catégorie'!$A$3:$A$18,"GLD",'Résumé du score de la catégorie'!AS$3:AS$18),"")</f>
        <v/>
      </c>
      <c r="Y25" s="42" t="s">
        <v>126</v>
      </c>
      <c r="Z25" s="4" t="str">
        <f>IFERROR(AVERAGEIF('Résumé du score de la catégorie'!$A$3:$A$18,"GLD",'Résumé du score de la catégorie'!AT$3:AT$18),"")</f>
        <v/>
      </c>
      <c r="AA25" s="12" t="str">
        <f t="shared" si="72"/>
        <v/>
      </c>
      <c r="AB25" s="42" t="s">
        <v>126</v>
      </c>
      <c r="AC25" s="5" t="str">
        <f t="shared" si="73"/>
        <v/>
      </c>
      <c r="AD25" s="4" t="str">
        <f>IFERROR(AVERAGEIF('Résumé du score de la catégorie'!$A$3:$A$18,"GLD",'Résumé du score de la catégorie'!AU$3:AU$18),"")</f>
        <v/>
      </c>
      <c r="AE25" s="12" t="str">
        <f t="shared" si="74"/>
        <v/>
      </c>
      <c r="AF25" s="42" t="s">
        <v>126</v>
      </c>
      <c r="AG25" s="5" t="str">
        <f t="shared" si="75"/>
        <v/>
      </c>
      <c r="AH25" s="4" t="str">
        <f>IFERROR(AVERAGEIF('Résumé du score de la catégorie'!$A$3:$A$18,"GLD",'Résumé du score de la catégorie'!AV$3:AV$18),"")</f>
        <v/>
      </c>
      <c r="AI25" s="12" t="str">
        <f t="shared" si="76"/>
        <v/>
      </c>
      <c r="AJ25" s="42" t="s">
        <v>126</v>
      </c>
      <c r="AK25" s="5" t="str">
        <f t="shared" si="77"/>
        <v/>
      </c>
      <c r="AL25" s="4" t="str">
        <f>IFERROR(AVERAGEIF('Résumé du score de la catégorie'!$A$3:$A$18,"GLD",'Résumé du score de la catégorie'!AW$3:AW$18),"")</f>
        <v/>
      </c>
      <c r="AM25" s="12" t="str">
        <f t="shared" si="78"/>
        <v/>
      </c>
      <c r="AN25" s="42" t="s">
        <v>126</v>
      </c>
      <c r="AO25" s="5" t="str">
        <f t="shared" si="79"/>
        <v/>
      </c>
      <c r="AP25" s="7"/>
      <c r="AQ25" s="6" t="s">
        <v>131</v>
      </c>
      <c r="AR25" s="4" t="str">
        <f>IFERROR(AVERAGEIF('Résumé du score de la catégorie'!$A$3:$A$18,"GLD",'Résumé du score de la catégorie'!AY$3:AY$18),"")</f>
        <v/>
      </c>
      <c r="AS25" s="42" t="s">
        <v>126</v>
      </c>
      <c r="AT25" s="4" t="str">
        <f>IFERROR(AVERAGEIF('Résumé du score de la catégorie'!$A$3:$A$18,"GLD",'Résumé du score de la catégorie'!AZ$3:AZ$18),"")</f>
        <v/>
      </c>
      <c r="AU25" s="12" t="str">
        <f t="shared" si="80"/>
        <v/>
      </c>
      <c r="AV25" s="42" t="s">
        <v>126</v>
      </c>
      <c r="AW25" s="5" t="str">
        <f t="shared" si="81"/>
        <v/>
      </c>
      <c r="AX25" s="4" t="str">
        <f>IFERROR(AVERAGEIF('Résumé du score de la catégorie'!$A$3:$A$18,"GLD",'Résumé du score de la catégorie'!BA$3:BA$18),"")</f>
        <v/>
      </c>
      <c r="AY25" s="12" t="str">
        <f t="shared" si="82"/>
        <v/>
      </c>
      <c r="AZ25" s="42" t="s">
        <v>126</v>
      </c>
      <c r="BA25" s="5" t="str">
        <f t="shared" si="83"/>
        <v/>
      </c>
      <c r="BB25" s="4" t="str">
        <f>IFERROR(AVERAGEIF('Résumé du score de la catégorie'!$A$3:$A$18,"GLD",'Résumé du score de la catégorie'!BB$3:BB$18),"")</f>
        <v/>
      </c>
      <c r="BC25" s="12" t="str">
        <f t="shared" si="84"/>
        <v/>
      </c>
      <c r="BD25" s="42" t="s">
        <v>126</v>
      </c>
      <c r="BE25" s="5" t="str">
        <f t="shared" si="85"/>
        <v/>
      </c>
      <c r="BF25" s="4" t="str">
        <f>IFERROR(AVERAGEIF('Résumé du score de la catégorie'!$A$3:$A$18,"GLD",'Résumé du score de la catégorie'!BC$3:BC$18),"")</f>
        <v/>
      </c>
      <c r="BG25" s="12" t="str">
        <f t="shared" si="86"/>
        <v/>
      </c>
      <c r="BH25" s="42" t="s">
        <v>126</v>
      </c>
      <c r="BI25" s="5" t="str">
        <f t="shared" si="87"/>
        <v/>
      </c>
      <c r="BJ25" s="7"/>
      <c r="BK25" s="6" t="s">
        <v>132</v>
      </c>
      <c r="BL25" s="4" t="str">
        <f>IFERROR(AVERAGEIF('Résumé du score de la catégorie'!$A$3:$A$18,"RM",'Résumé du score de la catégorie'!AS$3:AS$18),"")</f>
        <v/>
      </c>
      <c r="BM25" s="11" t="s">
        <v>126</v>
      </c>
      <c r="BN25" s="4" t="str">
        <f>IFERROR(AVERAGEIF('Résumé du score de la catégorie'!$A$3:$A$18,"RM",'Résumé du score de la catégorie'!AT$3:AT$18),"")</f>
        <v/>
      </c>
      <c r="BO25" s="12" t="str">
        <f t="shared" si="88"/>
        <v/>
      </c>
      <c r="BP25" s="11" t="s">
        <v>126</v>
      </c>
      <c r="BQ25" s="5" t="str">
        <f t="shared" si="89"/>
        <v/>
      </c>
      <c r="BR25" s="4" t="str">
        <f>IFERROR(AVERAGEIF('Résumé du score de la catégorie'!$A$3:$A$18,"RM",'Résumé du score de la catégorie'!AU$3:AU$18),"")</f>
        <v/>
      </c>
      <c r="BS25" s="12" t="str">
        <f t="shared" si="90"/>
        <v/>
      </c>
      <c r="BT25" s="11" t="s">
        <v>126</v>
      </c>
      <c r="BU25" s="5" t="str">
        <f t="shared" si="91"/>
        <v/>
      </c>
      <c r="BV25" s="4" t="str">
        <f>IFERROR(AVERAGEIF('Résumé du score de la catégorie'!$A$3:$A$18,"RM",'Résumé du score de la catégorie'!AV$3:AV$18),"")</f>
        <v/>
      </c>
      <c r="BW25" s="12" t="str">
        <f t="shared" si="92"/>
        <v/>
      </c>
      <c r="BX25" s="11" t="s">
        <v>126</v>
      </c>
      <c r="BY25" s="5" t="str">
        <f t="shared" si="93"/>
        <v/>
      </c>
      <c r="BZ25" s="4" t="str">
        <f>IFERROR(AVERAGEIF('Résumé du score de la catégorie'!$A$3:$A$18,"RM",'Résumé du score de la catégorie'!AW$3:AW$18),"")</f>
        <v/>
      </c>
      <c r="CA25" s="12" t="str">
        <f t="shared" si="94"/>
        <v/>
      </c>
      <c r="CB25" s="11" t="s">
        <v>126</v>
      </c>
      <c r="CC25" s="5" t="str">
        <f t="shared" si="95"/>
        <v/>
      </c>
      <c r="CD25" s="7"/>
    </row>
    <row r="26" spans="1:82" ht="21.75" customHeight="1">
      <c r="A26" s="7"/>
      <c r="B26" s="6" t="s">
        <v>133</v>
      </c>
      <c r="C26" s="4" t="str">
        <f>IFERROR(AVERAGEIF('Résumé du score de la catégorie'!$A$3:$A$18,"CNS",'Résumé du score de la catégorie'!AM$3:AM$18),"")</f>
        <v/>
      </c>
      <c r="D26" s="42" t="s">
        <v>126</v>
      </c>
      <c r="E26" s="4" t="str">
        <f>IFERROR(AVERAGEIF('Résumé du score de la catégorie'!$A$3:$A$18,"CNS",'Résumé du score de la catégorie'!AN$3:AN$18),"")</f>
        <v/>
      </c>
      <c r="F26" s="12" t="str">
        <f t="shared" si="64"/>
        <v/>
      </c>
      <c r="G26" s="42" t="s">
        <v>126</v>
      </c>
      <c r="H26" s="5" t="str">
        <f t="shared" si="65"/>
        <v/>
      </c>
      <c r="I26" s="4" t="str">
        <f>IFERROR(AVERAGEIF('Résumé du score de la catégorie'!$A$3:$A$18,"CNS",'Résumé du score de la catégorie'!AO$3:AO$18),"")</f>
        <v/>
      </c>
      <c r="J26" s="12" t="str">
        <f t="shared" si="66"/>
        <v/>
      </c>
      <c r="K26" s="42" t="s">
        <v>126</v>
      </c>
      <c r="L26" s="5" t="str">
        <f t="shared" si="67"/>
        <v/>
      </c>
      <c r="M26" s="4" t="str">
        <f>IFERROR(AVERAGEIF('Résumé du score de la catégorie'!$A$3:$A$18,"CNS",'Résumé du score de la catégorie'!AP$3:AP$18),"")</f>
        <v/>
      </c>
      <c r="N26" s="12" t="str">
        <f t="shared" si="68"/>
        <v/>
      </c>
      <c r="O26" s="42" t="s">
        <v>126</v>
      </c>
      <c r="P26" s="5" t="str">
        <f t="shared" si="69"/>
        <v/>
      </c>
      <c r="Q26" s="4" t="str">
        <f>IFERROR(AVERAGEIF('Résumé du score de la catégorie'!$A$3:$A$18,"CNS",'Résumé du score de la catégorie'!AQ$3:AQ$18),"")</f>
        <v/>
      </c>
      <c r="R26" s="12" t="str">
        <f t="shared" si="70"/>
        <v/>
      </c>
      <c r="S26" s="42" t="s">
        <v>126</v>
      </c>
      <c r="T26" s="5" t="str">
        <f t="shared" si="71"/>
        <v/>
      </c>
      <c r="U26" s="10"/>
      <c r="V26" s="7"/>
      <c r="W26" s="6" t="s">
        <v>133</v>
      </c>
      <c r="X26" s="4" t="str">
        <f>IFERROR(AVERAGEIF('Résumé du score de la catégorie'!$A$3:$A$18,"CNS",'Résumé du score de la catégorie'!AS$3:AS$18),"")</f>
        <v/>
      </c>
      <c r="Y26" s="42" t="s">
        <v>126</v>
      </c>
      <c r="Z26" s="4" t="str">
        <f>IFERROR(AVERAGEIF('Résumé du score de la catégorie'!$A$3:$A$18,"CNS",'Résumé du score de la catégorie'!AT$3:AT$18),"")</f>
        <v/>
      </c>
      <c r="AA26" s="12" t="str">
        <f t="shared" si="72"/>
        <v/>
      </c>
      <c r="AB26" s="42" t="s">
        <v>126</v>
      </c>
      <c r="AC26" s="5" t="str">
        <f t="shared" si="73"/>
        <v/>
      </c>
      <c r="AD26" s="4" t="str">
        <f>IFERROR(AVERAGEIF('Résumé du score de la catégorie'!$A$3:$A$18,"CNS",'Résumé du score de la catégorie'!AU$3:AU$18),"")</f>
        <v/>
      </c>
      <c r="AE26" s="12" t="str">
        <f t="shared" si="74"/>
        <v/>
      </c>
      <c r="AF26" s="42" t="s">
        <v>126</v>
      </c>
      <c r="AG26" s="5" t="str">
        <f t="shared" si="75"/>
        <v/>
      </c>
      <c r="AH26" s="4" t="str">
        <f>IFERROR(AVERAGEIF('Résumé du score de la catégorie'!$A$3:$A$18,"CNS",'Résumé du score de la catégorie'!AV$3:AV$18),"")</f>
        <v/>
      </c>
      <c r="AI26" s="12" t="str">
        <f t="shared" si="76"/>
        <v/>
      </c>
      <c r="AJ26" s="42" t="s">
        <v>126</v>
      </c>
      <c r="AK26" s="5" t="str">
        <f t="shared" si="77"/>
        <v/>
      </c>
      <c r="AL26" s="4" t="str">
        <f>IFERROR(AVERAGEIF('Résumé du score de la catégorie'!$A$3:$A$18,"CNS",'Résumé du score de la catégorie'!AW$3:AW$18),"")</f>
        <v/>
      </c>
      <c r="AM26" s="12" t="str">
        <f t="shared" si="78"/>
        <v/>
      </c>
      <c r="AN26" s="42" t="s">
        <v>126</v>
      </c>
      <c r="AO26" s="5" t="str">
        <f t="shared" si="79"/>
        <v/>
      </c>
      <c r="AP26" s="7"/>
      <c r="AQ26" s="6" t="s">
        <v>133</v>
      </c>
      <c r="AR26" s="4" t="str">
        <f>IFERROR(AVERAGEIF('Résumé du score de la catégorie'!$A$3:$A$18,"CNS",'Résumé du score de la catégorie'!AY$3:AY$18),"")</f>
        <v/>
      </c>
      <c r="AS26" s="42" t="s">
        <v>126</v>
      </c>
      <c r="AT26" s="4" t="str">
        <f>IFERROR(AVERAGEIF('Résumé du score de la catégorie'!$A$3:$A$18,"CNS",'Résumé du score de la catégorie'!AZ$3:AZ$18),"")</f>
        <v/>
      </c>
      <c r="AU26" s="12" t="str">
        <f t="shared" si="80"/>
        <v/>
      </c>
      <c r="AV26" s="42" t="s">
        <v>126</v>
      </c>
      <c r="AW26" s="5" t="str">
        <f t="shared" si="81"/>
        <v/>
      </c>
      <c r="AX26" s="4" t="str">
        <f>IFERROR(AVERAGEIF('Résumé du score de la catégorie'!$A$3:$A$18,"CNS",'Résumé du score de la catégorie'!BA$3:BA$18),"")</f>
        <v/>
      </c>
      <c r="AY26" s="12" t="str">
        <f t="shared" si="82"/>
        <v/>
      </c>
      <c r="AZ26" s="42" t="s">
        <v>126</v>
      </c>
      <c r="BA26" s="5" t="str">
        <f t="shared" si="83"/>
        <v/>
      </c>
      <c r="BB26" s="4" t="str">
        <f>IFERROR(AVERAGEIF('Résumé du score de la catégorie'!$A$3:$A$18,"CNS",'Résumé du score de la catégorie'!BB$3:BB$18),"")</f>
        <v/>
      </c>
      <c r="BC26" s="12" t="str">
        <f t="shared" si="84"/>
        <v/>
      </c>
      <c r="BD26" s="42" t="s">
        <v>126</v>
      </c>
      <c r="BE26" s="5" t="str">
        <f t="shared" si="85"/>
        <v/>
      </c>
      <c r="BF26" s="4" t="str">
        <f>IFERROR(AVERAGEIF('Résumé du score de la catégorie'!$A$3:$A$18,"CNS",'Résumé du score de la catégorie'!BC$3:BC$18),"")</f>
        <v/>
      </c>
      <c r="BG26" s="12" t="str">
        <f t="shared" si="86"/>
        <v/>
      </c>
      <c r="BH26" s="42" t="s">
        <v>126</v>
      </c>
      <c r="BI26" s="5" t="str">
        <f t="shared" si="87"/>
        <v/>
      </c>
      <c r="BJ26" s="7"/>
      <c r="BK26" s="6" t="s">
        <v>134</v>
      </c>
      <c r="BL26" s="4" t="str">
        <f>IFERROR(AVERAGEIF('Résumé du score de la catégorie'!$A$3:$A$18,"PM",'Résumé du score de la catégorie'!AS$3:AS$18),"")</f>
        <v/>
      </c>
      <c r="BM26" s="11" t="s">
        <v>126</v>
      </c>
      <c r="BN26" s="4" t="str">
        <f>IFERROR(AVERAGEIF('Résumé du score de la catégorie'!$A$3:$A$18,"PM",'Résumé du score de la catégorie'!AT$3:AT$18),"")</f>
        <v/>
      </c>
      <c r="BO26" s="12" t="str">
        <f t="shared" si="88"/>
        <v/>
      </c>
      <c r="BP26" s="11" t="s">
        <v>126</v>
      </c>
      <c r="BQ26" s="5" t="str">
        <f t="shared" si="89"/>
        <v/>
      </c>
      <c r="BR26" s="4" t="str">
        <f>IFERROR(AVERAGEIF('Résumé du score de la catégorie'!$A$3:$A$18,"PM",'Résumé du score de la catégorie'!AU$3:AU$18),"")</f>
        <v/>
      </c>
      <c r="BS26" s="12" t="str">
        <f t="shared" si="90"/>
        <v/>
      </c>
      <c r="BT26" s="11" t="s">
        <v>126</v>
      </c>
      <c r="BU26" s="5" t="str">
        <f t="shared" si="91"/>
        <v/>
      </c>
      <c r="BV26" s="4" t="str">
        <f>IFERROR(AVERAGEIF('Résumé du score de la catégorie'!$A$3:$A$18,"PM",'Résumé du score de la catégorie'!AV$3:AV$18),"")</f>
        <v/>
      </c>
      <c r="BW26" s="12" t="str">
        <f t="shared" si="92"/>
        <v/>
      </c>
      <c r="BX26" s="11" t="s">
        <v>126</v>
      </c>
      <c r="BY26" s="5" t="str">
        <f t="shared" si="93"/>
        <v/>
      </c>
      <c r="BZ26" s="4" t="str">
        <f>IFERROR(AVERAGEIF('Résumé du score de la catégorie'!$A$3:$A$18,"PM",'Résumé du score de la catégorie'!AW$3:AW$18),"")</f>
        <v/>
      </c>
      <c r="CA26" s="12" t="str">
        <f t="shared" si="94"/>
        <v/>
      </c>
      <c r="CB26" s="11" t="s">
        <v>126</v>
      </c>
      <c r="CC26" s="5" t="str">
        <f t="shared" si="95"/>
        <v/>
      </c>
      <c r="CD26" s="7"/>
    </row>
    <row r="27" spans="1:82" ht="33" customHeight="1">
      <c r="A27" s="7"/>
      <c r="B27" s="6" t="s">
        <v>135</v>
      </c>
      <c r="C27" s="4" t="str">
        <f>IFERROR(AVERAGEIF('Résumé du score de la catégorie'!$A$3:$A$18,"MEL",'Résumé du score de la catégorie'!AM$3:AM$18),"")</f>
        <v/>
      </c>
      <c r="D27" s="42" t="s">
        <v>126</v>
      </c>
      <c r="E27" s="4" t="str">
        <f>IFERROR(AVERAGEIF('Résumé du score de la catégorie'!$A$3:$A$18,"MEL",'Résumé du score de la catégorie'!AN$3:AN$18),"")</f>
        <v/>
      </c>
      <c r="F27" s="12" t="str">
        <f t="shared" si="64"/>
        <v/>
      </c>
      <c r="G27" s="42" t="s">
        <v>126</v>
      </c>
      <c r="H27" s="5" t="str">
        <f t="shared" si="65"/>
        <v/>
      </c>
      <c r="I27" s="4" t="str">
        <f>IFERROR(AVERAGEIF('Résumé du score de la catégorie'!$A$3:$A$18,"MEL",'Résumé du score de la catégorie'!AO$3:AO$18),"")</f>
        <v/>
      </c>
      <c r="J27" s="12" t="str">
        <f t="shared" si="66"/>
        <v/>
      </c>
      <c r="K27" s="42" t="s">
        <v>126</v>
      </c>
      <c r="L27" s="5" t="str">
        <f t="shared" si="67"/>
        <v/>
      </c>
      <c r="M27" s="4" t="str">
        <f>IFERROR(AVERAGEIF('Résumé du score de la catégorie'!$A$3:$A$18,"MEL",'Résumé du score de la catégorie'!AP$3:AP$18),"")</f>
        <v/>
      </c>
      <c r="N27" s="12" t="str">
        <f t="shared" si="68"/>
        <v/>
      </c>
      <c r="O27" s="42" t="s">
        <v>126</v>
      </c>
      <c r="P27" s="5" t="str">
        <f t="shared" si="69"/>
        <v/>
      </c>
      <c r="Q27" s="4" t="str">
        <f>IFERROR(AVERAGEIF('Résumé du score de la catégorie'!$A$3:$A$18,"MEL",'Résumé du score de la catégorie'!AQ$3:AQ$18),"")</f>
        <v/>
      </c>
      <c r="R27" s="12" t="str">
        <f t="shared" si="70"/>
        <v/>
      </c>
      <c r="S27" s="42" t="s">
        <v>126</v>
      </c>
      <c r="T27" s="5" t="str">
        <f t="shared" si="71"/>
        <v/>
      </c>
      <c r="U27" s="10"/>
      <c r="V27" s="7"/>
      <c r="W27" s="6" t="s">
        <v>135</v>
      </c>
      <c r="X27" s="4" t="str">
        <f>IFERROR(AVERAGEIF('Résumé du score de la catégorie'!$A$3:$A$18,"MEL",'Résumé du score de la catégorie'!AS$3:AS$18),"")</f>
        <v/>
      </c>
      <c r="Y27" s="42" t="s">
        <v>126</v>
      </c>
      <c r="Z27" s="4" t="str">
        <f>IFERROR(AVERAGEIF('Résumé du score de la catégorie'!$A$3:$A$18,"MEL",'Résumé du score de la catégorie'!AT$3:AT$18),"")</f>
        <v/>
      </c>
      <c r="AA27" s="12" t="str">
        <f t="shared" si="72"/>
        <v/>
      </c>
      <c r="AB27" s="42" t="s">
        <v>126</v>
      </c>
      <c r="AC27" s="5" t="str">
        <f t="shared" si="73"/>
        <v/>
      </c>
      <c r="AD27" s="4" t="str">
        <f>IFERROR(AVERAGEIF('Résumé du score de la catégorie'!$A$3:$A$18,"MEL",'Résumé du score de la catégorie'!AU$3:AU$18),"")</f>
        <v/>
      </c>
      <c r="AE27" s="12" t="str">
        <f t="shared" si="74"/>
        <v/>
      </c>
      <c r="AF27" s="42" t="s">
        <v>126</v>
      </c>
      <c r="AG27" s="5" t="str">
        <f t="shared" si="75"/>
        <v/>
      </c>
      <c r="AH27" s="4" t="str">
        <f>IFERROR(AVERAGEIF('Résumé du score de la catégorie'!$A$3:$A$18,"MEL",'Résumé du score de la catégorie'!AV$3:AV$18),"")</f>
        <v/>
      </c>
      <c r="AI27" s="12" t="str">
        <f t="shared" si="76"/>
        <v/>
      </c>
      <c r="AJ27" s="42" t="s">
        <v>126</v>
      </c>
      <c r="AK27" s="5" t="str">
        <f t="shared" si="77"/>
        <v/>
      </c>
      <c r="AL27" s="4" t="str">
        <f>IFERROR(AVERAGEIF('Résumé du score de la catégorie'!$A$3:$A$18,"MEL",'Résumé du score de la catégorie'!AW$3:AW$18),"")</f>
        <v/>
      </c>
      <c r="AM27" s="12" t="str">
        <f t="shared" si="78"/>
        <v/>
      </c>
      <c r="AN27" s="42" t="s">
        <v>126</v>
      </c>
      <c r="AO27" s="5" t="str">
        <f t="shared" si="79"/>
        <v/>
      </c>
      <c r="AP27" s="7"/>
      <c r="AQ27" s="6" t="s">
        <v>135</v>
      </c>
      <c r="AR27" s="4" t="str">
        <f>IFERROR(AVERAGEIF('Résumé du score de la catégorie'!$A$3:$A$18,"MEL",'Résumé du score de la catégorie'!AY$3:AY$18),"")</f>
        <v/>
      </c>
      <c r="AS27" s="42" t="s">
        <v>126</v>
      </c>
      <c r="AT27" s="4" t="str">
        <f>IFERROR(AVERAGEIF('Résumé du score de la catégorie'!$A$3:$A$18,"MEL",'Résumé du score de la catégorie'!AZ$3:AZ$18),"")</f>
        <v/>
      </c>
      <c r="AU27" s="12" t="str">
        <f t="shared" si="80"/>
        <v/>
      </c>
      <c r="AV27" s="42" t="s">
        <v>126</v>
      </c>
      <c r="AW27" s="5" t="str">
        <f t="shared" si="81"/>
        <v/>
      </c>
      <c r="AX27" s="4" t="str">
        <f>IFERROR(AVERAGEIF('Résumé du score de la catégorie'!$A$3:$A$18,"MEL",'Résumé du score de la catégorie'!BA$3:BA$18),"")</f>
        <v/>
      </c>
      <c r="AY27" s="12" t="str">
        <f t="shared" si="82"/>
        <v/>
      </c>
      <c r="AZ27" s="42" t="s">
        <v>126</v>
      </c>
      <c r="BA27" s="5" t="str">
        <f t="shared" si="83"/>
        <v/>
      </c>
      <c r="BB27" s="4" t="str">
        <f>IFERROR(AVERAGEIF('Résumé du score de la catégorie'!$A$3:$A$18,"MEL",'Résumé du score de la catégorie'!BB$3:BB$18),"")</f>
        <v/>
      </c>
      <c r="BC27" s="12" t="str">
        <f t="shared" si="84"/>
        <v/>
      </c>
      <c r="BD27" s="42" t="s">
        <v>126</v>
      </c>
      <c r="BE27" s="5" t="str">
        <f t="shared" si="85"/>
        <v/>
      </c>
      <c r="BF27" s="4" t="str">
        <f>IFERROR(AVERAGEIF('Résumé du score de la catégorie'!$A$3:$A$18,"MEL",'Résumé du score de la catégorie'!BC$3:BC$18),"")</f>
        <v/>
      </c>
      <c r="BG27" s="12" t="str">
        <f t="shared" si="86"/>
        <v/>
      </c>
      <c r="BH27" s="42" t="s">
        <v>126</v>
      </c>
      <c r="BI27" s="5" t="str">
        <f t="shared" si="87"/>
        <v/>
      </c>
      <c r="BJ27" s="7"/>
      <c r="BK27" s="6" t="s">
        <v>102</v>
      </c>
      <c r="BL27" s="4" t="str">
        <f>IFERROR(AVERAGEIF('Résumé du score de la catégorie'!$A$3:$A$18,"MERKM",'Résumé du score de la catégorie'!AS$3:AS$18),"")</f>
        <v/>
      </c>
      <c r="BM27" s="11" t="s">
        <v>126</v>
      </c>
      <c r="BN27" s="4" t="str">
        <f>IFERROR(AVERAGEIF('Résumé du score de la catégorie'!$A$3:$A$18,"MERKM",'Résumé du score de la catégorie'!AT$3:AT$18),"")</f>
        <v/>
      </c>
      <c r="BO27" s="12" t="str">
        <f t="shared" si="88"/>
        <v/>
      </c>
      <c r="BP27" s="11" t="s">
        <v>126</v>
      </c>
      <c r="BQ27" s="5" t="str">
        <f t="shared" si="89"/>
        <v/>
      </c>
      <c r="BR27" s="4" t="str">
        <f>IFERROR(AVERAGEIF('Résumé du score de la catégorie'!$A$3:$A$18,"MERKM",'Résumé du score de la catégorie'!AU$3:AU$18),"")</f>
        <v/>
      </c>
      <c r="BS27" s="12" t="str">
        <f t="shared" si="90"/>
        <v/>
      </c>
      <c r="BT27" s="11" t="s">
        <v>126</v>
      </c>
      <c r="BU27" s="5" t="str">
        <f t="shared" si="91"/>
        <v/>
      </c>
      <c r="BV27" s="4" t="str">
        <f>IFERROR(AVERAGEIF('Résumé du score de la catégorie'!$A$3:$A$18,"MERKM",'Résumé du score de la catégorie'!AV$3:AV$18),"")</f>
        <v/>
      </c>
      <c r="BW27" s="12" t="str">
        <f t="shared" si="92"/>
        <v/>
      </c>
      <c r="BX27" s="11" t="s">
        <v>126</v>
      </c>
      <c r="BY27" s="5" t="str">
        <f t="shared" si="93"/>
        <v/>
      </c>
      <c r="BZ27" s="4" t="str">
        <f>IFERROR(AVERAGEIF('Résumé du score de la catégorie'!$A$3:$A$18,"MERKM",'Résumé du score de la catégorie'!AW$3:AW$18),"")</f>
        <v/>
      </c>
      <c r="CA27" s="12" t="str">
        <f t="shared" si="94"/>
        <v/>
      </c>
      <c r="CB27" s="11" t="s">
        <v>126</v>
      </c>
      <c r="CC27" s="5" t="str">
        <f t="shared" si="95"/>
        <v/>
      </c>
      <c r="CD27" s="7"/>
    </row>
    <row r="28" spans="1:82" ht="4.5" customHeight="1">
      <c r="A28" s="7"/>
      <c r="B28" s="7"/>
      <c r="C28" s="7"/>
      <c r="D28" s="7"/>
      <c r="E28" s="7"/>
      <c r="F28" s="7"/>
      <c r="G28" s="7"/>
      <c r="H28" s="7"/>
      <c r="I28" s="7"/>
      <c r="J28" s="7"/>
      <c r="K28" s="7"/>
      <c r="L28" s="7"/>
      <c r="M28" s="7"/>
      <c r="N28" s="7"/>
      <c r="O28" s="7"/>
      <c r="P28" s="7"/>
      <c r="Q28" s="7"/>
      <c r="R28" s="7"/>
      <c r="S28" s="7"/>
      <c r="T28" s="7"/>
      <c r="U28" s="7"/>
      <c r="V28" s="7"/>
      <c r="W28" s="7"/>
      <c r="X28" s="7"/>
      <c r="Y28" s="7"/>
      <c r="Z28" s="7"/>
      <c r="AA28" s="7"/>
      <c r="AB28" s="7"/>
      <c r="AC28" s="7"/>
      <c r="AD28" s="7"/>
      <c r="AE28" s="7"/>
      <c r="AF28" s="7"/>
      <c r="AG28" s="7"/>
      <c r="AH28" s="7"/>
      <c r="AI28" s="7"/>
      <c r="AJ28" s="7"/>
      <c r="AK28" s="7"/>
      <c r="AL28" s="7"/>
      <c r="AM28" s="7"/>
      <c r="AN28" s="7"/>
      <c r="AO28" s="7"/>
      <c r="AP28" s="7"/>
      <c r="AQ28" s="7"/>
      <c r="AR28" s="7"/>
      <c r="AS28" s="7"/>
      <c r="AT28" s="7"/>
      <c r="AU28" s="7"/>
      <c r="AV28" s="7"/>
      <c r="AW28" s="7"/>
      <c r="AX28" s="7"/>
      <c r="AY28" s="7"/>
      <c r="AZ28" s="7"/>
      <c r="BA28" s="7"/>
      <c r="BB28" s="7"/>
      <c r="BC28" s="7"/>
      <c r="BD28" s="7"/>
      <c r="BE28" s="7"/>
      <c r="BF28" s="7"/>
      <c r="BG28" s="7"/>
      <c r="BH28" s="7"/>
      <c r="BI28" s="7"/>
      <c r="BJ28" s="7"/>
      <c r="BK28" s="7"/>
      <c r="BL28" s="7"/>
      <c r="BM28" s="7"/>
      <c r="BN28" s="7"/>
      <c r="BO28" s="7"/>
      <c r="BP28" s="7"/>
      <c r="BQ28" s="7"/>
      <c r="BR28" s="7"/>
      <c r="BS28" s="7"/>
      <c r="BT28" s="7"/>
      <c r="BU28" s="7"/>
      <c r="BV28" s="7"/>
      <c r="BW28" s="7"/>
      <c r="BX28" s="7"/>
      <c r="BY28" s="7"/>
      <c r="BZ28" s="7"/>
      <c r="CA28" s="7"/>
      <c r="CB28" s="7"/>
      <c r="CC28" s="7"/>
      <c r="CD28" s="7"/>
    </row>
    <row r="29" spans="1:82" ht="4.5" customHeight="1">
      <c r="A29" s="7"/>
      <c r="B29" s="7"/>
      <c r="C29" s="7"/>
      <c r="D29" s="7"/>
      <c r="E29" s="7"/>
      <c r="F29" s="7"/>
      <c r="G29" s="7"/>
      <c r="H29" s="7"/>
      <c r="I29" s="7"/>
      <c r="J29" s="7"/>
      <c r="K29" s="7"/>
      <c r="L29" s="7"/>
      <c r="M29" s="7"/>
      <c r="N29" s="7"/>
      <c r="O29" s="7"/>
      <c r="P29" s="7"/>
      <c r="Q29" s="7"/>
      <c r="R29" s="7"/>
      <c r="S29" s="7"/>
      <c r="T29" s="7"/>
      <c r="U29" s="7"/>
      <c r="V29" s="7"/>
      <c r="W29" s="7"/>
      <c r="X29" s="7"/>
      <c r="Y29" s="7"/>
      <c r="Z29" s="7"/>
      <c r="AA29" s="7"/>
      <c r="AB29" s="7"/>
      <c r="AC29" s="7"/>
      <c r="AD29" s="7"/>
      <c r="AE29" s="7"/>
      <c r="AF29" s="7"/>
      <c r="AG29" s="7"/>
      <c r="AH29" s="7"/>
      <c r="AI29" s="7"/>
      <c r="AJ29" s="7"/>
      <c r="AK29" s="7"/>
      <c r="AL29" s="7"/>
      <c r="AM29" s="7"/>
      <c r="AN29" s="7"/>
      <c r="AO29" s="7"/>
      <c r="AP29" s="7"/>
      <c r="AQ29" s="7"/>
      <c r="AR29" s="7"/>
      <c r="AS29" s="7"/>
      <c r="AT29" s="7"/>
      <c r="AU29" s="7"/>
      <c r="AV29" s="7"/>
      <c r="AW29" s="7"/>
      <c r="AX29" s="7"/>
      <c r="AY29" s="7"/>
      <c r="AZ29" s="7"/>
      <c r="BA29" s="7"/>
      <c r="BB29" s="7"/>
      <c r="BC29" s="7"/>
      <c r="BD29" s="7"/>
      <c r="BE29" s="7"/>
      <c r="BF29" s="7"/>
      <c r="BG29" s="7"/>
      <c r="BH29" s="7"/>
      <c r="BI29" s="7"/>
      <c r="BJ29" s="7"/>
    </row>
    <row r="30" spans="1:82" ht="4.5" customHeight="1">
      <c r="A30" s="7"/>
      <c r="B30" s="7"/>
      <c r="C30" s="7"/>
      <c r="D30" s="7"/>
      <c r="E30" s="7"/>
      <c r="F30" s="7"/>
      <c r="G30" s="7"/>
      <c r="H30" s="7"/>
      <c r="I30" s="7"/>
      <c r="J30" s="7"/>
      <c r="K30" s="7"/>
      <c r="L30" s="7"/>
      <c r="M30" s="7"/>
      <c r="N30" s="7"/>
      <c r="O30" s="7"/>
      <c r="P30" s="7"/>
      <c r="Q30" s="7"/>
      <c r="R30" s="7"/>
      <c r="S30" s="7"/>
      <c r="T30" s="7"/>
      <c r="U30" s="7"/>
      <c r="V30" s="7"/>
      <c r="W30" s="7"/>
      <c r="X30" s="7"/>
      <c r="Y30" s="7"/>
      <c r="Z30" s="7"/>
      <c r="AA30" s="7"/>
      <c r="AB30" s="7"/>
      <c r="AC30" s="7"/>
      <c r="AD30" s="7"/>
      <c r="AE30" s="7"/>
      <c r="AF30" s="7"/>
      <c r="AG30" s="7"/>
      <c r="AH30" s="7"/>
      <c r="AI30" s="7"/>
      <c r="AJ30" s="7"/>
      <c r="AK30" s="7"/>
      <c r="AL30" s="7"/>
      <c r="AM30" s="7"/>
      <c r="AN30" s="7"/>
      <c r="AO30" s="7"/>
      <c r="AP30" s="7"/>
      <c r="AQ30" s="7"/>
      <c r="AR30" s="7"/>
      <c r="AS30" s="7"/>
      <c r="AT30" s="7"/>
      <c r="AU30" s="7"/>
      <c r="AV30" s="7"/>
      <c r="AW30" s="7"/>
      <c r="AX30" s="7"/>
      <c r="AY30" s="7"/>
      <c r="AZ30" s="7"/>
      <c r="BA30" s="7"/>
      <c r="BB30" s="7"/>
      <c r="BC30" s="7"/>
      <c r="BD30" s="7"/>
      <c r="BE30" s="7"/>
      <c r="BF30" s="7"/>
      <c r="BG30" s="7"/>
      <c r="BH30" s="7"/>
      <c r="BI30" s="7"/>
      <c r="BJ30" s="7"/>
    </row>
    <row r="31" spans="1:82" ht="4.5" customHeight="1">
      <c r="A31" s="7"/>
      <c r="B31" s="7"/>
      <c r="C31" s="7"/>
      <c r="D31" s="7"/>
      <c r="E31" s="7"/>
      <c r="F31" s="7"/>
      <c r="G31" s="7"/>
      <c r="H31" s="7"/>
      <c r="I31" s="7"/>
      <c r="J31" s="7"/>
      <c r="K31" s="7"/>
      <c r="L31" s="7"/>
      <c r="M31" s="7"/>
      <c r="N31" s="7"/>
      <c r="O31" s="7"/>
      <c r="P31" s="7"/>
      <c r="Q31" s="7"/>
      <c r="R31" s="7"/>
      <c r="S31" s="7"/>
      <c r="T31" s="7"/>
      <c r="U31" s="7"/>
      <c r="V31" s="7"/>
      <c r="W31" s="7"/>
      <c r="X31" s="7"/>
      <c r="Y31" s="7"/>
      <c r="Z31" s="7"/>
      <c r="AA31" s="7"/>
      <c r="AB31" s="7"/>
      <c r="AC31" s="7"/>
      <c r="AD31" s="7"/>
      <c r="AE31" s="7"/>
      <c r="AF31" s="7"/>
      <c r="AG31" s="7"/>
      <c r="AH31" s="7"/>
      <c r="AI31" s="7"/>
      <c r="AJ31" s="7"/>
      <c r="AK31" s="7"/>
      <c r="AL31" s="7"/>
      <c r="AM31" s="7"/>
      <c r="AN31" s="7"/>
      <c r="AO31" s="7"/>
      <c r="AP31" s="7"/>
      <c r="AQ31" s="7"/>
      <c r="AR31" s="7"/>
      <c r="AS31" s="7"/>
      <c r="AT31" s="7"/>
      <c r="AU31" s="7"/>
      <c r="AV31" s="7"/>
      <c r="AW31" s="7"/>
      <c r="AX31" s="7"/>
      <c r="AY31" s="7"/>
      <c r="AZ31" s="7"/>
      <c r="BA31" s="7"/>
      <c r="BB31" s="7"/>
      <c r="BC31" s="7"/>
      <c r="BD31" s="7"/>
      <c r="BE31" s="7"/>
      <c r="BF31" s="7"/>
      <c r="BG31" s="7"/>
      <c r="BH31" s="7"/>
      <c r="BI31" s="7"/>
      <c r="BJ31" s="7"/>
    </row>
    <row r="32" spans="1:82" ht="57" customHeight="1">
      <c r="A32" s="7"/>
      <c r="B32" s="160" t="str">
        <f>'OSC 10'!$G$2</f>
        <v>OSC 10</v>
      </c>
      <c r="C32" s="273" t="s">
        <v>114</v>
      </c>
      <c r="D32" s="274"/>
      <c r="E32" s="273" t="s">
        <v>115</v>
      </c>
      <c r="F32" s="275"/>
      <c r="G32" s="275"/>
      <c r="H32" s="274"/>
      <c r="I32" s="273" t="s">
        <v>116</v>
      </c>
      <c r="J32" s="275"/>
      <c r="K32" s="275"/>
      <c r="L32" s="274"/>
      <c r="M32" s="273" t="s">
        <v>117</v>
      </c>
      <c r="N32" s="275"/>
      <c r="O32" s="275"/>
      <c r="P32" s="274"/>
      <c r="Q32" s="273" t="s">
        <v>118</v>
      </c>
      <c r="R32" s="275"/>
      <c r="S32" s="275"/>
      <c r="T32" s="274"/>
      <c r="U32" s="8"/>
      <c r="V32" s="7"/>
      <c r="W32" s="161" t="str">
        <f>'OSC 11'!$G$2</f>
        <v>OSC 11</v>
      </c>
      <c r="X32" s="273" t="s">
        <v>114</v>
      </c>
      <c r="Y32" s="274"/>
      <c r="Z32" s="273" t="s">
        <v>115</v>
      </c>
      <c r="AA32" s="275"/>
      <c r="AB32" s="275"/>
      <c r="AC32" s="274"/>
      <c r="AD32" s="273" t="s">
        <v>116</v>
      </c>
      <c r="AE32" s="275"/>
      <c r="AF32" s="275"/>
      <c r="AG32" s="274"/>
      <c r="AH32" s="273" t="s">
        <v>117</v>
      </c>
      <c r="AI32" s="275"/>
      <c r="AJ32" s="275"/>
      <c r="AK32" s="274"/>
      <c r="AL32" s="273" t="s">
        <v>118</v>
      </c>
      <c r="AM32" s="275"/>
      <c r="AN32" s="275"/>
      <c r="AO32" s="274"/>
      <c r="AP32" s="7"/>
      <c r="AQ32" s="162" t="str">
        <f>'OSC 12'!$G$2</f>
        <v>OSC 12</v>
      </c>
      <c r="AR32" s="273" t="s">
        <v>114</v>
      </c>
      <c r="AS32" s="274"/>
      <c r="AT32" s="273" t="s">
        <v>115</v>
      </c>
      <c r="AU32" s="275"/>
      <c r="AV32" s="275"/>
      <c r="AW32" s="274"/>
      <c r="AX32" s="273" t="s">
        <v>116</v>
      </c>
      <c r="AY32" s="275"/>
      <c r="AZ32" s="275"/>
      <c r="BA32" s="274"/>
      <c r="BB32" s="273" t="s">
        <v>117</v>
      </c>
      <c r="BC32" s="275"/>
      <c r="BD32" s="275"/>
      <c r="BE32" s="274"/>
      <c r="BF32" s="273" t="s">
        <v>118</v>
      </c>
      <c r="BG32" s="275"/>
      <c r="BH32" s="275"/>
      <c r="BI32" s="274"/>
      <c r="BJ32" s="7"/>
      <c r="BK32" s="40">
        <f>'Résumé du score de la catégorie'!AS26</f>
        <v>0</v>
      </c>
      <c r="BL32" s="273" t="s">
        <v>120</v>
      </c>
      <c r="BM32" s="274"/>
      <c r="BN32" s="273" t="s">
        <v>121</v>
      </c>
      <c r="BO32" s="275"/>
      <c r="BP32" s="275"/>
      <c r="BQ32" s="274"/>
      <c r="BR32" s="273" t="s">
        <v>122</v>
      </c>
      <c r="BS32" s="275"/>
      <c r="BT32" s="275"/>
      <c r="BU32" s="274"/>
      <c r="BV32" s="273" t="s">
        <v>123</v>
      </c>
      <c r="BW32" s="275"/>
      <c r="BX32" s="275"/>
      <c r="BY32" s="274"/>
      <c r="BZ32" s="273" t="s">
        <v>124</v>
      </c>
      <c r="CA32" s="275"/>
      <c r="CB32" s="275"/>
      <c r="CC32" s="274"/>
      <c r="CD32" s="7"/>
    </row>
    <row r="33" spans="1:82" ht="24.75" customHeight="1">
      <c r="A33" s="7"/>
      <c r="B33" s="4" t="s">
        <v>125</v>
      </c>
      <c r="C33" s="4" t="str">
        <f>IFERROR(AVERAGEIF('Résumé du score de la catégorie'!$A$3:$A$18,"AC",'Résumé du score de la catégorie'!BE$3:BE$18),"")</f>
        <v/>
      </c>
      <c r="D33" s="42" t="s">
        <v>126</v>
      </c>
      <c r="E33" s="4" t="str">
        <f>IFERROR(AVERAGEIF('Résumé du score de la catégorie'!$A$3:$A$18,"AC",'Résumé du score de la catégorie'!BF$3:BF$18),"")</f>
        <v/>
      </c>
      <c r="F33" s="12" t="str">
        <f>IF(OR(ISTEXT(C33),ISTEXT(E33)),"",IF(OR(ISBLANK(C33),ISBLANK(E33)),"",IF(E33&gt;C33,82,IF(E33=C33,52,1))))</f>
        <v/>
      </c>
      <c r="G33" s="42" t="s">
        <v>126</v>
      </c>
      <c r="H33" s="11" t="str">
        <f>F33</f>
        <v/>
      </c>
      <c r="I33" s="4" t="str">
        <f>IFERROR(AVERAGEIF('Résumé du score de la catégorie'!$A$3:$A$18,"AC",'Résumé du score de la catégorie'!BG$3:BG$18),"")</f>
        <v/>
      </c>
      <c r="J33" s="12" t="str">
        <f>IF(OR(ISTEXT(E33),ISTEXT(I33)),"",IF(OR(ISBLANK(E33),ISBLANK(I33)),"",IF(I33&gt;E33,82,IF(I33=E33,52,1))))</f>
        <v/>
      </c>
      <c r="K33" s="42" t="s">
        <v>126</v>
      </c>
      <c r="L33" s="11" t="str">
        <f>J33</f>
        <v/>
      </c>
      <c r="M33" s="4" t="str">
        <f>IFERROR(AVERAGEIF('Résumé du score de la catégorie'!$A$3:$A$18,"AC",'Résumé du score de la catégorie'!BH$3:BH$18),"")</f>
        <v/>
      </c>
      <c r="N33" s="12" t="str">
        <f>IF(OR(ISTEXT(I33),ISTEXT(M33)),"",IF(OR(ISBLANK(I33),ISBLANK(M33)),"",IF(M33&gt;I33,82,IF(M33=I33,52,1))))</f>
        <v/>
      </c>
      <c r="O33" s="42" t="s">
        <v>126</v>
      </c>
      <c r="P33" s="11" t="str">
        <f>N33</f>
        <v/>
      </c>
      <c r="Q33" s="4" t="str">
        <f>IFERROR(AVERAGEIF('Résumé du score de la catégorie'!$A$3:$A$18,"AC",'Résumé du score de la catégorie'!BI$3:BI$18),"")</f>
        <v/>
      </c>
      <c r="R33" s="12" t="str">
        <f>IF(OR(ISTEXT(M33),ISTEXT(Q33)),"",IF(OR(ISBLANK(M33),ISBLANK(Q33)),"",IF(Q33&gt;M33,82,IF(Q33=M33,52,1))))</f>
        <v/>
      </c>
      <c r="S33" s="42" t="s">
        <v>126</v>
      </c>
      <c r="T33" s="5" t="str">
        <f>R33</f>
        <v/>
      </c>
      <c r="U33" s="9"/>
      <c r="V33" s="7"/>
      <c r="W33" s="4" t="s">
        <v>125</v>
      </c>
      <c r="X33" s="4" t="str">
        <f>IFERROR(AVERAGEIF('Résumé du score de la catégorie'!$A$3:$A$18,"AC",'Résumé du score de la catégorie'!BK$3:BK$18),"")</f>
        <v/>
      </c>
      <c r="Y33" s="42" t="s">
        <v>126</v>
      </c>
      <c r="Z33" s="4" t="str">
        <f>IFERROR(AVERAGEIF('Résumé du score de la catégorie'!$A$3:$A$18,"AC",'Résumé du score de la catégorie'!BL$3:BL$18),"")</f>
        <v/>
      </c>
      <c r="AA33" s="12" t="str">
        <f>IF(OR(ISTEXT(X33),ISTEXT(Z33)),"",IF(OR(ISBLANK(X33),ISBLANK(Z33)),"",IF(Z33&gt;X33,82,IF(Z33=X33,52,1))))</f>
        <v/>
      </c>
      <c r="AB33" s="42" t="s">
        <v>126</v>
      </c>
      <c r="AC33" s="11" t="str">
        <f>AA33</f>
        <v/>
      </c>
      <c r="AD33" s="4" t="str">
        <f>IFERROR(AVERAGEIF('Résumé du score de la catégorie'!$A$3:$A$18,"AC",'Résumé du score de la catégorie'!BM$3:BM$18),"")</f>
        <v/>
      </c>
      <c r="AE33" s="12" t="str">
        <f>IF(OR(ISTEXT(Z33),ISTEXT(AD33)),"",IF(OR(ISBLANK(Z33),ISBLANK(AD33)),"",IF(AD33&gt;Z33,82,IF(AD33=Z33,52,1))))</f>
        <v/>
      </c>
      <c r="AF33" s="42" t="s">
        <v>126</v>
      </c>
      <c r="AG33" s="11" t="str">
        <f>AE33</f>
        <v/>
      </c>
      <c r="AH33" s="4" t="str">
        <f>IFERROR(AVERAGEIF('Résumé du score de la catégorie'!$A$3:$A$18,"AC",'Résumé du score de la catégorie'!BN$3:BN$18),"")</f>
        <v/>
      </c>
      <c r="AI33" s="12" t="str">
        <f>IF(OR(ISTEXT(AD33),ISTEXT(AH33)),"",IF(OR(ISBLANK(AD33),ISBLANK(AH33)),"",IF(AH33&gt;AD33,82,IF(AH33=AD33,52,1))))</f>
        <v/>
      </c>
      <c r="AJ33" s="42" t="s">
        <v>126</v>
      </c>
      <c r="AK33" s="11" t="str">
        <f>AI33</f>
        <v/>
      </c>
      <c r="AL33" s="4" t="str">
        <f>IFERROR(AVERAGEIF('Résumé du score de la catégorie'!$A$3:$A$18,"AC",'Résumé du score de la catégorie'!BO$3:BO$18),"")</f>
        <v/>
      </c>
      <c r="AM33" s="12" t="str">
        <f>IF(OR(ISTEXT(AH33),ISTEXT(AL33)),"",IF(OR(ISBLANK(AH33),ISBLANK(AL33)),"",IF(AL33&gt;AH33,82,IF(AL33=AH33,52,1))))</f>
        <v/>
      </c>
      <c r="AN33" s="42" t="s">
        <v>126</v>
      </c>
      <c r="AO33" s="5" t="str">
        <f>AM33</f>
        <v/>
      </c>
      <c r="AP33" s="7"/>
      <c r="AQ33" s="4" t="s">
        <v>125</v>
      </c>
      <c r="AR33" s="4" t="str">
        <f>IFERROR(AVERAGEIF('Résumé du score de la catégorie'!$A$3:$A$18,"AC",'Résumé du score de la catégorie'!BQ$3:BQ$18),"")</f>
        <v/>
      </c>
      <c r="AS33" s="42" t="s">
        <v>126</v>
      </c>
      <c r="AT33" s="4" t="str">
        <f>IFERROR(AVERAGEIF('Résumé du score de la catégorie'!$A$3:$A$18,"AC",'Résumé du score de la catégorie'!BR$3:BR$18),"")</f>
        <v/>
      </c>
      <c r="AU33" s="12" t="str">
        <f>IF(OR(ISTEXT(AR33),ISTEXT(AT33)),"",IF(OR(ISBLANK(AR33),ISBLANK(AT33)),"",IF(AT33&gt;AR33,82,IF(AT33=AR33,52,1))))</f>
        <v/>
      </c>
      <c r="AV33" s="42" t="s">
        <v>126</v>
      </c>
      <c r="AW33" s="11" t="str">
        <f>AU33</f>
        <v/>
      </c>
      <c r="AX33" s="4" t="str">
        <f>IFERROR(AVERAGEIF('Résumé du score de la catégorie'!$A$3:$A$18,"AC",'Résumé du score de la catégorie'!BS$3:BS$18),"")</f>
        <v/>
      </c>
      <c r="AY33" s="12" t="str">
        <f>IF(OR(ISTEXT(AT33),ISTEXT(AX33)),"",IF(OR(ISBLANK(AT33),ISBLANK(AX33)),"",IF(AX33&gt;AT33,82,IF(AX33=AT33,52,1))))</f>
        <v/>
      </c>
      <c r="AZ33" s="42" t="s">
        <v>126</v>
      </c>
      <c r="BA33" s="11" t="str">
        <f>AY33</f>
        <v/>
      </c>
      <c r="BB33" s="4" t="str">
        <f>IFERROR(AVERAGEIF('Résumé du score de la catégorie'!$A$3:$A$18,"AC",'Résumé du score de la catégorie'!BT$3:BT$18),"")</f>
        <v/>
      </c>
      <c r="BC33" s="12" t="str">
        <f>IF(OR(ISTEXT(AX33),ISTEXT(BB33)),"",IF(OR(ISBLANK(AX33),ISBLANK(BB33)),"",IF(BB33&gt;AX33,82,IF(BB33=AX33,52,1))))</f>
        <v/>
      </c>
      <c r="BD33" s="42" t="s">
        <v>126</v>
      </c>
      <c r="BE33" s="11" t="str">
        <f>BC33</f>
        <v/>
      </c>
      <c r="BF33" s="4" t="str">
        <f>IFERROR(AVERAGEIF('Résumé du score de la catégorie'!$A$3:$A$18,"AC",'Résumé du score de la catégorie'!BU$3:BU$18),"")</f>
        <v/>
      </c>
      <c r="BG33" s="12" t="str">
        <f>IF(OR(ISTEXT(BB33),ISTEXT(BF33)),"",IF(OR(ISBLANK(BB33),ISBLANK(BF33)),"",IF(BF33&gt;BB33,82,IF(BF33=BB33,52,1))))</f>
        <v/>
      </c>
      <c r="BH33" s="42" t="s">
        <v>126</v>
      </c>
      <c r="BI33" s="5" t="str">
        <f>BG33</f>
        <v/>
      </c>
      <c r="BJ33" s="7"/>
      <c r="BK33" s="4" t="s">
        <v>127</v>
      </c>
      <c r="BL33" s="4" t="str">
        <f>IFERROR(AVERAGEIF('Résumé du score de la catégorie'!$A$3:$A$18,"GL",'Résumé du score de la catégorie'!AS$3:AS$18),"")</f>
        <v/>
      </c>
      <c r="BM33" s="11" t="s">
        <v>126</v>
      </c>
      <c r="BN33" s="4" t="str">
        <f>IFERROR(AVERAGEIF('Résumé du score de la catégorie'!$A$3:$A$18,"GL",'Résumé du score de la catégorie'!AT$3:AT$18),"")</f>
        <v/>
      </c>
      <c r="BO33" s="12" t="str">
        <f>IF(OR(ISTEXT(BL33),ISTEXT(BN33)),"",IF(OR(ISBLANK(BL33),ISBLANK(BN33)),"",IF(BN33&gt;BL33,82,IF(BN33=BL33,52,1))))</f>
        <v/>
      </c>
      <c r="BP33" s="11" t="s">
        <v>126</v>
      </c>
      <c r="BQ33" s="11" t="str">
        <f>BO33</f>
        <v/>
      </c>
      <c r="BR33" s="4" t="str">
        <f>IFERROR(AVERAGEIF('Résumé du score de la catégorie'!$A$3:$A$18,"GL",'Résumé du score de la catégorie'!AU$3:AU$18),"")</f>
        <v/>
      </c>
      <c r="BS33" s="12" t="str">
        <f>IF(OR(ISTEXT(BN33),ISTEXT(BR33)),"",IF(OR(ISBLANK(BN33),ISBLANK(BR33)),"",IF(BR33&gt;BN33,82,IF(BR33=BN33,52,1))))</f>
        <v/>
      </c>
      <c r="BT33" s="11" t="s">
        <v>126</v>
      </c>
      <c r="BU33" s="11" t="str">
        <f>BS33</f>
        <v/>
      </c>
      <c r="BV33" s="4" t="str">
        <f>IFERROR(AVERAGEIF('Résumé du score de la catégorie'!$A$3:$A$18,"GL",'Résumé du score de la catégorie'!AV$3:AV$18),"")</f>
        <v/>
      </c>
      <c r="BW33" s="12" t="str">
        <f>IF(OR(ISTEXT(BR33),ISTEXT(BV33)),"",IF(OR(ISBLANK(BR33),ISBLANK(BV33)),"",IF(BV33&gt;BR33,82,IF(BV33=BR33,52,1))))</f>
        <v/>
      </c>
      <c r="BX33" s="11" t="s">
        <v>126</v>
      </c>
      <c r="BY33" s="11" t="str">
        <f>BW33</f>
        <v/>
      </c>
      <c r="BZ33" s="4" t="str">
        <f>IFERROR(AVERAGEIF('Résumé du score de la catégorie'!$A$3:$A$18,"GL",'Résumé du score de la catégorie'!AW$3:AW$18),"")</f>
        <v/>
      </c>
      <c r="CA33" s="12" t="str">
        <f>IF(OR(ISTEXT(BV33),ISTEXT(BZ33)),"",IF(OR(ISBLANK(BV33),ISBLANK(BZ33)),"",IF(BZ33&gt;BV33,82,IF(BZ33=BV33,52,1))))</f>
        <v/>
      </c>
      <c r="CB33" s="11" t="s">
        <v>126</v>
      </c>
      <c r="CC33" s="5" t="str">
        <f>CA33</f>
        <v/>
      </c>
      <c r="CD33" s="14"/>
    </row>
    <row r="34" spans="1:82" ht="21.75" customHeight="1">
      <c r="A34" s="7"/>
      <c r="B34" s="6" t="s">
        <v>128</v>
      </c>
      <c r="C34" s="4" t="str">
        <f>IFERROR(AVERAGEIF('Résumé du score de la catégorie'!$A$3:$A$18,"MNH",'Résumé du score de la catégorie'!BE$3:BE$18),"")</f>
        <v/>
      </c>
      <c r="D34" s="42" t="s">
        <v>126</v>
      </c>
      <c r="E34" s="4" t="str">
        <f>IFERROR(AVERAGEIF('Résumé du score de la catégorie'!$A$3:$A$18,"MNH",'Résumé du score de la catégorie'!BF$3:BF$18),"")</f>
        <v/>
      </c>
      <c r="F34" s="12" t="str">
        <f t="shared" ref="F34:F38" si="96">IF(OR(ISTEXT(C34),ISTEXT(E34)),"",IF(OR(ISBLANK(C34),ISBLANK(E34)),"",IF(E34&gt;C34,82,IF(E34=C34,52,1))))</f>
        <v/>
      </c>
      <c r="G34" s="42" t="s">
        <v>126</v>
      </c>
      <c r="H34" s="5" t="str">
        <f t="shared" ref="H34:H38" si="97">F34</f>
        <v/>
      </c>
      <c r="I34" s="4" t="str">
        <f>IFERROR(AVERAGEIF('Résumé du score de la catégorie'!$A$3:$A$18,"MNH",'Résumé du score de la catégorie'!BG$3:BG$18),"")</f>
        <v/>
      </c>
      <c r="J34" s="12" t="str">
        <f t="shared" ref="J34:J38" si="98">IF(OR(ISTEXT(E34),ISTEXT(I34)),"",IF(OR(ISBLANK(E34),ISBLANK(I34)),"",IF(I34&gt;E34,82,IF(I34=E34,52,1))))</f>
        <v/>
      </c>
      <c r="K34" s="42" t="s">
        <v>126</v>
      </c>
      <c r="L34" s="5" t="str">
        <f t="shared" ref="L34:L38" si="99">J34</f>
        <v/>
      </c>
      <c r="M34" s="4" t="str">
        <f>IFERROR(AVERAGEIF('Résumé du score de la catégorie'!$A$3:$A$18,"MNH",'Résumé du score de la catégorie'!BH$3:BH$18),"")</f>
        <v/>
      </c>
      <c r="N34" s="12" t="str">
        <f t="shared" ref="N34:N38" si="100">IF(OR(ISTEXT(I34),ISTEXT(M34)),"",IF(OR(ISBLANK(I34),ISBLANK(M34)),"",IF(M34&gt;I34,82,IF(M34=I34,52,1))))</f>
        <v/>
      </c>
      <c r="O34" s="42" t="s">
        <v>126</v>
      </c>
      <c r="P34" s="5" t="str">
        <f t="shared" ref="P34:P38" si="101">N34</f>
        <v/>
      </c>
      <c r="Q34" s="4" t="str">
        <f>IFERROR(AVERAGEIF('Résumé du score de la catégorie'!$A$3:$A$18,"MNH",'Résumé du score de la catégorie'!BI$3:BI$18),"")</f>
        <v/>
      </c>
      <c r="R34" s="12" t="str">
        <f t="shared" ref="R34:R38" si="102">IF(OR(ISTEXT(M34),ISTEXT(Q34)),"",IF(OR(ISBLANK(M34),ISBLANK(Q34)),"",IF(Q34&gt;M34,82,IF(Q34=M34,52,1))))</f>
        <v/>
      </c>
      <c r="S34" s="42" t="s">
        <v>126</v>
      </c>
      <c r="T34" s="5" t="str">
        <f t="shared" ref="T34:T38" si="103">R34</f>
        <v/>
      </c>
      <c r="U34" s="10"/>
      <c r="V34" s="7"/>
      <c r="W34" s="6" t="s">
        <v>128</v>
      </c>
      <c r="X34" s="4" t="str">
        <f>IFERROR(AVERAGEIF('Résumé du score de la catégorie'!$A$3:$A$18,"MNH",'Résumé du score de la catégorie'!BK$3:BK$18),"")</f>
        <v/>
      </c>
      <c r="Y34" s="42" t="s">
        <v>126</v>
      </c>
      <c r="Z34" s="4" t="str">
        <f>IFERROR(AVERAGEIF('Résumé du score de la catégorie'!$A$3:$A$18,"MNH",'Résumé du score de la catégorie'!BL$3:BL$18),"")</f>
        <v/>
      </c>
      <c r="AA34" s="12" t="str">
        <f t="shared" ref="AA34:AA38" si="104">IF(OR(ISTEXT(X34),ISTEXT(Z34)),"",IF(OR(ISBLANK(X34),ISBLANK(Z34)),"",IF(Z34&gt;X34,82,IF(Z34=X34,52,1))))</f>
        <v/>
      </c>
      <c r="AB34" s="42" t="s">
        <v>126</v>
      </c>
      <c r="AC34" s="5" t="str">
        <f t="shared" ref="AC34:AC38" si="105">AA34</f>
        <v/>
      </c>
      <c r="AD34" s="4" t="str">
        <f>IFERROR(AVERAGEIF('Résumé du score de la catégorie'!$A$3:$A$18,"MNH",'Résumé du score de la catégorie'!BM$3:BM$18),"")</f>
        <v/>
      </c>
      <c r="AE34" s="12" t="str">
        <f t="shared" ref="AE34:AE38" si="106">IF(OR(ISTEXT(Z34),ISTEXT(AD34)),"",IF(OR(ISBLANK(Z34),ISBLANK(AD34)),"",IF(AD34&gt;Z34,82,IF(AD34=Z34,52,1))))</f>
        <v/>
      </c>
      <c r="AF34" s="42" t="s">
        <v>126</v>
      </c>
      <c r="AG34" s="5" t="str">
        <f t="shared" ref="AG34:AG38" si="107">AE34</f>
        <v/>
      </c>
      <c r="AH34" s="4" t="str">
        <f>IFERROR(AVERAGEIF('Résumé du score de la catégorie'!$A$3:$A$18,"MNH",'Résumé du score de la catégorie'!BN$3:BN$18),"")</f>
        <v/>
      </c>
      <c r="AI34" s="12" t="str">
        <f t="shared" ref="AI34:AI38" si="108">IF(OR(ISTEXT(AD34),ISTEXT(AH34)),"",IF(OR(ISBLANK(AD34),ISBLANK(AH34)),"",IF(AH34&gt;AD34,82,IF(AH34=AD34,52,1))))</f>
        <v/>
      </c>
      <c r="AJ34" s="42" t="s">
        <v>126</v>
      </c>
      <c r="AK34" s="5" t="str">
        <f t="shared" ref="AK34:AK38" si="109">AI34</f>
        <v/>
      </c>
      <c r="AL34" s="4" t="str">
        <f>IFERROR(AVERAGEIF('Résumé du score de la catégorie'!$A$3:$A$18,"MNH",'Résumé du score de la catégorie'!BO$3:BO$18),"")</f>
        <v/>
      </c>
      <c r="AM34" s="12" t="str">
        <f t="shared" ref="AM34:AM38" si="110">IF(OR(ISTEXT(AH34),ISTEXT(AL34)),"",IF(OR(ISBLANK(AH34),ISBLANK(AL34)),"",IF(AL34&gt;AH34,82,IF(AL34=AH34,52,1))))</f>
        <v/>
      </c>
      <c r="AN34" s="42" t="s">
        <v>126</v>
      </c>
      <c r="AO34" s="5" t="str">
        <f t="shared" ref="AO34:AO38" si="111">AM34</f>
        <v/>
      </c>
      <c r="AP34" s="7"/>
      <c r="AQ34" s="6" t="s">
        <v>128</v>
      </c>
      <c r="AR34" s="4" t="str">
        <f>IFERROR(AVERAGEIF('Résumé du score de la catégorie'!$A$3:$A$18,"MNH",'Résumé du score de la catégorie'!BQ$3:BQ$18),"")</f>
        <v/>
      </c>
      <c r="AS34" s="42" t="s">
        <v>126</v>
      </c>
      <c r="AT34" s="4" t="str">
        <f>IFERROR(AVERAGEIF('Résumé du score de la catégorie'!$A$3:$A$18,"MNH",'Résumé du score de la catégorie'!BR$3:BR$18),"")</f>
        <v/>
      </c>
      <c r="AU34" s="12" t="str">
        <f t="shared" ref="AU34:AU38" si="112">IF(OR(ISTEXT(AR34),ISTEXT(AT34)),"",IF(OR(ISBLANK(AR34),ISBLANK(AT34)),"",IF(AT34&gt;AR34,82,IF(AT34=AR34,52,1))))</f>
        <v/>
      </c>
      <c r="AV34" s="42" t="s">
        <v>126</v>
      </c>
      <c r="AW34" s="5" t="str">
        <f t="shared" ref="AW34:AW38" si="113">AU34</f>
        <v/>
      </c>
      <c r="AX34" s="4" t="str">
        <f>IFERROR(AVERAGEIF('Résumé du score de la catégorie'!$A$3:$A$18,"MNH",'Résumé du score de la catégorie'!BS$3:BS$18),"")</f>
        <v/>
      </c>
      <c r="AY34" s="12" t="str">
        <f t="shared" ref="AY34:AY38" si="114">IF(OR(ISTEXT(AT34),ISTEXT(AX34)),"",IF(OR(ISBLANK(AT34),ISBLANK(AX34)),"",IF(AX34&gt;AT34,82,IF(AX34=AT34,52,1))))</f>
        <v/>
      </c>
      <c r="AZ34" s="42" t="s">
        <v>126</v>
      </c>
      <c r="BA34" s="5" t="str">
        <f t="shared" ref="BA34:BA38" si="115">AY34</f>
        <v/>
      </c>
      <c r="BB34" s="4" t="str">
        <f>IFERROR(AVERAGEIF('Résumé du score de la catégorie'!$A$3:$A$18,"MNH",'Résumé du score de la catégorie'!BT$3:BT$18),"")</f>
        <v/>
      </c>
      <c r="BC34" s="12" t="str">
        <f t="shared" ref="BC34:BC38" si="116">IF(OR(ISTEXT(AX34),ISTEXT(BB34)),"",IF(OR(ISBLANK(AX34),ISBLANK(BB34)),"",IF(BB34&gt;AX34,82,IF(BB34=AX34,52,1))))</f>
        <v/>
      </c>
      <c r="BD34" s="42" t="s">
        <v>126</v>
      </c>
      <c r="BE34" s="5" t="str">
        <f t="shared" ref="BE34:BE38" si="117">BC34</f>
        <v/>
      </c>
      <c r="BF34" s="4" t="str">
        <f>IFERROR(AVERAGEIF('Résumé du score de la catégorie'!$A$3:$A$18,"MNH",'Résumé du score de la catégorie'!BU$3:BU$18),"")</f>
        <v/>
      </c>
      <c r="BG34" s="12" t="str">
        <f t="shared" ref="BG34:BG38" si="118">IF(OR(ISTEXT(BB34),ISTEXT(BF34)),"",IF(OR(ISBLANK(BB34),ISBLANK(BF34)),"",IF(BF34&gt;BB34,82,IF(BF34=BB34,52,1))))</f>
        <v/>
      </c>
      <c r="BH34" s="42" t="s">
        <v>126</v>
      </c>
      <c r="BI34" s="5" t="str">
        <f t="shared" ref="BI34:BI38" si="119">BG34</f>
        <v/>
      </c>
      <c r="BJ34" s="7"/>
      <c r="BK34" s="6" t="s">
        <v>101</v>
      </c>
      <c r="BL34" s="4" t="str">
        <f>IFERROR(AVERAGEIF('Résumé du score de la catégorie'!$A$3:$A$18,"FOA",'Résumé du score de la catégorie'!AS$3:AS$18),"")</f>
        <v/>
      </c>
      <c r="BM34" s="11" t="s">
        <v>126</v>
      </c>
      <c r="BN34" s="4" t="str">
        <f>IFERROR(AVERAGEIF('Résumé du score de la catégorie'!$A$3:$A$18,"FOA",'Résumé du score de la catégorie'!AT$3:AT$18),"")</f>
        <v/>
      </c>
      <c r="BO34" s="12" t="str">
        <f t="shared" ref="BO34:BO38" si="120">IF(OR(ISTEXT(BL34),ISTEXT(BN34)),"",IF(OR(ISBLANK(BL34),ISBLANK(BN34)),"",IF(BN34&gt;BL34,82,IF(BN34=BL34,52,1))))</f>
        <v/>
      </c>
      <c r="BP34" s="11" t="s">
        <v>126</v>
      </c>
      <c r="BQ34" s="5" t="str">
        <f t="shared" ref="BQ34:BQ38" si="121">BO34</f>
        <v/>
      </c>
      <c r="BR34" s="4" t="str">
        <f>IFERROR(AVERAGEIF('Résumé du score de la catégorie'!$A$3:$A$18,"FOA",'Résumé du score de la catégorie'!AU$3:AU$18),"")</f>
        <v/>
      </c>
      <c r="BS34" s="12" t="str">
        <f t="shared" ref="BS34:BS38" si="122">IF(OR(ISTEXT(BN34),ISTEXT(BR34)),"",IF(OR(ISBLANK(BN34),ISBLANK(BR34)),"",IF(BR34&gt;BN34,82,IF(BR34=BN34,52,1))))</f>
        <v/>
      </c>
      <c r="BT34" s="11" t="s">
        <v>126</v>
      </c>
      <c r="BU34" s="5" t="str">
        <f t="shared" ref="BU34:BU38" si="123">BS34</f>
        <v/>
      </c>
      <c r="BV34" s="4" t="str">
        <f>IFERROR(AVERAGEIF('Résumé du score de la catégorie'!$A$3:$A$18,"FOA",'Résumé du score de la catégorie'!AV$3:AV$18),"")</f>
        <v/>
      </c>
      <c r="BW34" s="12" t="str">
        <f t="shared" ref="BW34:BW38" si="124">IF(OR(ISTEXT(BR34),ISTEXT(BV34)),"",IF(OR(ISBLANK(BR34),ISBLANK(BV34)),"",IF(BV34&gt;BR34,82,IF(BV34=BR34,52,1))))</f>
        <v/>
      </c>
      <c r="BX34" s="11" t="s">
        <v>126</v>
      </c>
      <c r="BY34" s="5" t="str">
        <f t="shared" ref="BY34:BY38" si="125">BW34</f>
        <v/>
      </c>
      <c r="BZ34" s="4" t="str">
        <f>IFERROR(AVERAGEIF('Résumé du score de la catégorie'!$A$3:$A$18,"FOA",'Résumé du score de la catégorie'!AW$3:AW$18),"")</f>
        <v/>
      </c>
      <c r="CA34" s="12" t="str">
        <f t="shared" ref="CA34:CA38" si="126">IF(OR(ISTEXT(BV34),ISTEXT(BZ34)),"",IF(OR(ISBLANK(BV34),ISBLANK(BZ34)),"",IF(BZ34&gt;BV34,82,IF(BZ34=BV34,52,1))))</f>
        <v/>
      </c>
      <c r="CB34" s="11" t="s">
        <v>126</v>
      </c>
      <c r="CC34" s="5" t="str">
        <f t="shared" ref="CC34:CC38" si="127">CA34</f>
        <v/>
      </c>
      <c r="CD34" s="7"/>
    </row>
    <row r="35" spans="1:82" ht="21.75" customHeight="1">
      <c r="A35" s="7"/>
      <c r="B35" s="6" t="s">
        <v>129</v>
      </c>
      <c r="C35" s="4" t="str">
        <f>IFERROR(AVERAGEIF('Résumé du score de la catégorie'!$A$3:$A$18,"BA",'Résumé du score de la catégorie'!BE$3:BE$18),"")</f>
        <v/>
      </c>
      <c r="D35" s="42" t="s">
        <v>126</v>
      </c>
      <c r="E35" s="4" t="str">
        <f>IFERROR(AVERAGEIF('Résumé du score de la catégorie'!$A$3:$A$18,"BA",'Résumé du score de la catégorie'!BF$3:BF$18),"")</f>
        <v/>
      </c>
      <c r="F35" s="12" t="str">
        <f t="shared" si="96"/>
        <v/>
      </c>
      <c r="G35" s="42" t="s">
        <v>126</v>
      </c>
      <c r="H35" s="5" t="str">
        <f t="shared" si="97"/>
        <v/>
      </c>
      <c r="I35" s="4" t="str">
        <f>IFERROR(AVERAGEIF('Résumé du score de la catégorie'!$A$3:$A$18,"BA",'Résumé du score de la catégorie'!BG$3:BG$18),"")</f>
        <v/>
      </c>
      <c r="J35" s="12" t="str">
        <f t="shared" si="98"/>
        <v/>
      </c>
      <c r="K35" s="42" t="s">
        <v>126</v>
      </c>
      <c r="L35" s="5" t="str">
        <f t="shared" si="99"/>
        <v/>
      </c>
      <c r="M35" s="4" t="str">
        <f>IFERROR(AVERAGEIF('Résumé du score de la catégorie'!$A$3:$A$18,"BA",'Résumé du score de la catégorie'!BH$3:BH$18),"")</f>
        <v/>
      </c>
      <c r="N35" s="12" t="str">
        <f t="shared" si="100"/>
        <v/>
      </c>
      <c r="O35" s="42" t="s">
        <v>126</v>
      </c>
      <c r="P35" s="5" t="str">
        <f t="shared" si="101"/>
        <v/>
      </c>
      <c r="Q35" s="4" t="str">
        <f>IFERROR(AVERAGEIF('Résumé du score de la catégorie'!$A$3:$A$18,"BA",'Résumé du score de la catégorie'!BI$3:BI$18),"")</f>
        <v/>
      </c>
      <c r="R35" s="12" t="str">
        <f t="shared" si="102"/>
        <v/>
      </c>
      <c r="S35" s="42" t="s">
        <v>126</v>
      </c>
      <c r="T35" s="5" t="str">
        <f t="shared" si="103"/>
        <v/>
      </c>
      <c r="U35" s="10"/>
      <c r="V35" s="7"/>
      <c r="W35" s="6" t="s">
        <v>129</v>
      </c>
      <c r="X35" s="4" t="str">
        <f>IFERROR(AVERAGEIF('Résumé du score de la catégorie'!$A$3:$A$18,"BA",'Résumé du score de la catégorie'!BK$3:BK$18),"")</f>
        <v/>
      </c>
      <c r="Y35" s="42" t="s">
        <v>126</v>
      </c>
      <c r="Z35" s="4" t="str">
        <f>IFERROR(AVERAGEIF('Résumé du score de la catégorie'!$A$3:$A$18,"BA",'Résumé du score de la catégorie'!BL$3:BL$18),"")</f>
        <v/>
      </c>
      <c r="AA35" s="12" t="str">
        <f t="shared" si="104"/>
        <v/>
      </c>
      <c r="AB35" s="42" t="s">
        <v>126</v>
      </c>
      <c r="AC35" s="5" t="str">
        <f t="shared" si="105"/>
        <v/>
      </c>
      <c r="AD35" s="4" t="str">
        <f>IFERROR(AVERAGEIF('Résumé du score de la catégorie'!$A$3:$A$18,"BA",'Résumé du score de la catégorie'!BM$3:BM$18),"")</f>
        <v/>
      </c>
      <c r="AE35" s="12" t="str">
        <f t="shared" si="106"/>
        <v/>
      </c>
      <c r="AF35" s="42" t="s">
        <v>126</v>
      </c>
      <c r="AG35" s="5" t="str">
        <f t="shared" si="107"/>
        <v/>
      </c>
      <c r="AH35" s="4" t="str">
        <f>IFERROR(AVERAGEIF('Résumé du score de la catégorie'!$A$3:$A$18,"BA",'Résumé du score de la catégorie'!BN$3:BN$18),"")</f>
        <v/>
      </c>
      <c r="AI35" s="12" t="str">
        <f t="shared" si="108"/>
        <v/>
      </c>
      <c r="AJ35" s="42" t="s">
        <v>126</v>
      </c>
      <c r="AK35" s="5" t="str">
        <f t="shared" si="109"/>
        <v/>
      </c>
      <c r="AL35" s="4" t="str">
        <f>IFERROR(AVERAGEIF('Résumé du score de la catégorie'!$A$3:$A$18,"BA",'Résumé du score de la catégorie'!BO$3:BO$18),"")</f>
        <v/>
      </c>
      <c r="AM35" s="12" t="str">
        <f t="shared" si="110"/>
        <v/>
      </c>
      <c r="AN35" s="42" t="s">
        <v>126</v>
      </c>
      <c r="AO35" s="5" t="str">
        <f t="shared" si="111"/>
        <v/>
      </c>
      <c r="AP35" s="7"/>
      <c r="AQ35" s="6" t="s">
        <v>129</v>
      </c>
      <c r="AR35" s="4" t="str">
        <f>IFERROR(AVERAGEIF('Résumé du score de la catégorie'!$A$3:$A$18,"BA",'Résumé du score de la catégorie'!BQ$3:BQ$18),"")</f>
        <v/>
      </c>
      <c r="AS35" s="42" t="s">
        <v>126</v>
      </c>
      <c r="AT35" s="4" t="str">
        <f>IFERROR(AVERAGEIF('Résumé du score de la catégorie'!$A$3:$A$18,"BA",'Résumé du score de la catégorie'!BR$3:BR$18),"")</f>
        <v/>
      </c>
      <c r="AU35" s="12" t="str">
        <f t="shared" si="112"/>
        <v/>
      </c>
      <c r="AV35" s="42" t="s">
        <v>126</v>
      </c>
      <c r="AW35" s="5" t="str">
        <f t="shared" si="113"/>
        <v/>
      </c>
      <c r="AX35" s="4" t="str">
        <f>IFERROR(AVERAGEIF('Résumé du score de la catégorie'!$A$3:$A$18,"BA",'Résumé du score de la catégorie'!BS$3:BS$18),"")</f>
        <v/>
      </c>
      <c r="AY35" s="12" t="str">
        <f t="shared" si="114"/>
        <v/>
      </c>
      <c r="AZ35" s="42" t="s">
        <v>126</v>
      </c>
      <c r="BA35" s="5" t="str">
        <f t="shared" si="115"/>
        <v/>
      </c>
      <c r="BB35" s="4" t="str">
        <f>IFERROR(AVERAGEIF('Résumé du score de la catégorie'!$A$3:$A$18,"BA",'Résumé du score de la catégorie'!BT$3:BT$18),"")</f>
        <v/>
      </c>
      <c r="BC35" s="12" t="str">
        <f t="shared" si="116"/>
        <v/>
      </c>
      <c r="BD35" s="42" t="s">
        <v>126</v>
      </c>
      <c r="BE35" s="5" t="str">
        <f t="shared" si="117"/>
        <v/>
      </c>
      <c r="BF35" s="4" t="str">
        <f>IFERROR(AVERAGEIF('Résumé du score de la catégorie'!$A$3:$A$18,"BA",'Résumé du score de la catégorie'!BU$3:BU$18),"")</f>
        <v/>
      </c>
      <c r="BG35" s="12" t="str">
        <f t="shared" si="118"/>
        <v/>
      </c>
      <c r="BH35" s="42" t="s">
        <v>126</v>
      </c>
      <c r="BI35" s="5" t="str">
        <f t="shared" si="119"/>
        <v/>
      </c>
      <c r="BJ35" s="7"/>
      <c r="BK35" s="6" t="s">
        <v>130</v>
      </c>
      <c r="BL35" s="4" t="str">
        <f>IFERROR(AVERAGEIF('Résumé du score de la catégorie'!$A$3:$A$18,"HRM",'Résumé du score de la catégorie'!AS$3:AS$18),"")</f>
        <v/>
      </c>
      <c r="BM35" s="11" t="s">
        <v>126</v>
      </c>
      <c r="BN35" s="4" t="str">
        <f>IFERROR(AVERAGEIF('Résumé du score de la catégorie'!$A$3:$A$18,"HRM",'Résumé du score de la catégorie'!AT$3:AT$18),"")</f>
        <v/>
      </c>
      <c r="BO35" s="12" t="str">
        <f t="shared" si="120"/>
        <v/>
      </c>
      <c r="BP35" s="11" t="s">
        <v>126</v>
      </c>
      <c r="BQ35" s="5" t="str">
        <f t="shared" si="121"/>
        <v/>
      </c>
      <c r="BR35" s="4" t="str">
        <f>IFERROR(AVERAGEIF('Résumé du score de la catégorie'!$A$3:$A$18,"HRM",'Résumé du score de la catégorie'!AU$3:AU$18),"")</f>
        <v/>
      </c>
      <c r="BS35" s="12" t="str">
        <f t="shared" si="122"/>
        <v/>
      </c>
      <c r="BT35" s="11" t="s">
        <v>126</v>
      </c>
      <c r="BU35" s="5" t="str">
        <f t="shared" si="123"/>
        <v/>
      </c>
      <c r="BV35" s="4" t="str">
        <f>IFERROR(AVERAGEIF('Résumé du score de la catégorie'!$A$3:$A$18,"HRM",'Résumé du score de la catégorie'!AV$3:AV$18),"")</f>
        <v/>
      </c>
      <c r="BW35" s="12" t="str">
        <f t="shared" si="124"/>
        <v/>
      </c>
      <c r="BX35" s="11" t="s">
        <v>126</v>
      </c>
      <c r="BY35" s="5" t="str">
        <f t="shared" si="125"/>
        <v/>
      </c>
      <c r="BZ35" s="4" t="str">
        <f>IFERROR(AVERAGEIF('Résumé du score de la catégorie'!$A$3:$A$18,"HRM",'Résumé du score de la catégorie'!AW$3:AW$18),"")</f>
        <v/>
      </c>
      <c r="CA35" s="12" t="str">
        <f t="shared" si="126"/>
        <v/>
      </c>
      <c r="CB35" s="11" t="s">
        <v>126</v>
      </c>
      <c r="CC35" s="5" t="str">
        <f t="shared" si="127"/>
        <v/>
      </c>
      <c r="CD35" s="7"/>
    </row>
    <row r="36" spans="1:82" ht="21.75" customHeight="1">
      <c r="A36" s="7"/>
      <c r="B36" s="6" t="s">
        <v>131</v>
      </c>
      <c r="C36" s="4" t="str">
        <f>IFERROR(AVERAGEIF('Résumé du score de la catégorie'!$A$3:$A$18,"GLD",'Résumé du score de la catégorie'!BE$3:BE$18),"")</f>
        <v/>
      </c>
      <c r="D36" s="42" t="s">
        <v>126</v>
      </c>
      <c r="E36" s="4" t="str">
        <f>IFERROR(AVERAGEIF('Résumé du score de la catégorie'!$A$3:$A$18,"GLD",'Résumé du score de la catégorie'!BF$3:BF$18),"")</f>
        <v/>
      </c>
      <c r="F36" s="12" t="str">
        <f t="shared" si="96"/>
        <v/>
      </c>
      <c r="G36" s="42" t="s">
        <v>126</v>
      </c>
      <c r="H36" s="5" t="str">
        <f t="shared" si="97"/>
        <v/>
      </c>
      <c r="I36" s="4" t="str">
        <f>IFERROR(AVERAGEIF('Résumé du score de la catégorie'!$A$3:$A$18,"GLD",'Résumé du score de la catégorie'!BG$3:BG$18),"")</f>
        <v/>
      </c>
      <c r="J36" s="12" t="str">
        <f t="shared" si="98"/>
        <v/>
      </c>
      <c r="K36" s="42" t="s">
        <v>126</v>
      </c>
      <c r="L36" s="5" t="str">
        <f t="shared" si="99"/>
        <v/>
      </c>
      <c r="M36" s="4" t="str">
        <f>IFERROR(AVERAGEIF('Résumé du score de la catégorie'!$A$3:$A$18,"GLD",'Résumé du score de la catégorie'!BH$3:BH$18),"")</f>
        <v/>
      </c>
      <c r="N36" s="12" t="str">
        <f t="shared" si="100"/>
        <v/>
      </c>
      <c r="O36" s="42" t="s">
        <v>126</v>
      </c>
      <c r="P36" s="5" t="str">
        <f t="shared" si="101"/>
        <v/>
      </c>
      <c r="Q36" s="4" t="str">
        <f>IFERROR(AVERAGEIF('Résumé du score de la catégorie'!$A$3:$A$18,"GLD",'Résumé du score de la catégorie'!BI$3:BI$18),"")</f>
        <v/>
      </c>
      <c r="R36" s="12" t="str">
        <f t="shared" si="102"/>
        <v/>
      </c>
      <c r="S36" s="42" t="s">
        <v>126</v>
      </c>
      <c r="T36" s="5" t="str">
        <f t="shared" si="103"/>
        <v/>
      </c>
      <c r="U36" s="10"/>
      <c r="V36" s="7"/>
      <c r="W36" s="6" t="s">
        <v>131</v>
      </c>
      <c r="X36" s="4" t="str">
        <f>IFERROR(AVERAGEIF('Résumé du score de la catégorie'!$A$3:$A$18,"GLD",'Résumé du score de la catégorie'!BK$3:BK$18),"")</f>
        <v/>
      </c>
      <c r="Y36" s="42" t="s">
        <v>126</v>
      </c>
      <c r="Z36" s="4" t="str">
        <f>IFERROR(AVERAGEIF('Résumé du score de la catégorie'!$A$3:$A$18,"GLD",'Résumé du score de la catégorie'!BL$3:BL$18),"")</f>
        <v/>
      </c>
      <c r="AA36" s="12" t="str">
        <f t="shared" si="104"/>
        <v/>
      </c>
      <c r="AB36" s="42" t="s">
        <v>126</v>
      </c>
      <c r="AC36" s="5" t="str">
        <f t="shared" si="105"/>
        <v/>
      </c>
      <c r="AD36" s="4" t="str">
        <f>IFERROR(AVERAGEIF('Résumé du score de la catégorie'!$A$3:$A$18,"GLD",'Résumé du score de la catégorie'!BM$3:BM$18),"")</f>
        <v/>
      </c>
      <c r="AE36" s="12" t="str">
        <f t="shared" si="106"/>
        <v/>
      </c>
      <c r="AF36" s="42" t="s">
        <v>126</v>
      </c>
      <c r="AG36" s="5" t="str">
        <f t="shared" si="107"/>
        <v/>
      </c>
      <c r="AH36" s="4" t="str">
        <f>IFERROR(AVERAGEIF('Résumé du score de la catégorie'!$A$3:$A$18,"GLD",'Résumé du score de la catégorie'!BN$3:BN$18),"")</f>
        <v/>
      </c>
      <c r="AI36" s="12" t="str">
        <f t="shared" si="108"/>
        <v/>
      </c>
      <c r="AJ36" s="42" t="s">
        <v>126</v>
      </c>
      <c r="AK36" s="5" t="str">
        <f t="shared" si="109"/>
        <v/>
      </c>
      <c r="AL36" s="4" t="str">
        <f>IFERROR(AVERAGEIF('Résumé du score de la catégorie'!$A$3:$A$18,"GLD",'Résumé du score de la catégorie'!BO$3:BO$18),"")</f>
        <v/>
      </c>
      <c r="AM36" s="12" t="str">
        <f t="shared" si="110"/>
        <v/>
      </c>
      <c r="AN36" s="42" t="s">
        <v>126</v>
      </c>
      <c r="AO36" s="5" t="str">
        <f t="shared" si="111"/>
        <v/>
      </c>
      <c r="AP36" s="7"/>
      <c r="AQ36" s="6" t="s">
        <v>131</v>
      </c>
      <c r="AR36" s="4" t="str">
        <f>IFERROR(AVERAGEIF('Résumé du score de la catégorie'!$A$3:$A$18,"GLD",'Résumé du score de la catégorie'!BQ$3:BQ$18),"")</f>
        <v/>
      </c>
      <c r="AS36" s="42" t="s">
        <v>126</v>
      </c>
      <c r="AT36" s="4" t="str">
        <f>IFERROR(AVERAGEIF('Résumé du score de la catégorie'!$A$3:$A$18,"GLD",'Résumé du score de la catégorie'!BR$3:BR$18),"")</f>
        <v/>
      </c>
      <c r="AU36" s="12" t="str">
        <f t="shared" si="112"/>
        <v/>
      </c>
      <c r="AV36" s="42" t="s">
        <v>126</v>
      </c>
      <c r="AW36" s="5" t="str">
        <f t="shared" si="113"/>
        <v/>
      </c>
      <c r="AX36" s="4" t="str">
        <f>IFERROR(AVERAGEIF('Résumé du score de la catégorie'!$A$3:$A$18,"GLD",'Résumé du score de la catégorie'!BS$3:BS$18),"")</f>
        <v/>
      </c>
      <c r="AY36" s="12" t="str">
        <f t="shared" si="114"/>
        <v/>
      </c>
      <c r="AZ36" s="42" t="s">
        <v>126</v>
      </c>
      <c r="BA36" s="5" t="str">
        <f t="shared" si="115"/>
        <v/>
      </c>
      <c r="BB36" s="4" t="str">
        <f>IFERROR(AVERAGEIF('Résumé du score de la catégorie'!$A$3:$A$18,"GLD",'Résumé du score de la catégorie'!BT$3:BT$18),"")</f>
        <v/>
      </c>
      <c r="BC36" s="12" t="str">
        <f t="shared" si="116"/>
        <v/>
      </c>
      <c r="BD36" s="42" t="s">
        <v>126</v>
      </c>
      <c r="BE36" s="5" t="str">
        <f t="shared" si="117"/>
        <v/>
      </c>
      <c r="BF36" s="4" t="str">
        <f>IFERROR(AVERAGEIF('Résumé du score de la catégorie'!$A$3:$A$18,"GLD",'Résumé du score de la catégorie'!BU$3:BU$18),"")</f>
        <v/>
      </c>
      <c r="BG36" s="12" t="str">
        <f t="shared" si="118"/>
        <v/>
      </c>
      <c r="BH36" s="42" t="s">
        <v>126</v>
      </c>
      <c r="BI36" s="5" t="str">
        <f t="shared" si="119"/>
        <v/>
      </c>
      <c r="BJ36" s="7"/>
      <c r="BK36" s="6" t="s">
        <v>132</v>
      </c>
      <c r="BL36" s="4" t="str">
        <f>IFERROR(AVERAGEIF('Résumé du score de la catégorie'!$A$3:$A$18,"RM",'Résumé du score de la catégorie'!AS$3:AS$18),"")</f>
        <v/>
      </c>
      <c r="BM36" s="11" t="s">
        <v>126</v>
      </c>
      <c r="BN36" s="4" t="str">
        <f>IFERROR(AVERAGEIF('Résumé du score de la catégorie'!$A$3:$A$18,"RM",'Résumé du score de la catégorie'!AT$3:AT$18),"")</f>
        <v/>
      </c>
      <c r="BO36" s="12" t="str">
        <f t="shared" si="120"/>
        <v/>
      </c>
      <c r="BP36" s="11" t="s">
        <v>126</v>
      </c>
      <c r="BQ36" s="5" t="str">
        <f t="shared" si="121"/>
        <v/>
      </c>
      <c r="BR36" s="4" t="str">
        <f>IFERROR(AVERAGEIF('Résumé du score de la catégorie'!$A$3:$A$18,"RM",'Résumé du score de la catégorie'!AU$3:AU$18),"")</f>
        <v/>
      </c>
      <c r="BS36" s="12" t="str">
        <f t="shared" si="122"/>
        <v/>
      </c>
      <c r="BT36" s="11" t="s">
        <v>126</v>
      </c>
      <c r="BU36" s="5" t="str">
        <f t="shared" si="123"/>
        <v/>
      </c>
      <c r="BV36" s="4" t="str">
        <f>IFERROR(AVERAGEIF('Résumé du score de la catégorie'!$A$3:$A$18,"RM",'Résumé du score de la catégorie'!AV$3:AV$18),"")</f>
        <v/>
      </c>
      <c r="BW36" s="12" t="str">
        <f t="shared" si="124"/>
        <v/>
      </c>
      <c r="BX36" s="11" t="s">
        <v>126</v>
      </c>
      <c r="BY36" s="5" t="str">
        <f t="shared" si="125"/>
        <v/>
      </c>
      <c r="BZ36" s="4" t="str">
        <f>IFERROR(AVERAGEIF('Résumé du score de la catégorie'!$A$3:$A$18,"RM",'Résumé du score de la catégorie'!AW$3:AW$18),"")</f>
        <v/>
      </c>
      <c r="CA36" s="12" t="str">
        <f t="shared" si="126"/>
        <v/>
      </c>
      <c r="CB36" s="11" t="s">
        <v>126</v>
      </c>
      <c r="CC36" s="5" t="str">
        <f t="shared" si="127"/>
        <v/>
      </c>
      <c r="CD36" s="7"/>
    </row>
    <row r="37" spans="1:82" ht="21.75" customHeight="1">
      <c r="A37" s="7"/>
      <c r="B37" s="6" t="s">
        <v>133</v>
      </c>
      <c r="C37" s="4" t="str">
        <f>IFERROR(AVERAGEIF('Résumé du score de la catégorie'!$A$3:$A$18,"CNS",'Résumé du score de la catégorie'!BE$3:BE$18),"")</f>
        <v/>
      </c>
      <c r="D37" s="42" t="s">
        <v>126</v>
      </c>
      <c r="E37" s="4" t="str">
        <f>IFERROR(AVERAGEIF('Résumé du score de la catégorie'!$A$3:$A$18,"CNS",'Résumé du score de la catégorie'!BF$3:BF$18),"")</f>
        <v/>
      </c>
      <c r="F37" s="12" t="str">
        <f t="shared" si="96"/>
        <v/>
      </c>
      <c r="G37" s="42" t="s">
        <v>126</v>
      </c>
      <c r="H37" s="5" t="str">
        <f t="shared" si="97"/>
        <v/>
      </c>
      <c r="I37" s="4" t="str">
        <f>IFERROR(AVERAGEIF('Résumé du score de la catégorie'!$A$3:$A$18,"CNS",'Résumé du score de la catégorie'!BG$3:BG$18),"")</f>
        <v/>
      </c>
      <c r="J37" s="12" t="str">
        <f t="shared" si="98"/>
        <v/>
      </c>
      <c r="K37" s="42" t="s">
        <v>126</v>
      </c>
      <c r="L37" s="5" t="str">
        <f t="shared" si="99"/>
        <v/>
      </c>
      <c r="M37" s="4" t="str">
        <f>IFERROR(AVERAGEIF('Résumé du score de la catégorie'!$A$3:$A$18,"CNS",'Résumé du score de la catégorie'!BH$3:BH$18),"")</f>
        <v/>
      </c>
      <c r="N37" s="12" t="str">
        <f t="shared" si="100"/>
        <v/>
      </c>
      <c r="O37" s="42" t="s">
        <v>126</v>
      </c>
      <c r="P37" s="5" t="str">
        <f t="shared" si="101"/>
        <v/>
      </c>
      <c r="Q37" s="4" t="str">
        <f>IFERROR(AVERAGEIF('Résumé du score de la catégorie'!$A$3:$A$18,"CNS",'Résumé du score de la catégorie'!BI$3:BI$18),"")</f>
        <v/>
      </c>
      <c r="R37" s="12" t="str">
        <f t="shared" si="102"/>
        <v/>
      </c>
      <c r="S37" s="42" t="s">
        <v>126</v>
      </c>
      <c r="T37" s="5" t="str">
        <f t="shared" si="103"/>
        <v/>
      </c>
      <c r="U37" s="10"/>
      <c r="V37" s="7"/>
      <c r="W37" s="6" t="s">
        <v>133</v>
      </c>
      <c r="X37" s="4" t="str">
        <f>IFERROR(AVERAGEIF('Résumé du score de la catégorie'!$A$3:$A$18,"CNS",'Résumé du score de la catégorie'!BK$3:BK$18),"")</f>
        <v/>
      </c>
      <c r="Y37" s="42" t="s">
        <v>126</v>
      </c>
      <c r="Z37" s="4" t="str">
        <f>IFERROR(AVERAGEIF('Résumé du score de la catégorie'!$A$3:$A$18,"CNS",'Résumé du score de la catégorie'!BL$3:BL$18),"")</f>
        <v/>
      </c>
      <c r="AA37" s="12" t="str">
        <f t="shared" si="104"/>
        <v/>
      </c>
      <c r="AB37" s="42" t="s">
        <v>126</v>
      </c>
      <c r="AC37" s="5" t="str">
        <f t="shared" si="105"/>
        <v/>
      </c>
      <c r="AD37" s="4" t="str">
        <f>IFERROR(AVERAGEIF('Résumé du score de la catégorie'!$A$3:$A$18,"CNS",'Résumé du score de la catégorie'!BM$3:BM$18),"")</f>
        <v/>
      </c>
      <c r="AE37" s="12" t="str">
        <f t="shared" si="106"/>
        <v/>
      </c>
      <c r="AF37" s="42" t="s">
        <v>126</v>
      </c>
      <c r="AG37" s="5" t="str">
        <f t="shared" si="107"/>
        <v/>
      </c>
      <c r="AH37" s="4" t="str">
        <f>IFERROR(AVERAGEIF('Résumé du score de la catégorie'!$A$3:$A$18,"CNS",'Résumé du score de la catégorie'!BN$3:BN$18),"")</f>
        <v/>
      </c>
      <c r="AI37" s="12" t="str">
        <f t="shared" si="108"/>
        <v/>
      </c>
      <c r="AJ37" s="42" t="s">
        <v>126</v>
      </c>
      <c r="AK37" s="5" t="str">
        <f t="shared" si="109"/>
        <v/>
      </c>
      <c r="AL37" s="4" t="str">
        <f>IFERROR(AVERAGEIF('Résumé du score de la catégorie'!$A$3:$A$18,"CNS",'Résumé du score de la catégorie'!BO$3:BO$18),"")</f>
        <v/>
      </c>
      <c r="AM37" s="12" t="str">
        <f t="shared" si="110"/>
        <v/>
      </c>
      <c r="AN37" s="42" t="s">
        <v>126</v>
      </c>
      <c r="AO37" s="5" t="str">
        <f t="shared" si="111"/>
        <v/>
      </c>
      <c r="AP37" s="7"/>
      <c r="AQ37" s="6" t="s">
        <v>133</v>
      </c>
      <c r="AR37" s="4" t="str">
        <f>IFERROR(AVERAGEIF('Résumé du score de la catégorie'!$A$3:$A$18,"CNS",'Résumé du score de la catégorie'!BQ$3:BQ$18),"")</f>
        <v/>
      </c>
      <c r="AS37" s="42" t="s">
        <v>126</v>
      </c>
      <c r="AT37" s="4" t="str">
        <f>IFERROR(AVERAGEIF('Résumé du score de la catégorie'!$A$3:$A$18,"CNS",'Résumé du score de la catégorie'!BR$3:BR$18),"")</f>
        <v/>
      </c>
      <c r="AU37" s="12" t="str">
        <f t="shared" si="112"/>
        <v/>
      </c>
      <c r="AV37" s="42" t="s">
        <v>126</v>
      </c>
      <c r="AW37" s="5" t="str">
        <f t="shared" si="113"/>
        <v/>
      </c>
      <c r="AX37" s="4" t="str">
        <f>IFERROR(AVERAGEIF('Résumé du score de la catégorie'!$A$3:$A$18,"CNS",'Résumé du score de la catégorie'!BS$3:BS$18),"")</f>
        <v/>
      </c>
      <c r="AY37" s="12" t="str">
        <f t="shared" si="114"/>
        <v/>
      </c>
      <c r="AZ37" s="42" t="s">
        <v>126</v>
      </c>
      <c r="BA37" s="5" t="str">
        <f t="shared" si="115"/>
        <v/>
      </c>
      <c r="BB37" s="4" t="str">
        <f>IFERROR(AVERAGEIF('Résumé du score de la catégorie'!$A$3:$A$18,"CNS",'Résumé du score de la catégorie'!BT$3:BT$18),"")</f>
        <v/>
      </c>
      <c r="BC37" s="12" t="str">
        <f t="shared" si="116"/>
        <v/>
      </c>
      <c r="BD37" s="42" t="s">
        <v>126</v>
      </c>
      <c r="BE37" s="5" t="str">
        <f t="shared" si="117"/>
        <v/>
      </c>
      <c r="BF37" s="4" t="str">
        <f>IFERROR(AVERAGEIF('Résumé du score de la catégorie'!$A$3:$A$18,"CNS",'Résumé du score de la catégorie'!BU$3:BU$18),"")</f>
        <v/>
      </c>
      <c r="BG37" s="12" t="str">
        <f t="shared" si="118"/>
        <v/>
      </c>
      <c r="BH37" s="42" t="s">
        <v>126</v>
      </c>
      <c r="BI37" s="5" t="str">
        <f t="shared" si="119"/>
        <v/>
      </c>
      <c r="BJ37" s="7"/>
      <c r="BK37" s="6" t="s">
        <v>134</v>
      </c>
      <c r="BL37" s="4" t="str">
        <f>IFERROR(AVERAGEIF('Résumé du score de la catégorie'!$A$3:$A$18,"PM",'Résumé du score de la catégorie'!AS$3:AS$18),"")</f>
        <v/>
      </c>
      <c r="BM37" s="11" t="s">
        <v>126</v>
      </c>
      <c r="BN37" s="4" t="str">
        <f>IFERROR(AVERAGEIF('Résumé du score de la catégorie'!$A$3:$A$18,"PM",'Résumé du score de la catégorie'!AT$3:AT$18),"")</f>
        <v/>
      </c>
      <c r="BO37" s="12" t="str">
        <f t="shared" si="120"/>
        <v/>
      </c>
      <c r="BP37" s="11" t="s">
        <v>126</v>
      </c>
      <c r="BQ37" s="5" t="str">
        <f t="shared" si="121"/>
        <v/>
      </c>
      <c r="BR37" s="4" t="str">
        <f>IFERROR(AVERAGEIF('Résumé du score de la catégorie'!$A$3:$A$18,"PM",'Résumé du score de la catégorie'!AU$3:AU$18),"")</f>
        <v/>
      </c>
      <c r="BS37" s="12" t="str">
        <f t="shared" si="122"/>
        <v/>
      </c>
      <c r="BT37" s="11" t="s">
        <v>126</v>
      </c>
      <c r="BU37" s="5" t="str">
        <f t="shared" si="123"/>
        <v/>
      </c>
      <c r="BV37" s="4" t="str">
        <f>IFERROR(AVERAGEIF('Résumé du score de la catégorie'!$A$3:$A$18,"PM",'Résumé du score de la catégorie'!AV$3:AV$18),"")</f>
        <v/>
      </c>
      <c r="BW37" s="12" t="str">
        <f t="shared" si="124"/>
        <v/>
      </c>
      <c r="BX37" s="11" t="s">
        <v>126</v>
      </c>
      <c r="BY37" s="5" t="str">
        <f t="shared" si="125"/>
        <v/>
      </c>
      <c r="BZ37" s="4" t="str">
        <f>IFERROR(AVERAGEIF('Résumé du score de la catégorie'!$A$3:$A$18,"PM",'Résumé du score de la catégorie'!AW$3:AW$18),"")</f>
        <v/>
      </c>
      <c r="CA37" s="12" t="str">
        <f t="shared" si="126"/>
        <v/>
      </c>
      <c r="CB37" s="11" t="s">
        <v>126</v>
      </c>
      <c r="CC37" s="5" t="str">
        <f t="shared" si="127"/>
        <v/>
      </c>
      <c r="CD37" s="7"/>
    </row>
    <row r="38" spans="1:82" ht="33" customHeight="1">
      <c r="A38" s="7"/>
      <c r="B38" s="6" t="s">
        <v>135</v>
      </c>
      <c r="C38" s="4" t="str">
        <f>IFERROR(AVERAGEIF('Résumé du score de la catégorie'!$A$3:$A$18,"MEL",'Résumé du score de la catégorie'!BE$3:BE$18),"")</f>
        <v/>
      </c>
      <c r="D38" s="42" t="s">
        <v>126</v>
      </c>
      <c r="E38" s="4" t="str">
        <f>IFERROR(AVERAGEIF('Résumé du score de la catégorie'!$A$3:$A$18,"MEL",'Résumé du score de la catégorie'!BF$3:BF$18),"")</f>
        <v/>
      </c>
      <c r="F38" s="12" t="str">
        <f t="shared" si="96"/>
        <v/>
      </c>
      <c r="G38" s="42" t="s">
        <v>126</v>
      </c>
      <c r="H38" s="5" t="str">
        <f t="shared" si="97"/>
        <v/>
      </c>
      <c r="I38" s="4" t="str">
        <f>IFERROR(AVERAGEIF('Résumé du score de la catégorie'!$A$3:$A$18,"MEL",'Résumé du score de la catégorie'!BG$3:BG$18),"")</f>
        <v/>
      </c>
      <c r="J38" s="12" t="str">
        <f t="shared" si="98"/>
        <v/>
      </c>
      <c r="K38" s="42" t="s">
        <v>126</v>
      </c>
      <c r="L38" s="5" t="str">
        <f t="shared" si="99"/>
        <v/>
      </c>
      <c r="M38" s="4" t="str">
        <f>IFERROR(AVERAGEIF('Résumé du score de la catégorie'!$A$3:$A$18,"MEL",'Résumé du score de la catégorie'!BH$3:BH$18),"")</f>
        <v/>
      </c>
      <c r="N38" s="12" t="str">
        <f t="shared" si="100"/>
        <v/>
      </c>
      <c r="O38" s="42" t="s">
        <v>126</v>
      </c>
      <c r="P38" s="5" t="str">
        <f t="shared" si="101"/>
        <v/>
      </c>
      <c r="Q38" s="4" t="str">
        <f>IFERROR(AVERAGEIF('Résumé du score de la catégorie'!$A$3:$A$18,"MEL",'Résumé du score de la catégorie'!BI$3:BI$18),"")</f>
        <v/>
      </c>
      <c r="R38" s="12" t="str">
        <f t="shared" si="102"/>
        <v/>
      </c>
      <c r="S38" s="42" t="s">
        <v>126</v>
      </c>
      <c r="T38" s="5" t="str">
        <f t="shared" si="103"/>
        <v/>
      </c>
      <c r="U38" s="10"/>
      <c r="V38" s="7"/>
      <c r="W38" s="6" t="s">
        <v>135</v>
      </c>
      <c r="X38" s="4" t="str">
        <f>IFERROR(AVERAGEIF('Résumé du score de la catégorie'!$A$3:$A$18,"MEL",'Résumé du score de la catégorie'!BK$3:BK$18),"")</f>
        <v/>
      </c>
      <c r="Y38" s="42" t="s">
        <v>126</v>
      </c>
      <c r="Z38" s="4" t="str">
        <f>IFERROR(AVERAGEIF('Résumé du score de la catégorie'!$A$3:$A$18,"MEL",'Résumé du score de la catégorie'!BL$3:BL$18),"")</f>
        <v/>
      </c>
      <c r="AA38" s="12" t="str">
        <f t="shared" si="104"/>
        <v/>
      </c>
      <c r="AB38" s="42" t="s">
        <v>126</v>
      </c>
      <c r="AC38" s="5" t="str">
        <f t="shared" si="105"/>
        <v/>
      </c>
      <c r="AD38" s="4" t="str">
        <f>IFERROR(AVERAGEIF('Résumé du score de la catégorie'!$A$3:$A$18,"MEL",'Résumé du score de la catégorie'!BM$3:BM$18),"")</f>
        <v/>
      </c>
      <c r="AE38" s="12" t="str">
        <f t="shared" si="106"/>
        <v/>
      </c>
      <c r="AF38" s="42" t="s">
        <v>126</v>
      </c>
      <c r="AG38" s="5" t="str">
        <f t="shared" si="107"/>
        <v/>
      </c>
      <c r="AH38" s="4" t="str">
        <f>IFERROR(AVERAGEIF('Résumé du score de la catégorie'!$A$3:$A$18,"MEL",'Résumé du score de la catégorie'!BN$3:BN$18),"")</f>
        <v/>
      </c>
      <c r="AI38" s="12" t="str">
        <f t="shared" si="108"/>
        <v/>
      </c>
      <c r="AJ38" s="42" t="s">
        <v>126</v>
      </c>
      <c r="AK38" s="5" t="str">
        <f t="shared" si="109"/>
        <v/>
      </c>
      <c r="AL38" s="4" t="str">
        <f>IFERROR(AVERAGEIF('Résumé du score de la catégorie'!$A$3:$A$18,"MEL",'Résumé du score de la catégorie'!BO$3:BO$18),"")</f>
        <v/>
      </c>
      <c r="AM38" s="12" t="str">
        <f t="shared" si="110"/>
        <v/>
      </c>
      <c r="AN38" s="42" t="s">
        <v>126</v>
      </c>
      <c r="AO38" s="5" t="str">
        <f t="shared" si="111"/>
        <v/>
      </c>
      <c r="AP38" s="7"/>
      <c r="AQ38" s="6" t="s">
        <v>135</v>
      </c>
      <c r="AR38" s="4" t="str">
        <f>IFERROR(AVERAGEIF('Résumé du score de la catégorie'!$A$3:$A$18,"MEL",'Résumé du score de la catégorie'!BQ$3:BQ$18),"")</f>
        <v/>
      </c>
      <c r="AS38" s="42" t="s">
        <v>126</v>
      </c>
      <c r="AT38" s="4" t="str">
        <f>IFERROR(AVERAGEIF('Résumé du score de la catégorie'!$A$3:$A$18,"MEL",'Résumé du score de la catégorie'!BR$3:BR$18),"")</f>
        <v/>
      </c>
      <c r="AU38" s="12" t="str">
        <f t="shared" si="112"/>
        <v/>
      </c>
      <c r="AV38" s="42" t="s">
        <v>126</v>
      </c>
      <c r="AW38" s="5" t="str">
        <f t="shared" si="113"/>
        <v/>
      </c>
      <c r="AX38" s="4" t="str">
        <f>IFERROR(AVERAGEIF('Résumé du score de la catégorie'!$A$3:$A$18,"MEL",'Résumé du score de la catégorie'!BS$3:BS$18),"")</f>
        <v/>
      </c>
      <c r="AY38" s="12" t="str">
        <f t="shared" si="114"/>
        <v/>
      </c>
      <c r="AZ38" s="42" t="s">
        <v>126</v>
      </c>
      <c r="BA38" s="5" t="str">
        <f t="shared" si="115"/>
        <v/>
      </c>
      <c r="BB38" s="4" t="str">
        <f>IFERROR(AVERAGEIF('Résumé du score de la catégorie'!$A$3:$A$18,"MEL",'Résumé du score de la catégorie'!BT$3:BT$18),"")</f>
        <v/>
      </c>
      <c r="BC38" s="12" t="str">
        <f t="shared" si="116"/>
        <v/>
      </c>
      <c r="BD38" s="42" t="s">
        <v>126</v>
      </c>
      <c r="BE38" s="5" t="str">
        <f t="shared" si="117"/>
        <v/>
      </c>
      <c r="BF38" s="4" t="str">
        <f>IFERROR(AVERAGEIF('Résumé du score de la catégorie'!$A$3:$A$18,"MEL",'Résumé du score de la catégorie'!BU$3:BU$18),"")</f>
        <v/>
      </c>
      <c r="BG38" s="12" t="str">
        <f t="shared" si="118"/>
        <v/>
      </c>
      <c r="BH38" s="42" t="s">
        <v>126</v>
      </c>
      <c r="BI38" s="5" t="str">
        <f t="shared" si="119"/>
        <v/>
      </c>
      <c r="BJ38" s="7"/>
      <c r="BK38" s="6" t="s">
        <v>102</v>
      </c>
      <c r="BL38" s="4" t="str">
        <f>IFERROR(AVERAGEIF('Résumé du score de la catégorie'!$A$3:$A$18,"MERKM",'Résumé du score de la catégorie'!AS$3:AS$18),"")</f>
        <v/>
      </c>
      <c r="BM38" s="11" t="s">
        <v>126</v>
      </c>
      <c r="BN38" s="4" t="str">
        <f>IFERROR(AVERAGEIF('Résumé du score de la catégorie'!$A$3:$A$18,"MERKM",'Résumé du score de la catégorie'!AT$3:AT$18),"")</f>
        <v/>
      </c>
      <c r="BO38" s="12" t="str">
        <f t="shared" si="120"/>
        <v/>
      </c>
      <c r="BP38" s="11" t="s">
        <v>126</v>
      </c>
      <c r="BQ38" s="5" t="str">
        <f t="shared" si="121"/>
        <v/>
      </c>
      <c r="BR38" s="4" t="str">
        <f>IFERROR(AVERAGEIF('Résumé du score de la catégorie'!$A$3:$A$18,"MERKM",'Résumé du score de la catégorie'!AU$3:AU$18),"")</f>
        <v/>
      </c>
      <c r="BS38" s="12" t="str">
        <f t="shared" si="122"/>
        <v/>
      </c>
      <c r="BT38" s="11" t="s">
        <v>126</v>
      </c>
      <c r="BU38" s="5" t="str">
        <f t="shared" si="123"/>
        <v/>
      </c>
      <c r="BV38" s="4" t="str">
        <f>IFERROR(AVERAGEIF('Résumé du score de la catégorie'!$A$3:$A$18,"MERKM",'Résumé du score de la catégorie'!AV$3:AV$18),"")</f>
        <v/>
      </c>
      <c r="BW38" s="12" t="str">
        <f t="shared" si="124"/>
        <v/>
      </c>
      <c r="BX38" s="11" t="s">
        <v>126</v>
      </c>
      <c r="BY38" s="5" t="str">
        <f t="shared" si="125"/>
        <v/>
      </c>
      <c r="BZ38" s="4" t="str">
        <f>IFERROR(AVERAGEIF('Résumé du score de la catégorie'!$A$3:$A$18,"MERKM",'Résumé du score de la catégorie'!AW$3:AW$18),"")</f>
        <v/>
      </c>
      <c r="CA38" s="12" t="str">
        <f t="shared" si="126"/>
        <v/>
      </c>
      <c r="CB38" s="11" t="s">
        <v>126</v>
      </c>
      <c r="CC38" s="5" t="str">
        <f t="shared" si="127"/>
        <v/>
      </c>
      <c r="CD38" s="7"/>
    </row>
    <row r="39" spans="1:82">
      <c r="A39" s="7"/>
      <c r="B39" s="7"/>
      <c r="C39" s="7"/>
      <c r="D39" s="7"/>
      <c r="E39" s="7"/>
      <c r="F39" s="7"/>
      <c r="G39" s="7"/>
      <c r="H39" s="7"/>
      <c r="I39" s="7"/>
      <c r="J39" s="7"/>
      <c r="K39" s="7"/>
      <c r="L39" s="7"/>
      <c r="M39" s="7"/>
      <c r="N39" s="7"/>
      <c r="O39" s="7"/>
      <c r="P39" s="7"/>
      <c r="Q39" s="7"/>
      <c r="R39" s="7"/>
      <c r="S39" s="7"/>
      <c r="T39" s="7"/>
      <c r="U39" s="7"/>
      <c r="V39" s="7"/>
      <c r="W39" s="7"/>
      <c r="X39" s="7"/>
      <c r="Y39" s="7"/>
      <c r="Z39" s="7"/>
      <c r="AA39" s="7"/>
      <c r="AB39" s="7"/>
      <c r="AC39" s="7"/>
      <c r="AD39" s="7"/>
      <c r="AE39" s="7"/>
      <c r="AF39" s="7"/>
      <c r="AG39" s="7"/>
      <c r="AH39" s="7"/>
      <c r="AI39" s="7"/>
      <c r="AJ39" s="7"/>
      <c r="AK39" s="7"/>
      <c r="AL39" s="7"/>
      <c r="AM39" s="7"/>
      <c r="AN39" s="7"/>
      <c r="AO39" s="7"/>
      <c r="AP39" s="7"/>
      <c r="AQ39" s="7"/>
      <c r="AR39" s="7"/>
      <c r="AS39" s="7"/>
      <c r="AT39" s="7"/>
      <c r="AU39" s="7"/>
      <c r="AV39" s="7"/>
      <c r="AW39" s="7"/>
      <c r="AX39" s="7"/>
      <c r="AY39" s="7"/>
      <c r="AZ39" s="7"/>
      <c r="BA39" s="7"/>
      <c r="BB39" s="7"/>
      <c r="BC39" s="7"/>
      <c r="BD39" s="7"/>
      <c r="BE39" s="7"/>
      <c r="BF39" s="7"/>
      <c r="BG39" s="7"/>
      <c r="BH39" s="7"/>
      <c r="BI39" s="7"/>
      <c r="BJ39" s="7"/>
      <c r="BK39" s="7"/>
      <c r="BL39" s="7"/>
      <c r="BM39" s="7"/>
      <c r="BN39" s="7"/>
      <c r="BO39" s="7"/>
      <c r="BP39" s="7"/>
      <c r="BQ39" s="7"/>
      <c r="BR39" s="7"/>
      <c r="BS39" s="7"/>
      <c r="BT39" s="7"/>
      <c r="BU39" s="7"/>
      <c r="BV39" s="7"/>
      <c r="BW39" s="7"/>
      <c r="BX39" s="7"/>
      <c r="BY39" s="7"/>
      <c r="BZ39" s="7"/>
      <c r="CA39" s="7"/>
      <c r="CB39" s="7"/>
      <c r="CC39" s="7"/>
      <c r="CD39" s="7"/>
    </row>
  </sheetData>
  <mergeCells count="80">
    <mergeCell ref="BN10:BQ10"/>
    <mergeCell ref="BR10:BU10"/>
    <mergeCell ref="BV10:BY10"/>
    <mergeCell ref="BZ10:CC10"/>
    <mergeCell ref="BN2:BQ2"/>
    <mergeCell ref="BR2:BU2"/>
    <mergeCell ref="BV2:BY2"/>
    <mergeCell ref="BZ2:CC2"/>
    <mergeCell ref="Z2:AC2"/>
    <mergeCell ref="AD2:AG2"/>
    <mergeCell ref="AH2:AK2"/>
    <mergeCell ref="AL2:AO2"/>
    <mergeCell ref="BL2:BM2"/>
    <mergeCell ref="AR2:AS2"/>
    <mergeCell ref="AT2:AW2"/>
    <mergeCell ref="AX2:BA2"/>
    <mergeCell ref="BB2:BE2"/>
    <mergeCell ref="BF2:BI2"/>
    <mergeCell ref="Z10:AC10"/>
    <mergeCell ref="AD10:AG10"/>
    <mergeCell ref="AH10:AK10"/>
    <mergeCell ref="AL10:AO10"/>
    <mergeCell ref="BL10:BM10"/>
    <mergeCell ref="AR10:AS10"/>
    <mergeCell ref="AT10:AW10"/>
    <mergeCell ref="AX10:BA10"/>
    <mergeCell ref="BB10:BE10"/>
    <mergeCell ref="BF10:BI10"/>
    <mergeCell ref="X2:Y2"/>
    <mergeCell ref="C10:D10"/>
    <mergeCell ref="E10:H10"/>
    <mergeCell ref="I10:L10"/>
    <mergeCell ref="M10:P10"/>
    <mergeCell ref="Q10:T10"/>
    <mergeCell ref="C2:D2"/>
    <mergeCell ref="E2:H2"/>
    <mergeCell ref="I2:L2"/>
    <mergeCell ref="M2:P2"/>
    <mergeCell ref="Q2:T2"/>
    <mergeCell ref="X10:Y10"/>
    <mergeCell ref="C21:D21"/>
    <mergeCell ref="E21:H21"/>
    <mergeCell ref="I21:L21"/>
    <mergeCell ref="M21:P21"/>
    <mergeCell ref="Q21:T21"/>
    <mergeCell ref="X21:Y21"/>
    <mergeCell ref="Z21:AC21"/>
    <mergeCell ref="AD21:AG21"/>
    <mergeCell ref="AH21:AK21"/>
    <mergeCell ref="AL21:AO21"/>
    <mergeCell ref="AR21:AS21"/>
    <mergeCell ref="AT21:AW21"/>
    <mergeCell ref="AX21:BA21"/>
    <mergeCell ref="BB21:BE21"/>
    <mergeCell ref="BF21:BI21"/>
    <mergeCell ref="BL21:BM21"/>
    <mergeCell ref="BN21:BQ21"/>
    <mergeCell ref="BR21:BU21"/>
    <mergeCell ref="BV21:BY21"/>
    <mergeCell ref="BZ21:CC21"/>
    <mergeCell ref="C32:D32"/>
    <mergeCell ref="E32:H32"/>
    <mergeCell ref="I32:L32"/>
    <mergeCell ref="M32:P32"/>
    <mergeCell ref="Q32:T32"/>
    <mergeCell ref="X32:Y32"/>
    <mergeCell ref="Z32:AC32"/>
    <mergeCell ref="AD32:AG32"/>
    <mergeCell ref="AH32:AK32"/>
    <mergeCell ref="AL32:AO32"/>
    <mergeCell ref="AR32:AS32"/>
    <mergeCell ref="AT32:AW32"/>
    <mergeCell ref="AX32:BA32"/>
    <mergeCell ref="BB32:BE32"/>
    <mergeCell ref="BF32:BI32"/>
    <mergeCell ref="BL32:BM32"/>
    <mergeCell ref="BN32:BQ32"/>
    <mergeCell ref="BR32:BU32"/>
    <mergeCell ref="BV32:BY32"/>
    <mergeCell ref="BZ32:CC32"/>
  </mergeCells>
  <conditionalFormatting sqref="D3:D8 AS3:AS8 Y3:Y8 BM3:BM8 D11:D16 Y11:Y16 AS11:AS16 BM11:BM16 D22:D27 Y22:Y27 AS22:AS27 BM22:BM27 D33:D38 Y33:Y38 AS33:AS38 BM33:BM38">
    <cfRule type="expression" dxfId="7" priority="1182">
      <formula>IF(ISBLANK(C3),"",C3&lt;26)</formula>
    </cfRule>
    <cfRule type="expression" dxfId="6" priority="1183">
      <formula>IF(ISBLANK(C3),"",C3&lt;51)</formula>
    </cfRule>
    <cfRule type="expression" dxfId="5" priority="1184">
      <formula>IF(ISBLANK(C3),"",C3&lt;76)</formula>
    </cfRule>
    <cfRule type="expression" dxfId="4" priority="1186">
      <formula>IF(ISBLANK(C3),"",C3&lt;101)</formula>
    </cfRule>
  </conditionalFormatting>
  <conditionalFormatting sqref="G3:G8 K3:K8 O3:O8 S3:S8 BH3:BH8 AV3:AV8 AZ3:AZ8 BD3:BD8 AB3:AB8 AF3:AF8 AJ3:AJ8 AN3:AN8 BP3:BP8 BT3:BT8 BX3:BX8 CB3:CB8 G11:G16 K11:K16 O11:O16 S11:S16 AB11:AB16 AF11:AF16 AJ11:AJ16 AN11:AN16 AV11:AV16 AZ11:AZ16 BD11:BD16 BH11:BH16 BP11:BP16 BT11:BT16 BX11:BX16 CB11:CB16 G22:G27 K22:K27 O22:O27 S22:S27 AB22:AB27 AF22:AF27 AJ22:AJ27 AN22:AN27 AV22:AV27 AZ22:AZ27 BD22:BD27 BH22:BH27 BP22:BP27 BT22:BT27 BX22:BX27 CB22:CB27 G33:G38 K33:K38 O33:O38 S33:S38 AB33:AB38 AF33:AF38 AJ33:AJ38 AN33:AN38 AV33:AV38 AZ33:AZ38 BD33:BD38 BH33:BH38 BP33:BP38 BT33:BT38 BX33:BX38 CB33:CB38">
    <cfRule type="expression" dxfId="3" priority="1177">
      <formula>IF(ISBLANK(E3),"",E3&lt;26)</formula>
    </cfRule>
    <cfRule type="expression" dxfId="2" priority="1178">
      <formula>IF(ISBLANK(E3),"",E3&lt;51)</formula>
    </cfRule>
    <cfRule type="expression" dxfId="1" priority="1179">
      <formula>IF(ISBLANK(E3),"",E3&lt;76)</formula>
    </cfRule>
    <cfRule type="expression" dxfId="0" priority="1181">
      <formula>IF(ISBLANK(E3),"",E3&lt;101)</formula>
    </cfRule>
  </conditionalFormatting>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iconSet" priority="1368" id="{EFA0975E-D0A5-404A-BFD8-BDAB00BA1CCB}">
            <x14:iconSet iconSet="3Triangles" showValue="0">
              <x14:cfvo type="percent">
                <xm:f>0</xm:f>
              </x14:cfvo>
              <x14:cfvo type="num">
                <xm:f>50</xm:f>
              </x14:cfvo>
              <x14:cfvo type="num">
                <xm:f>80</xm:f>
              </x14:cfvo>
            </x14:iconSet>
          </x14:cfRule>
          <xm:sqref>H3:H8</xm:sqref>
        </x14:conditionalFormatting>
        <x14:conditionalFormatting xmlns:xm="http://schemas.microsoft.com/office/excel/2006/main">
          <x14:cfRule type="iconSet" priority="1369" id="{6FA05E2E-9E33-4C56-AE86-3392C367B2DD}">
            <x14:iconSet iconSet="3Triangles" showValue="0">
              <x14:cfvo type="percent">
                <xm:f>0</xm:f>
              </x14:cfvo>
              <x14:cfvo type="num">
                <xm:f>50</xm:f>
              </x14:cfvo>
              <x14:cfvo type="num">
                <xm:f>80</xm:f>
              </x14:cfvo>
            </x14:iconSet>
          </x14:cfRule>
          <xm:sqref>L3:L8</xm:sqref>
        </x14:conditionalFormatting>
        <x14:conditionalFormatting xmlns:xm="http://schemas.microsoft.com/office/excel/2006/main">
          <x14:cfRule type="iconSet" priority="1370" id="{CE7A0A69-30CB-4E68-97E5-5502568A6E39}">
            <x14:iconSet iconSet="3Triangles" showValue="0">
              <x14:cfvo type="percent">
                <xm:f>0</xm:f>
              </x14:cfvo>
              <x14:cfvo type="num">
                <xm:f>50</xm:f>
              </x14:cfvo>
              <x14:cfvo type="num">
                <xm:f>80</xm:f>
              </x14:cfvo>
            </x14:iconSet>
          </x14:cfRule>
          <xm:sqref>P3:P8</xm:sqref>
        </x14:conditionalFormatting>
        <x14:conditionalFormatting xmlns:xm="http://schemas.microsoft.com/office/excel/2006/main">
          <x14:cfRule type="iconSet" priority="1371" id="{ADC418A9-F39A-4D31-BF32-D41B169E6BF1}">
            <x14:iconSet iconSet="3Triangles" showValue="0">
              <x14:cfvo type="percent">
                <xm:f>0</xm:f>
              </x14:cfvo>
              <x14:cfvo type="num">
                <xm:f>50</xm:f>
              </x14:cfvo>
              <x14:cfvo type="num">
                <xm:f>80</xm:f>
              </x14:cfvo>
            </x14:iconSet>
          </x14:cfRule>
          <xm:sqref>T3:T8</xm:sqref>
        </x14:conditionalFormatting>
        <x14:conditionalFormatting xmlns:xm="http://schemas.microsoft.com/office/excel/2006/main">
          <x14:cfRule type="iconSet" priority="1372" id="{8426E8E7-56B4-4174-BEA1-B8E1B56356F1}">
            <x14:iconSet iconSet="3Triangles" showValue="0">
              <x14:cfvo type="percent">
                <xm:f>0</xm:f>
              </x14:cfvo>
              <x14:cfvo type="num">
                <xm:f>50</xm:f>
              </x14:cfvo>
              <x14:cfvo type="num">
                <xm:f>80</xm:f>
              </x14:cfvo>
            </x14:iconSet>
          </x14:cfRule>
          <xm:sqref>AC3:AC8</xm:sqref>
        </x14:conditionalFormatting>
        <x14:conditionalFormatting xmlns:xm="http://schemas.microsoft.com/office/excel/2006/main">
          <x14:cfRule type="iconSet" priority="1373" id="{AD1722DC-4821-478A-806A-7C755065C7E4}">
            <x14:iconSet iconSet="3Triangles" showValue="0">
              <x14:cfvo type="percent">
                <xm:f>0</xm:f>
              </x14:cfvo>
              <x14:cfvo type="num">
                <xm:f>50</xm:f>
              </x14:cfvo>
              <x14:cfvo type="num">
                <xm:f>80</xm:f>
              </x14:cfvo>
            </x14:iconSet>
          </x14:cfRule>
          <xm:sqref>AG3:AG8</xm:sqref>
        </x14:conditionalFormatting>
        <x14:conditionalFormatting xmlns:xm="http://schemas.microsoft.com/office/excel/2006/main">
          <x14:cfRule type="iconSet" priority="1374" id="{5D02FD74-5AF9-41F2-96B2-1416BC8B0C6E}">
            <x14:iconSet iconSet="3Triangles" showValue="0">
              <x14:cfvo type="percent">
                <xm:f>0</xm:f>
              </x14:cfvo>
              <x14:cfvo type="num">
                <xm:f>50</xm:f>
              </x14:cfvo>
              <x14:cfvo type="num">
                <xm:f>80</xm:f>
              </x14:cfvo>
            </x14:iconSet>
          </x14:cfRule>
          <xm:sqref>AK3:AK8</xm:sqref>
        </x14:conditionalFormatting>
        <x14:conditionalFormatting xmlns:xm="http://schemas.microsoft.com/office/excel/2006/main">
          <x14:cfRule type="iconSet" priority="1375" id="{46DF2D36-003D-4E64-B079-112DBD6A6EB4}">
            <x14:iconSet iconSet="3Triangles" showValue="0">
              <x14:cfvo type="percent">
                <xm:f>0</xm:f>
              </x14:cfvo>
              <x14:cfvo type="num">
                <xm:f>50</xm:f>
              </x14:cfvo>
              <x14:cfvo type="num">
                <xm:f>80</xm:f>
              </x14:cfvo>
            </x14:iconSet>
          </x14:cfRule>
          <xm:sqref>AO3:AO8</xm:sqref>
        </x14:conditionalFormatting>
        <x14:conditionalFormatting xmlns:xm="http://schemas.microsoft.com/office/excel/2006/main">
          <x14:cfRule type="iconSet" priority="1376" id="{0B28A4B6-5EDE-4EDE-BA9A-DA9172D73F47}">
            <x14:iconSet iconSet="3Triangles" showValue="0">
              <x14:cfvo type="percent">
                <xm:f>0</xm:f>
              </x14:cfvo>
              <x14:cfvo type="num">
                <xm:f>50</xm:f>
              </x14:cfvo>
              <x14:cfvo type="num">
                <xm:f>80</xm:f>
              </x14:cfvo>
            </x14:iconSet>
          </x14:cfRule>
          <xm:sqref>AW3:AW8</xm:sqref>
        </x14:conditionalFormatting>
        <x14:conditionalFormatting xmlns:xm="http://schemas.microsoft.com/office/excel/2006/main">
          <x14:cfRule type="iconSet" priority="1377" id="{E12E24FF-228D-4C4A-B45B-E6D9646E7B05}">
            <x14:iconSet iconSet="3Triangles" showValue="0">
              <x14:cfvo type="percent">
                <xm:f>0</xm:f>
              </x14:cfvo>
              <x14:cfvo type="num">
                <xm:f>50</xm:f>
              </x14:cfvo>
              <x14:cfvo type="num">
                <xm:f>80</xm:f>
              </x14:cfvo>
            </x14:iconSet>
          </x14:cfRule>
          <xm:sqref>BA3:BA8</xm:sqref>
        </x14:conditionalFormatting>
        <x14:conditionalFormatting xmlns:xm="http://schemas.microsoft.com/office/excel/2006/main">
          <x14:cfRule type="iconSet" priority="1378" id="{D56B49A7-C9E2-42CA-9B8D-30410B7DD1A3}">
            <x14:iconSet iconSet="3Triangles" showValue="0">
              <x14:cfvo type="percent">
                <xm:f>0</xm:f>
              </x14:cfvo>
              <x14:cfvo type="num">
                <xm:f>50</xm:f>
              </x14:cfvo>
              <x14:cfvo type="num">
                <xm:f>80</xm:f>
              </x14:cfvo>
            </x14:iconSet>
          </x14:cfRule>
          <xm:sqref>BE3:BE8</xm:sqref>
        </x14:conditionalFormatting>
        <x14:conditionalFormatting xmlns:xm="http://schemas.microsoft.com/office/excel/2006/main">
          <x14:cfRule type="iconSet" priority="1379" id="{662F4B14-C02F-4B6C-B657-F45561452AE4}">
            <x14:iconSet iconSet="3Triangles" showValue="0">
              <x14:cfvo type="percent">
                <xm:f>0</xm:f>
              </x14:cfvo>
              <x14:cfvo type="num">
                <xm:f>50</xm:f>
              </x14:cfvo>
              <x14:cfvo type="num">
                <xm:f>80</xm:f>
              </x14:cfvo>
            </x14:iconSet>
          </x14:cfRule>
          <xm:sqref>BI3:BI8</xm:sqref>
        </x14:conditionalFormatting>
        <x14:conditionalFormatting xmlns:xm="http://schemas.microsoft.com/office/excel/2006/main">
          <x14:cfRule type="iconSet" priority="1380" id="{A1E6CCAB-4C19-4111-9A88-896BB939D0A0}">
            <x14:iconSet iconSet="3Triangles" showValue="0">
              <x14:cfvo type="percent">
                <xm:f>0</xm:f>
              </x14:cfvo>
              <x14:cfvo type="num">
                <xm:f>50</xm:f>
              </x14:cfvo>
              <x14:cfvo type="num">
                <xm:f>80</xm:f>
              </x14:cfvo>
            </x14:iconSet>
          </x14:cfRule>
          <xm:sqref>BQ3:BQ8</xm:sqref>
        </x14:conditionalFormatting>
        <x14:conditionalFormatting xmlns:xm="http://schemas.microsoft.com/office/excel/2006/main">
          <x14:cfRule type="iconSet" priority="1381" id="{7BC90C7D-F954-4D14-B75C-2949473432B8}">
            <x14:iconSet iconSet="3Triangles" showValue="0">
              <x14:cfvo type="percent">
                <xm:f>0</xm:f>
              </x14:cfvo>
              <x14:cfvo type="num">
                <xm:f>50</xm:f>
              </x14:cfvo>
              <x14:cfvo type="num">
                <xm:f>80</xm:f>
              </x14:cfvo>
            </x14:iconSet>
          </x14:cfRule>
          <xm:sqref>BU3:BU8</xm:sqref>
        </x14:conditionalFormatting>
        <x14:conditionalFormatting xmlns:xm="http://schemas.microsoft.com/office/excel/2006/main">
          <x14:cfRule type="iconSet" priority="1382" id="{E844E3FC-EE4B-492A-98D2-EDFDB2CE1F45}">
            <x14:iconSet iconSet="3Triangles" showValue="0">
              <x14:cfvo type="percent">
                <xm:f>0</xm:f>
              </x14:cfvo>
              <x14:cfvo type="num">
                <xm:f>50</xm:f>
              </x14:cfvo>
              <x14:cfvo type="num">
                <xm:f>80</xm:f>
              </x14:cfvo>
            </x14:iconSet>
          </x14:cfRule>
          <xm:sqref>BY3:BY8</xm:sqref>
        </x14:conditionalFormatting>
        <x14:conditionalFormatting xmlns:xm="http://schemas.microsoft.com/office/excel/2006/main">
          <x14:cfRule type="iconSet" priority="1383" id="{F771CADD-7390-4D5D-9A37-C2DABCBEBD17}">
            <x14:iconSet iconSet="3Triangles" showValue="0">
              <x14:cfvo type="percent">
                <xm:f>0</xm:f>
              </x14:cfvo>
              <x14:cfvo type="num">
                <xm:f>50</xm:f>
              </x14:cfvo>
              <x14:cfvo type="num">
                <xm:f>80</xm:f>
              </x14:cfvo>
            </x14:iconSet>
          </x14:cfRule>
          <xm:sqref>CC3:CC8</xm:sqref>
        </x14:conditionalFormatting>
        <x14:conditionalFormatting xmlns:xm="http://schemas.microsoft.com/office/excel/2006/main">
          <x14:cfRule type="iconSet" priority="1484" id="{F9061252-56C0-4BC5-A550-0158054C466E}">
            <x14:iconSet iconSet="3Triangles" showValue="0">
              <x14:cfvo type="percent">
                <xm:f>0</xm:f>
              </x14:cfvo>
              <x14:cfvo type="num">
                <xm:f>50</xm:f>
              </x14:cfvo>
              <x14:cfvo type="num">
                <xm:f>80</xm:f>
              </x14:cfvo>
            </x14:iconSet>
          </x14:cfRule>
          <xm:sqref>H11:H16</xm:sqref>
        </x14:conditionalFormatting>
        <x14:conditionalFormatting xmlns:xm="http://schemas.microsoft.com/office/excel/2006/main">
          <x14:cfRule type="iconSet" priority="1485" id="{91EFD7AE-41AC-4B5F-9D29-80932BDE9D6D}">
            <x14:iconSet iconSet="3Triangles" showValue="0">
              <x14:cfvo type="percent">
                <xm:f>0</xm:f>
              </x14:cfvo>
              <x14:cfvo type="num">
                <xm:f>50</xm:f>
              </x14:cfvo>
              <x14:cfvo type="num">
                <xm:f>80</xm:f>
              </x14:cfvo>
            </x14:iconSet>
          </x14:cfRule>
          <xm:sqref>L11:L16</xm:sqref>
        </x14:conditionalFormatting>
        <x14:conditionalFormatting xmlns:xm="http://schemas.microsoft.com/office/excel/2006/main">
          <x14:cfRule type="iconSet" priority="1486" id="{37D903C2-10A4-4B51-8E28-18538B384F35}">
            <x14:iconSet iconSet="3Triangles" showValue="0">
              <x14:cfvo type="percent">
                <xm:f>0</xm:f>
              </x14:cfvo>
              <x14:cfvo type="num">
                <xm:f>50</xm:f>
              </x14:cfvo>
              <x14:cfvo type="num">
                <xm:f>80</xm:f>
              </x14:cfvo>
            </x14:iconSet>
          </x14:cfRule>
          <xm:sqref>P11:P16</xm:sqref>
        </x14:conditionalFormatting>
        <x14:conditionalFormatting xmlns:xm="http://schemas.microsoft.com/office/excel/2006/main">
          <x14:cfRule type="iconSet" priority="1487" id="{00AAE022-3478-4C54-BE0B-175C64236321}">
            <x14:iconSet iconSet="3Triangles" showValue="0">
              <x14:cfvo type="percent">
                <xm:f>0</xm:f>
              </x14:cfvo>
              <x14:cfvo type="num">
                <xm:f>50</xm:f>
              </x14:cfvo>
              <x14:cfvo type="num">
                <xm:f>80</xm:f>
              </x14:cfvo>
            </x14:iconSet>
          </x14:cfRule>
          <xm:sqref>T11:T16</xm:sqref>
        </x14:conditionalFormatting>
        <x14:conditionalFormatting xmlns:xm="http://schemas.microsoft.com/office/excel/2006/main">
          <x14:cfRule type="iconSet" priority="1488" id="{ACD9C4C1-B4B0-48EE-B1C2-15FC2069FA7F}">
            <x14:iconSet iconSet="3Triangles" showValue="0">
              <x14:cfvo type="percent">
                <xm:f>0</xm:f>
              </x14:cfvo>
              <x14:cfvo type="num">
                <xm:f>50</xm:f>
              </x14:cfvo>
              <x14:cfvo type="num">
                <xm:f>80</xm:f>
              </x14:cfvo>
            </x14:iconSet>
          </x14:cfRule>
          <xm:sqref>AC11:AC16</xm:sqref>
        </x14:conditionalFormatting>
        <x14:conditionalFormatting xmlns:xm="http://schemas.microsoft.com/office/excel/2006/main">
          <x14:cfRule type="iconSet" priority="1489" id="{E4728ED3-46A9-442F-9487-CBE76A6273C1}">
            <x14:iconSet iconSet="3Triangles" showValue="0">
              <x14:cfvo type="percent">
                <xm:f>0</xm:f>
              </x14:cfvo>
              <x14:cfvo type="num">
                <xm:f>50</xm:f>
              </x14:cfvo>
              <x14:cfvo type="num">
                <xm:f>80</xm:f>
              </x14:cfvo>
            </x14:iconSet>
          </x14:cfRule>
          <xm:sqref>AG11:AG16</xm:sqref>
        </x14:conditionalFormatting>
        <x14:conditionalFormatting xmlns:xm="http://schemas.microsoft.com/office/excel/2006/main">
          <x14:cfRule type="iconSet" priority="1490" id="{DCEACB6A-C27F-45F2-BC8D-8FCDBC0493FA}">
            <x14:iconSet iconSet="3Triangles" showValue="0">
              <x14:cfvo type="percent">
                <xm:f>0</xm:f>
              </x14:cfvo>
              <x14:cfvo type="num">
                <xm:f>50</xm:f>
              </x14:cfvo>
              <x14:cfvo type="num">
                <xm:f>80</xm:f>
              </x14:cfvo>
            </x14:iconSet>
          </x14:cfRule>
          <xm:sqref>AK11:AK16</xm:sqref>
        </x14:conditionalFormatting>
        <x14:conditionalFormatting xmlns:xm="http://schemas.microsoft.com/office/excel/2006/main">
          <x14:cfRule type="iconSet" priority="1491" id="{924E7703-734A-4C04-8DDC-B0DFBF39BA46}">
            <x14:iconSet iconSet="3Triangles" showValue="0">
              <x14:cfvo type="percent">
                <xm:f>0</xm:f>
              </x14:cfvo>
              <x14:cfvo type="num">
                <xm:f>50</xm:f>
              </x14:cfvo>
              <x14:cfvo type="num">
                <xm:f>80</xm:f>
              </x14:cfvo>
            </x14:iconSet>
          </x14:cfRule>
          <xm:sqref>AO11:AO16</xm:sqref>
        </x14:conditionalFormatting>
        <x14:conditionalFormatting xmlns:xm="http://schemas.microsoft.com/office/excel/2006/main">
          <x14:cfRule type="iconSet" priority="1492" id="{0C6E954F-2DC1-4953-9100-F60B9D7F98A9}">
            <x14:iconSet iconSet="3Triangles" showValue="0">
              <x14:cfvo type="percent">
                <xm:f>0</xm:f>
              </x14:cfvo>
              <x14:cfvo type="num">
                <xm:f>50</xm:f>
              </x14:cfvo>
              <x14:cfvo type="num">
                <xm:f>80</xm:f>
              </x14:cfvo>
            </x14:iconSet>
          </x14:cfRule>
          <xm:sqref>AW11:AW16</xm:sqref>
        </x14:conditionalFormatting>
        <x14:conditionalFormatting xmlns:xm="http://schemas.microsoft.com/office/excel/2006/main">
          <x14:cfRule type="iconSet" priority="1493" id="{18AE56DE-B3D9-4C95-AE05-7101947D5825}">
            <x14:iconSet iconSet="3Triangles" showValue="0">
              <x14:cfvo type="percent">
                <xm:f>0</xm:f>
              </x14:cfvo>
              <x14:cfvo type="num">
                <xm:f>50</xm:f>
              </x14:cfvo>
              <x14:cfvo type="num">
                <xm:f>80</xm:f>
              </x14:cfvo>
            </x14:iconSet>
          </x14:cfRule>
          <xm:sqref>BA11:BA16</xm:sqref>
        </x14:conditionalFormatting>
        <x14:conditionalFormatting xmlns:xm="http://schemas.microsoft.com/office/excel/2006/main">
          <x14:cfRule type="iconSet" priority="1494" id="{5EF4859F-876A-48FF-93ED-F2198DDF6A0E}">
            <x14:iconSet iconSet="3Triangles" showValue="0">
              <x14:cfvo type="percent">
                <xm:f>0</xm:f>
              </x14:cfvo>
              <x14:cfvo type="num">
                <xm:f>50</xm:f>
              </x14:cfvo>
              <x14:cfvo type="num">
                <xm:f>80</xm:f>
              </x14:cfvo>
            </x14:iconSet>
          </x14:cfRule>
          <xm:sqref>BE11:BE16</xm:sqref>
        </x14:conditionalFormatting>
        <x14:conditionalFormatting xmlns:xm="http://schemas.microsoft.com/office/excel/2006/main">
          <x14:cfRule type="iconSet" priority="1495" id="{0B7F55D9-78D1-43EC-889F-02B920F20009}">
            <x14:iconSet iconSet="3Triangles" showValue="0">
              <x14:cfvo type="percent">
                <xm:f>0</xm:f>
              </x14:cfvo>
              <x14:cfvo type="num">
                <xm:f>50</xm:f>
              </x14:cfvo>
              <x14:cfvo type="num">
                <xm:f>80</xm:f>
              </x14:cfvo>
            </x14:iconSet>
          </x14:cfRule>
          <xm:sqref>BI11:BI16</xm:sqref>
        </x14:conditionalFormatting>
        <x14:conditionalFormatting xmlns:xm="http://schemas.microsoft.com/office/excel/2006/main">
          <x14:cfRule type="iconSet" priority="1496" id="{13E65199-8D77-445B-A8A9-D1CCDEB286F9}">
            <x14:iconSet iconSet="3Triangles" showValue="0">
              <x14:cfvo type="percent">
                <xm:f>0</xm:f>
              </x14:cfvo>
              <x14:cfvo type="num">
                <xm:f>50</xm:f>
              </x14:cfvo>
              <x14:cfvo type="num">
                <xm:f>80</xm:f>
              </x14:cfvo>
            </x14:iconSet>
          </x14:cfRule>
          <xm:sqref>BQ11:BQ16</xm:sqref>
        </x14:conditionalFormatting>
        <x14:conditionalFormatting xmlns:xm="http://schemas.microsoft.com/office/excel/2006/main">
          <x14:cfRule type="iconSet" priority="1497" id="{40B57DC0-8A43-4A63-89FF-9E9A745F038B}">
            <x14:iconSet iconSet="3Triangles" showValue="0">
              <x14:cfvo type="percent">
                <xm:f>0</xm:f>
              </x14:cfvo>
              <x14:cfvo type="num">
                <xm:f>50</xm:f>
              </x14:cfvo>
              <x14:cfvo type="num">
                <xm:f>80</xm:f>
              </x14:cfvo>
            </x14:iconSet>
          </x14:cfRule>
          <xm:sqref>BU11:BU16</xm:sqref>
        </x14:conditionalFormatting>
        <x14:conditionalFormatting xmlns:xm="http://schemas.microsoft.com/office/excel/2006/main">
          <x14:cfRule type="iconSet" priority="1498" id="{519862AF-4687-4AD9-BB46-974CFFC7E0AC}">
            <x14:iconSet iconSet="3Triangles" showValue="0">
              <x14:cfvo type="percent">
                <xm:f>0</xm:f>
              </x14:cfvo>
              <x14:cfvo type="num">
                <xm:f>50</xm:f>
              </x14:cfvo>
              <x14:cfvo type="num">
                <xm:f>80</xm:f>
              </x14:cfvo>
            </x14:iconSet>
          </x14:cfRule>
          <xm:sqref>BY11:BY16</xm:sqref>
        </x14:conditionalFormatting>
        <x14:conditionalFormatting xmlns:xm="http://schemas.microsoft.com/office/excel/2006/main">
          <x14:cfRule type="iconSet" priority="1499" id="{9EE66F82-80CA-4589-B70B-0BC313268E70}">
            <x14:iconSet iconSet="3Triangles" showValue="0">
              <x14:cfvo type="percent">
                <xm:f>0</xm:f>
              </x14:cfvo>
              <x14:cfvo type="num">
                <xm:f>50</xm:f>
              </x14:cfvo>
              <x14:cfvo type="num">
                <xm:f>80</xm:f>
              </x14:cfvo>
            </x14:iconSet>
          </x14:cfRule>
          <xm:sqref>CC11:CC16</xm:sqref>
        </x14:conditionalFormatting>
        <x14:conditionalFormatting xmlns:xm="http://schemas.microsoft.com/office/excel/2006/main">
          <x14:cfRule type="iconSet" priority="1600" id="{34C9210A-F3DE-4BD5-BDF0-02E4FAEC3742}">
            <x14:iconSet iconSet="3Triangles" showValue="0">
              <x14:cfvo type="percent">
                <xm:f>0</xm:f>
              </x14:cfvo>
              <x14:cfvo type="num">
                <xm:f>50</xm:f>
              </x14:cfvo>
              <x14:cfvo type="num">
                <xm:f>80</xm:f>
              </x14:cfvo>
            </x14:iconSet>
          </x14:cfRule>
          <xm:sqref>H22:H27</xm:sqref>
        </x14:conditionalFormatting>
        <x14:conditionalFormatting xmlns:xm="http://schemas.microsoft.com/office/excel/2006/main">
          <x14:cfRule type="iconSet" priority="1601" id="{9756C7C9-6212-40F4-AC2C-7DB8AB5AC2F0}">
            <x14:iconSet iconSet="3Triangles" showValue="0">
              <x14:cfvo type="percent">
                <xm:f>0</xm:f>
              </x14:cfvo>
              <x14:cfvo type="num">
                <xm:f>50</xm:f>
              </x14:cfvo>
              <x14:cfvo type="num">
                <xm:f>80</xm:f>
              </x14:cfvo>
            </x14:iconSet>
          </x14:cfRule>
          <xm:sqref>L22:L27</xm:sqref>
        </x14:conditionalFormatting>
        <x14:conditionalFormatting xmlns:xm="http://schemas.microsoft.com/office/excel/2006/main">
          <x14:cfRule type="iconSet" priority="1602" id="{10685F9D-F5B7-4E97-9A19-BA58C2D00D40}">
            <x14:iconSet iconSet="3Triangles" showValue="0">
              <x14:cfvo type="percent">
                <xm:f>0</xm:f>
              </x14:cfvo>
              <x14:cfvo type="num">
                <xm:f>50</xm:f>
              </x14:cfvo>
              <x14:cfvo type="num">
                <xm:f>80</xm:f>
              </x14:cfvo>
            </x14:iconSet>
          </x14:cfRule>
          <xm:sqref>P22:P27</xm:sqref>
        </x14:conditionalFormatting>
        <x14:conditionalFormatting xmlns:xm="http://schemas.microsoft.com/office/excel/2006/main">
          <x14:cfRule type="iconSet" priority="1603" id="{0B29BF43-1C16-4851-81C7-752C927B5D5E}">
            <x14:iconSet iconSet="3Triangles" showValue="0">
              <x14:cfvo type="percent">
                <xm:f>0</xm:f>
              </x14:cfvo>
              <x14:cfvo type="num">
                <xm:f>50</xm:f>
              </x14:cfvo>
              <x14:cfvo type="num">
                <xm:f>80</xm:f>
              </x14:cfvo>
            </x14:iconSet>
          </x14:cfRule>
          <xm:sqref>T22:T27</xm:sqref>
        </x14:conditionalFormatting>
        <x14:conditionalFormatting xmlns:xm="http://schemas.microsoft.com/office/excel/2006/main">
          <x14:cfRule type="iconSet" priority="1604" id="{903B8481-A528-4B1E-86DA-4B26BAE4DED5}">
            <x14:iconSet iconSet="3Triangles" showValue="0">
              <x14:cfvo type="percent">
                <xm:f>0</xm:f>
              </x14:cfvo>
              <x14:cfvo type="num">
                <xm:f>50</xm:f>
              </x14:cfvo>
              <x14:cfvo type="num">
                <xm:f>80</xm:f>
              </x14:cfvo>
            </x14:iconSet>
          </x14:cfRule>
          <xm:sqref>AC22:AC27</xm:sqref>
        </x14:conditionalFormatting>
        <x14:conditionalFormatting xmlns:xm="http://schemas.microsoft.com/office/excel/2006/main">
          <x14:cfRule type="iconSet" priority="1605" id="{A1B0035E-B69A-4C3E-9D35-F45271B2A75B}">
            <x14:iconSet iconSet="3Triangles" showValue="0">
              <x14:cfvo type="percent">
                <xm:f>0</xm:f>
              </x14:cfvo>
              <x14:cfvo type="num">
                <xm:f>50</xm:f>
              </x14:cfvo>
              <x14:cfvo type="num">
                <xm:f>80</xm:f>
              </x14:cfvo>
            </x14:iconSet>
          </x14:cfRule>
          <xm:sqref>AG22:AG27</xm:sqref>
        </x14:conditionalFormatting>
        <x14:conditionalFormatting xmlns:xm="http://schemas.microsoft.com/office/excel/2006/main">
          <x14:cfRule type="iconSet" priority="1606" id="{2464EA0C-1204-4C1D-8333-49A9C174017B}">
            <x14:iconSet iconSet="3Triangles" showValue="0">
              <x14:cfvo type="percent">
                <xm:f>0</xm:f>
              </x14:cfvo>
              <x14:cfvo type="num">
                <xm:f>50</xm:f>
              </x14:cfvo>
              <x14:cfvo type="num">
                <xm:f>80</xm:f>
              </x14:cfvo>
            </x14:iconSet>
          </x14:cfRule>
          <xm:sqref>AK22:AK27</xm:sqref>
        </x14:conditionalFormatting>
        <x14:conditionalFormatting xmlns:xm="http://schemas.microsoft.com/office/excel/2006/main">
          <x14:cfRule type="iconSet" priority="1607" id="{F28B987B-49CA-4588-8B06-8CF3587083CE}">
            <x14:iconSet iconSet="3Triangles" showValue="0">
              <x14:cfvo type="percent">
                <xm:f>0</xm:f>
              </x14:cfvo>
              <x14:cfvo type="num">
                <xm:f>50</xm:f>
              </x14:cfvo>
              <x14:cfvo type="num">
                <xm:f>80</xm:f>
              </x14:cfvo>
            </x14:iconSet>
          </x14:cfRule>
          <xm:sqref>AO22:AO27</xm:sqref>
        </x14:conditionalFormatting>
        <x14:conditionalFormatting xmlns:xm="http://schemas.microsoft.com/office/excel/2006/main">
          <x14:cfRule type="iconSet" priority="1608" id="{0E37268E-3AD1-415B-9912-70918B7E91A4}">
            <x14:iconSet iconSet="3Triangles" showValue="0">
              <x14:cfvo type="percent">
                <xm:f>0</xm:f>
              </x14:cfvo>
              <x14:cfvo type="num">
                <xm:f>50</xm:f>
              </x14:cfvo>
              <x14:cfvo type="num">
                <xm:f>80</xm:f>
              </x14:cfvo>
            </x14:iconSet>
          </x14:cfRule>
          <xm:sqref>AW22:AW27</xm:sqref>
        </x14:conditionalFormatting>
        <x14:conditionalFormatting xmlns:xm="http://schemas.microsoft.com/office/excel/2006/main">
          <x14:cfRule type="iconSet" priority="1609" id="{E82D0B2F-D966-43EC-93CC-9D6531535A53}">
            <x14:iconSet iconSet="3Triangles" showValue="0">
              <x14:cfvo type="percent">
                <xm:f>0</xm:f>
              </x14:cfvo>
              <x14:cfvo type="num">
                <xm:f>50</xm:f>
              </x14:cfvo>
              <x14:cfvo type="num">
                <xm:f>80</xm:f>
              </x14:cfvo>
            </x14:iconSet>
          </x14:cfRule>
          <xm:sqref>BA22:BA27</xm:sqref>
        </x14:conditionalFormatting>
        <x14:conditionalFormatting xmlns:xm="http://schemas.microsoft.com/office/excel/2006/main">
          <x14:cfRule type="iconSet" priority="1610" id="{9C97090B-62F8-4994-AAAF-2F6B8DE93C19}">
            <x14:iconSet iconSet="3Triangles" showValue="0">
              <x14:cfvo type="percent">
                <xm:f>0</xm:f>
              </x14:cfvo>
              <x14:cfvo type="num">
                <xm:f>50</xm:f>
              </x14:cfvo>
              <x14:cfvo type="num">
                <xm:f>80</xm:f>
              </x14:cfvo>
            </x14:iconSet>
          </x14:cfRule>
          <xm:sqref>BE22:BE27</xm:sqref>
        </x14:conditionalFormatting>
        <x14:conditionalFormatting xmlns:xm="http://schemas.microsoft.com/office/excel/2006/main">
          <x14:cfRule type="iconSet" priority="1611" id="{5CF02578-F1C9-40B1-9992-25377C805B9A}">
            <x14:iconSet iconSet="3Triangles" showValue="0">
              <x14:cfvo type="percent">
                <xm:f>0</xm:f>
              </x14:cfvo>
              <x14:cfvo type="num">
                <xm:f>50</xm:f>
              </x14:cfvo>
              <x14:cfvo type="num">
                <xm:f>80</xm:f>
              </x14:cfvo>
            </x14:iconSet>
          </x14:cfRule>
          <xm:sqref>BI22:BI27</xm:sqref>
        </x14:conditionalFormatting>
        <x14:conditionalFormatting xmlns:xm="http://schemas.microsoft.com/office/excel/2006/main">
          <x14:cfRule type="iconSet" priority="1612" id="{F760CAE6-2955-49B7-B2B6-52AC3E7E156D}">
            <x14:iconSet iconSet="3Triangles" showValue="0">
              <x14:cfvo type="percent">
                <xm:f>0</xm:f>
              </x14:cfvo>
              <x14:cfvo type="num">
                <xm:f>50</xm:f>
              </x14:cfvo>
              <x14:cfvo type="num">
                <xm:f>80</xm:f>
              </x14:cfvo>
            </x14:iconSet>
          </x14:cfRule>
          <xm:sqref>BQ22:BQ27</xm:sqref>
        </x14:conditionalFormatting>
        <x14:conditionalFormatting xmlns:xm="http://schemas.microsoft.com/office/excel/2006/main">
          <x14:cfRule type="iconSet" priority="1613" id="{9804BB11-558A-43EF-856A-5AF979C4E64C}">
            <x14:iconSet iconSet="3Triangles" showValue="0">
              <x14:cfvo type="percent">
                <xm:f>0</xm:f>
              </x14:cfvo>
              <x14:cfvo type="num">
                <xm:f>50</xm:f>
              </x14:cfvo>
              <x14:cfvo type="num">
                <xm:f>80</xm:f>
              </x14:cfvo>
            </x14:iconSet>
          </x14:cfRule>
          <xm:sqref>BU22:BU27</xm:sqref>
        </x14:conditionalFormatting>
        <x14:conditionalFormatting xmlns:xm="http://schemas.microsoft.com/office/excel/2006/main">
          <x14:cfRule type="iconSet" priority="1614" id="{D23BCF76-CA25-49A2-94C3-09ECE79AD0EE}">
            <x14:iconSet iconSet="3Triangles" showValue="0">
              <x14:cfvo type="percent">
                <xm:f>0</xm:f>
              </x14:cfvo>
              <x14:cfvo type="num">
                <xm:f>50</xm:f>
              </x14:cfvo>
              <x14:cfvo type="num">
                <xm:f>80</xm:f>
              </x14:cfvo>
            </x14:iconSet>
          </x14:cfRule>
          <xm:sqref>BY22:BY27</xm:sqref>
        </x14:conditionalFormatting>
        <x14:conditionalFormatting xmlns:xm="http://schemas.microsoft.com/office/excel/2006/main">
          <x14:cfRule type="iconSet" priority="1615" id="{B44DB4E4-6BED-42FB-A773-46C029CC88C2}">
            <x14:iconSet iconSet="3Triangles" showValue="0">
              <x14:cfvo type="percent">
                <xm:f>0</xm:f>
              </x14:cfvo>
              <x14:cfvo type="num">
                <xm:f>50</xm:f>
              </x14:cfvo>
              <x14:cfvo type="num">
                <xm:f>80</xm:f>
              </x14:cfvo>
            </x14:iconSet>
          </x14:cfRule>
          <xm:sqref>CC22:CC27</xm:sqref>
        </x14:conditionalFormatting>
        <x14:conditionalFormatting xmlns:xm="http://schemas.microsoft.com/office/excel/2006/main">
          <x14:cfRule type="iconSet" priority="1716" id="{2D97A1E4-2EBE-4CF8-9CB1-AA0DFF339FF1}">
            <x14:iconSet iconSet="3Triangles" showValue="0">
              <x14:cfvo type="percent">
                <xm:f>0</xm:f>
              </x14:cfvo>
              <x14:cfvo type="num">
                <xm:f>50</xm:f>
              </x14:cfvo>
              <x14:cfvo type="num">
                <xm:f>80</xm:f>
              </x14:cfvo>
            </x14:iconSet>
          </x14:cfRule>
          <xm:sqref>H33:H38</xm:sqref>
        </x14:conditionalFormatting>
        <x14:conditionalFormatting xmlns:xm="http://schemas.microsoft.com/office/excel/2006/main">
          <x14:cfRule type="iconSet" priority="1717" id="{7DFED33E-740E-42AE-A183-2CCA969AA7F4}">
            <x14:iconSet iconSet="3Triangles" showValue="0">
              <x14:cfvo type="percent">
                <xm:f>0</xm:f>
              </x14:cfvo>
              <x14:cfvo type="num">
                <xm:f>50</xm:f>
              </x14:cfvo>
              <x14:cfvo type="num">
                <xm:f>80</xm:f>
              </x14:cfvo>
            </x14:iconSet>
          </x14:cfRule>
          <xm:sqref>L33:L38</xm:sqref>
        </x14:conditionalFormatting>
        <x14:conditionalFormatting xmlns:xm="http://schemas.microsoft.com/office/excel/2006/main">
          <x14:cfRule type="iconSet" priority="1718" id="{1CF2E3F4-CD8F-4157-807B-2D4DA5F10349}">
            <x14:iconSet iconSet="3Triangles" showValue="0">
              <x14:cfvo type="percent">
                <xm:f>0</xm:f>
              </x14:cfvo>
              <x14:cfvo type="num">
                <xm:f>50</xm:f>
              </x14:cfvo>
              <x14:cfvo type="num">
                <xm:f>80</xm:f>
              </x14:cfvo>
            </x14:iconSet>
          </x14:cfRule>
          <xm:sqref>P33:P38</xm:sqref>
        </x14:conditionalFormatting>
        <x14:conditionalFormatting xmlns:xm="http://schemas.microsoft.com/office/excel/2006/main">
          <x14:cfRule type="iconSet" priority="1719" id="{5ABE09C0-E388-4982-B0E8-6029C8FF10BC}">
            <x14:iconSet iconSet="3Triangles" showValue="0">
              <x14:cfvo type="percent">
                <xm:f>0</xm:f>
              </x14:cfvo>
              <x14:cfvo type="num">
                <xm:f>50</xm:f>
              </x14:cfvo>
              <x14:cfvo type="num">
                <xm:f>80</xm:f>
              </x14:cfvo>
            </x14:iconSet>
          </x14:cfRule>
          <xm:sqref>T33:T38</xm:sqref>
        </x14:conditionalFormatting>
        <x14:conditionalFormatting xmlns:xm="http://schemas.microsoft.com/office/excel/2006/main">
          <x14:cfRule type="iconSet" priority="1720" id="{79B16D7B-7C28-445D-A249-94075E08BD8A}">
            <x14:iconSet iconSet="3Triangles" showValue="0">
              <x14:cfvo type="percent">
                <xm:f>0</xm:f>
              </x14:cfvo>
              <x14:cfvo type="num">
                <xm:f>50</xm:f>
              </x14:cfvo>
              <x14:cfvo type="num">
                <xm:f>80</xm:f>
              </x14:cfvo>
            </x14:iconSet>
          </x14:cfRule>
          <xm:sqref>AC33:AC38</xm:sqref>
        </x14:conditionalFormatting>
        <x14:conditionalFormatting xmlns:xm="http://schemas.microsoft.com/office/excel/2006/main">
          <x14:cfRule type="iconSet" priority="1721" id="{FDAFD7EF-77F5-4D39-8360-37B57A2A51FE}">
            <x14:iconSet iconSet="3Triangles" showValue="0">
              <x14:cfvo type="percent">
                <xm:f>0</xm:f>
              </x14:cfvo>
              <x14:cfvo type="num">
                <xm:f>50</xm:f>
              </x14:cfvo>
              <x14:cfvo type="num">
                <xm:f>80</xm:f>
              </x14:cfvo>
            </x14:iconSet>
          </x14:cfRule>
          <xm:sqref>AG33:AG38</xm:sqref>
        </x14:conditionalFormatting>
        <x14:conditionalFormatting xmlns:xm="http://schemas.microsoft.com/office/excel/2006/main">
          <x14:cfRule type="iconSet" priority="1722" id="{1D9CB56F-F12C-4F26-80C7-A2141907E0F6}">
            <x14:iconSet iconSet="3Triangles" showValue="0">
              <x14:cfvo type="percent">
                <xm:f>0</xm:f>
              </x14:cfvo>
              <x14:cfvo type="num">
                <xm:f>50</xm:f>
              </x14:cfvo>
              <x14:cfvo type="num">
                <xm:f>80</xm:f>
              </x14:cfvo>
            </x14:iconSet>
          </x14:cfRule>
          <xm:sqref>AK33:AK38</xm:sqref>
        </x14:conditionalFormatting>
        <x14:conditionalFormatting xmlns:xm="http://schemas.microsoft.com/office/excel/2006/main">
          <x14:cfRule type="iconSet" priority="1723" id="{32DC7D8C-411F-4B5F-B5C0-3647E47C815A}">
            <x14:iconSet iconSet="3Triangles" showValue="0">
              <x14:cfvo type="percent">
                <xm:f>0</xm:f>
              </x14:cfvo>
              <x14:cfvo type="num">
                <xm:f>50</xm:f>
              </x14:cfvo>
              <x14:cfvo type="num">
                <xm:f>80</xm:f>
              </x14:cfvo>
            </x14:iconSet>
          </x14:cfRule>
          <xm:sqref>AO33:AO38</xm:sqref>
        </x14:conditionalFormatting>
        <x14:conditionalFormatting xmlns:xm="http://schemas.microsoft.com/office/excel/2006/main">
          <x14:cfRule type="iconSet" priority="1724" id="{B5CF69C0-CC8F-437B-953A-81E57F9C07A8}">
            <x14:iconSet iconSet="3Triangles" showValue="0">
              <x14:cfvo type="percent">
                <xm:f>0</xm:f>
              </x14:cfvo>
              <x14:cfvo type="num">
                <xm:f>50</xm:f>
              </x14:cfvo>
              <x14:cfvo type="num">
                <xm:f>80</xm:f>
              </x14:cfvo>
            </x14:iconSet>
          </x14:cfRule>
          <xm:sqref>AW33:AW38</xm:sqref>
        </x14:conditionalFormatting>
        <x14:conditionalFormatting xmlns:xm="http://schemas.microsoft.com/office/excel/2006/main">
          <x14:cfRule type="iconSet" priority="1725" id="{997CBE17-A257-4B0F-AC59-6BECB68B278D}">
            <x14:iconSet iconSet="3Triangles" showValue="0">
              <x14:cfvo type="percent">
                <xm:f>0</xm:f>
              </x14:cfvo>
              <x14:cfvo type="num">
                <xm:f>50</xm:f>
              </x14:cfvo>
              <x14:cfvo type="num">
                <xm:f>80</xm:f>
              </x14:cfvo>
            </x14:iconSet>
          </x14:cfRule>
          <xm:sqref>BA33:BA38</xm:sqref>
        </x14:conditionalFormatting>
        <x14:conditionalFormatting xmlns:xm="http://schemas.microsoft.com/office/excel/2006/main">
          <x14:cfRule type="iconSet" priority="1726" id="{5241B785-3B8E-4401-935A-A5D25F422FE2}">
            <x14:iconSet iconSet="3Triangles" showValue="0">
              <x14:cfvo type="percent">
                <xm:f>0</xm:f>
              </x14:cfvo>
              <x14:cfvo type="num">
                <xm:f>50</xm:f>
              </x14:cfvo>
              <x14:cfvo type="num">
                <xm:f>80</xm:f>
              </x14:cfvo>
            </x14:iconSet>
          </x14:cfRule>
          <xm:sqref>BE33:BE38</xm:sqref>
        </x14:conditionalFormatting>
        <x14:conditionalFormatting xmlns:xm="http://schemas.microsoft.com/office/excel/2006/main">
          <x14:cfRule type="iconSet" priority="1727" id="{228F260D-8506-433B-A961-4C014A123963}">
            <x14:iconSet iconSet="3Triangles" showValue="0">
              <x14:cfvo type="percent">
                <xm:f>0</xm:f>
              </x14:cfvo>
              <x14:cfvo type="num">
                <xm:f>50</xm:f>
              </x14:cfvo>
              <x14:cfvo type="num">
                <xm:f>80</xm:f>
              </x14:cfvo>
            </x14:iconSet>
          </x14:cfRule>
          <xm:sqref>BI33:BI38</xm:sqref>
        </x14:conditionalFormatting>
        <x14:conditionalFormatting xmlns:xm="http://schemas.microsoft.com/office/excel/2006/main">
          <x14:cfRule type="iconSet" priority="1728" id="{3B595CE5-C12D-4B4E-9B9A-BE982855B339}">
            <x14:iconSet iconSet="3Triangles" showValue="0">
              <x14:cfvo type="percent">
                <xm:f>0</xm:f>
              </x14:cfvo>
              <x14:cfvo type="num">
                <xm:f>50</xm:f>
              </x14:cfvo>
              <x14:cfvo type="num">
                <xm:f>80</xm:f>
              </x14:cfvo>
            </x14:iconSet>
          </x14:cfRule>
          <xm:sqref>BQ33:BQ38</xm:sqref>
        </x14:conditionalFormatting>
        <x14:conditionalFormatting xmlns:xm="http://schemas.microsoft.com/office/excel/2006/main">
          <x14:cfRule type="iconSet" priority="1729" id="{88C26D16-BC70-4267-BAC7-4DE55550F8D3}">
            <x14:iconSet iconSet="3Triangles" showValue="0">
              <x14:cfvo type="percent">
                <xm:f>0</xm:f>
              </x14:cfvo>
              <x14:cfvo type="num">
                <xm:f>50</xm:f>
              </x14:cfvo>
              <x14:cfvo type="num">
                <xm:f>80</xm:f>
              </x14:cfvo>
            </x14:iconSet>
          </x14:cfRule>
          <xm:sqref>BU33:BU38</xm:sqref>
        </x14:conditionalFormatting>
        <x14:conditionalFormatting xmlns:xm="http://schemas.microsoft.com/office/excel/2006/main">
          <x14:cfRule type="iconSet" priority="1730" id="{C04DF8EA-AD37-47DF-8111-950C2D9F18A6}">
            <x14:iconSet iconSet="3Triangles" showValue="0">
              <x14:cfvo type="percent">
                <xm:f>0</xm:f>
              </x14:cfvo>
              <x14:cfvo type="num">
                <xm:f>50</xm:f>
              </x14:cfvo>
              <x14:cfvo type="num">
                <xm:f>80</xm:f>
              </x14:cfvo>
            </x14:iconSet>
          </x14:cfRule>
          <xm:sqref>BY33:BY38</xm:sqref>
        </x14:conditionalFormatting>
        <x14:conditionalFormatting xmlns:xm="http://schemas.microsoft.com/office/excel/2006/main">
          <x14:cfRule type="iconSet" priority="1731" id="{E5F082A1-2E76-433C-B1E2-8A5CAED418F7}">
            <x14:iconSet iconSet="3Triangles" showValue="0">
              <x14:cfvo type="percent">
                <xm:f>0</xm:f>
              </x14:cfvo>
              <x14:cfvo type="num">
                <xm:f>50</xm:f>
              </x14:cfvo>
              <x14:cfvo type="num">
                <xm:f>80</xm:f>
              </x14:cfvo>
            </x14:iconSet>
          </x14:cfRule>
          <xm:sqref>CC33:CC38</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2:B54"/>
  <sheetViews>
    <sheetView workbookViewId="0">
      <selection activeCell="A48" sqref="A48:XFD54"/>
    </sheetView>
  </sheetViews>
  <sheetFormatPr defaultColWidth="9.1796875" defaultRowHeight="14.5"/>
  <cols>
    <col min="1" max="1" width="64.453125" customWidth="1"/>
  </cols>
  <sheetData>
    <row r="2" spans="1:2" hidden="1"/>
    <row r="3" spans="1:2" hidden="1">
      <c r="A3" s="2" t="s">
        <v>81</v>
      </c>
      <c r="B3" s="2"/>
    </row>
    <row r="4" spans="1:2" hidden="1">
      <c r="A4" s="2" t="s">
        <v>200</v>
      </c>
      <c r="B4" s="2"/>
    </row>
    <row r="5" spans="1:2" hidden="1">
      <c r="A5" t="s">
        <v>201</v>
      </c>
    </row>
    <row r="6" spans="1:2" hidden="1">
      <c r="A6" t="s">
        <v>202</v>
      </c>
    </row>
    <row r="7" spans="1:2" hidden="1">
      <c r="A7" t="s">
        <v>203</v>
      </c>
    </row>
    <row r="8" spans="1:2" hidden="1">
      <c r="A8" t="s">
        <v>204</v>
      </c>
    </row>
    <row r="9" spans="1:2" hidden="1">
      <c r="A9" t="s">
        <v>205</v>
      </c>
    </row>
    <row r="10" spans="1:2" hidden="1">
      <c r="A10" t="s">
        <v>206</v>
      </c>
    </row>
    <row r="11" spans="1:2" hidden="1">
      <c r="A11" t="s">
        <v>207</v>
      </c>
    </row>
    <row r="12" spans="1:2" hidden="1">
      <c r="A12" t="s">
        <v>208</v>
      </c>
    </row>
    <row r="13" spans="1:2" hidden="1"/>
    <row r="14" spans="1:2" hidden="1">
      <c r="A14" s="2" t="s">
        <v>1</v>
      </c>
      <c r="B14" s="2"/>
    </row>
    <row r="15" spans="1:2" hidden="1">
      <c r="A15" t="s">
        <v>209</v>
      </c>
    </row>
    <row r="16" spans="1:2" hidden="1">
      <c r="A16" t="s">
        <v>210</v>
      </c>
    </row>
    <row r="17" spans="1:2" hidden="1">
      <c r="A17" t="s">
        <v>211</v>
      </c>
    </row>
    <row r="18" spans="1:2" hidden="1"/>
    <row r="19" spans="1:2" hidden="1">
      <c r="A19" s="2" t="s">
        <v>212</v>
      </c>
      <c r="B19" s="2"/>
    </row>
    <row r="20" spans="1:2" hidden="1">
      <c r="A20" s="2" t="s">
        <v>213</v>
      </c>
      <c r="B20" s="2"/>
    </row>
    <row r="21" spans="1:2" hidden="1">
      <c r="A21" t="s">
        <v>215</v>
      </c>
    </row>
    <row r="22" spans="1:2" hidden="1">
      <c r="A22" t="s">
        <v>216</v>
      </c>
    </row>
    <row r="23" spans="1:2" hidden="1">
      <c r="A23" t="s">
        <v>217</v>
      </c>
    </row>
    <row r="24" spans="1:2" hidden="1">
      <c r="A24" t="s">
        <v>218</v>
      </c>
    </row>
    <row r="25" spans="1:2" hidden="1">
      <c r="A25" t="s">
        <v>214</v>
      </c>
    </row>
    <row r="26" spans="1:2" hidden="1">
      <c r="A26" t="s">
        <v>219</v>
      </c>
    </row>
    <row r="27" spans="1:2" hidden="1">
      <c r="A27" t="s">
        <v>220</v>
      </c>
    </row>
    <row r="28" spans="1:2" hidden="1"/>
    <row r="29" spans="1:2" hidden="1">
      <c r="A29" t="s">
        <v>221</v>
      </c>
    </row>
    <row r="30" spans="1:2" hidden="1">
      <c r="A30" t="s">
        <v>222</v>
      </c>
    </row>
    <row r="31" spans="1:2" hidden="1">
      <c r="A31" t="s">
        <v>225</v>
      </c>
    </row>
    <row r="32" spans="1:2" hidden="1">
      <c r="A32" t="s">
        <v>224</v>
      </c>
    </row>
    <row r="33" spans="1:1" hidden="1">
      <c r="A33" t="s">
        <v>223</v>
      </c>
    </row>
    <row r="35" spans="1:1">
      <c r="A35" s="163" t="s">
        <v>2</v>
      </c>
    </row>
    <row r="36" spans="1:1">
      <c r="A36" s="163" t="s">
        <v>3</v>
      </c>
    </row>
    <row r="37" spans="1:1">
      <c r="A37" s="164" t="s">
        <v>4</v>
      </c>
    </row>
    <row r="38" spans="1:1">
      <c r="A38" s="163" t="s">
        <v>5</v>
      </c>
    </row>
    <row r="39" spans="1:1">
      <c r="A39" s="164" t="s">
        <v>6</v>
      </c>
    </row>
    <row r="40" spans="1:1">
      <c r="A40" s="163" t="s">
        <v>7</v>
      </c>
    </row>
    <row r="41" spans="1:1">
      <c r="A41" s="164" t="s">
        <v>8</v>
      </c>
    </row>
    <row r="42" spans="1:1">
      <c r="A42" s="163" t="s">
        <v>9</v>
      </c>
    </row>
    <row r="43" spans="1:1">
      <c r="A43" s="164" t="s">
        <v>10</v>
      </c>
    </row>
    <row r="44" spans="1:1">
      <c r="A44" s="163" t="s">
        <v>11</v>
      </c>
    </row>
    <row r="45" spans="1:1">
      <c r="A45" s="164" t="s">
        <v>12</v>
      </c>
    </row>
    <row r="46" spans="1:1">
      <c r="A46" s="163" t="s">
        <v>13</v>
      </c>
    </row>
    <row r="47" spans="1:1">
      <c r="A47" s="164" t="s">
        <v>14</v>
      </c>
    </row>
    <row r="48" spans="1:1" hidden="1">
      <c r="A48" t="s">
        <v>66</v>
      </c>
    </row>
    <row r="49" spans="1:1" hidden="1">
      <c r="A49" t="s">
        <v>183</v>
      </c>
    </row>
    <row r="50" spans="1:1" hidden="1">
      <c r="A50">
        <v>1</v>
      </c>
    </row>
    <row r="51" spans="1:1" hidden="1">
      <c r="A51">
        <v>2</v>
      </c>
    </row>
    <row r="52" spans="1:1" hidden="1">
      <c r="A52">
        <v>3</v>
      </c>
    </row>
    <row r="53" spans="1:1" hidden="1">
      <c r="A53">
        <v>4</v>
      </c>
    </row>
    <row r="54" spans="1:1" hidden="1"/>
  </sheetData>
  <phoneticPr fontId="10" type="noConversion"/>
  <pageMargins left="0.7" right="0.7" top="0.75" bottom="0.75" header="0.3" footer="0.3"/>
  <pageSetup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74"/>
  <sheetViews>
    <sheetView showGridLines="0" topLeftCell="A34" zoomScale="143" workbookViewId="0">
      <selection activeCell="B17" sqref="B17:E17"/>
    </sheetView>
  </sheetViews>
  <sheetFormatPr defaultColWidth="9.1796875" defaultRowHeight="12.5"/>
  <cols>
    <col min="1" max="1" width="9.1796875" style="131"/>
    <col min="2" max="2" width="6.1796875" style="131" customWidth="1"/>
    <col min="3" max="3" width="12.26953125" style="131" customWidth="1"/>
    <col min="4" max="4" width="6.26953125" style="131" customWidth="1"/>
    <col min="5" max="5" width="114.453125" style="131" customWidth="1"/>
    <col min="6" max="16384" width="9.1796875" style="131"/>
  </cols>
  <sheetData>
    <row r="1" spans="1:5" ht="23.25" customHeight="1">
      <c r="A1" s="202" t="s">
        <v>17</v>
      </c>
      <c r="B1" s="202"/>
      <c r="C1" s="202"/>
      <c r="D1" s="202"/>
      <c r="E1" s="202"/>
    </row>
    <row r="3" spans="1:5" ht="13">
      <c r="A3" s="203" t="s">
        <v>18</v>
      </c>
      <c r="B3" s="204"/>
      <c r="C3" s="204"/>
      <c r="D3" s="204"/>
      <c r="E3" s="205"/>
    </row>
    <row r="5" spans="1:5" ht="43.5" customHeight="1">
      <c r="B5" s="206" t="s">
        <v>19</v>
      </c>
      <c r="C5" s="206"/>
      <c r="D5" s="206"/>
      <c r="E5" s="206"/>
    </row>
    <row r="6" spans="1:5">
      <c r="B6" s="132"/>
      <c r="C6" s="133" t="s">
        <v>20</v>
      </c>
      <c r="D6" s="132"/>
      <c r="E6" s="132"/>
    </row>
    <row r="7" spans="1:5">
      <c r="B7" s="132"/>
      <c r="C7" s="133" t="s">
        <v>21</v>
      </c>
      <c r="D7" s="132"/>
      <c r="E7" s="132"/>
    </row>
    <row r="8" spans="1:5">
      <c r="B8" s="132"/>
      <c r="C8" s="133" t="s">
        <v>22</v>
      </c>
      <c r="D8" s="132"/>
      <c r="E8" s="132"/>
    </row>
    <row r="9" spans="1:5">
      <c r="B9" s="132"/>
      <c r="C9" s="133" t="s">
        <v>23</v>
      </c>
      <c r="D9" s="132"/>
      <c r="E9" s="132"/>
    </row>
    <row r="10" spans="1:5">
      <c r="B10" s="132"/>
      <c r="C10" s="133" t="s">
        <v>24</v>
      </c>
      <c r="D10" s="132"/>
      <c r="E10" s="132"/>
    </row>
    <row r="11" spans="1:5">
      <c r="B11" s="132"/>
      <c r="C11" s="133" t="s">
        <v>25</v>
      </c>
      <c r="D11" s="132"/>
      <c r="E11" s="132"/>
    </row>
    <row r="12" spans="1:5" ht="9" customHeight="1">
      <c r="B12" s="132"/>
      <c r="C12" s="133"/>
      <c r="D12" s="132"/>
      <c r="E12" s="132"/>
    </row>
    <row r="13" spans="1:5">
      <c r="B13" s="208" t="s">
        <v>26</v>
      </c>
      <c r="C13" s="208"/>
      <c r="D13" s="208"/>
      <c r="E13" s="208"/>
    </row>
    <row r="14" spans="1:5">
      <c r="B14" s="165"/>
      <c r="C14" s="165"/>
      <c r="D14" s="165"/>
      <c r="E14" s="165"/>
    </row>
    <row r="15" spans="1:5" ht="13">
      <c r="A15" s="203" t="s">
        <v>27</v>
      </c>
      <c r="B15" s="204"/>
      <c r="C15" s="204"/>
      <c r="D15" s="204"/>
      <c r="E15" s="205"/>
    </row>
    <row r="16" spans="1:5" ht="30.65" customHeight="1">
      <c r="B16" s="207" t="s">
        <v>28</v>
      </c>
      <c r="C16" s="207"/>
      <c r="D16" s="207"/>
      <c r="E16" s="207"/>
    </row>
    <row r="17" spans="1:5" ht="30.65" customHeight="1">
      <c r="B17" s="207" t="s">
        <v>29</v>
      </c>
      <c r="C17" s="207"/>
      <c r="D17" s="207"/>
      <c r="E17" s="207"/>
    </row>
    <row r="19" spans="1:5" ht="13">
      <c r="A19" s="203" t="s">
        <v>30</v>
      </c>
      <c r="B19" s="204"/>
      <c r="C19" s="204"/>
      <c r="D19" s="204"/>
      <c r="E19" s="205"/>
    </row>
    <row r="20" spans="1:5" ht="33.75" customHeight="1">
      <c r="B20" s="207" t="s">
        <v>31</v>
      </c>
      <c r="C20" s="207"/>
      <c r="D20" s="207"/>
      <c r="E20" s="207"/>
    </row>
    <row r="23" spans="1:5" ht="13">
      <c r="A23" s="203" t="s">
        <v>32</v>
      </c>
      <c r="B23" s="204"/>
      <c r="C23" s="204"/>
      <c r="D23" s="204"/>
      <c r="E23" s="205"/>
    </row>
    <row r="24" spans="1:5" ht="33.75" customHeight="1">
      <c r="B24" s="211" t="s">
        <v>33</v>
      </c>
      <c r="C24" s="211"/>
      <c r="D24" s="211"/>
      <c r="E24" s="211"/>
    </row>
    <row r="25" spans="1:5">
      <c r="B25" s="131" t="s">
        <v>34</v>
      </c>
    </row>
    <row r="26" spans="1:5">
      <c r="C26" s="131">
        <v>1</v>
      </c>
      <c r="D26" s="200" t="s">
        <v>35</v>
      </c>
      <c r="E26" s="200"/>
    </row>
    <row r="27" spans="1:5" ht="24.75" customHeight="1">
      <c r="C27" s="131">
        <v>2</v>
      </c>
      <c r="D27" s="201" t="s">
        <v>36</v>
      </c>
      <c r="E27" s="201"/>
    </row>
    <row r="28" spans="1:5">
      <c r="C28" s="131">
        <v>3</v>
      </c>
      <c r="D28" s="200" t="s">
        <v>37</v>
      </c>
      <c r="E28" s="200"/>
    </row>
    <row r="29" spans="1:5">
      <c r="C29" s="131">
        <v>4</v>
      </c>
      <c r="D29" s="200" t="s">
        <v>38</v>
      </c>
      <c r="E29" s="200"/>
    </row>
    <row r="30" spans="1:5" ht="27" customHeight="1">
      <c r="C30" s="131">
        <v>5</v>
      </c>
      <c r="D30" s="201" t="s">
        <v>39</v>
      </c>
      <c r="E30" s="201"/>
    </row>
    <row r="31" spans="1:5">
      <c r="C31" s="131">
        <v>6</v>
      </c>
      <c r="D31" s="200" t="s">
        <v>40</v>
      </c>
      <c r="E31" s="200"/>
    </row>
    <row r="35" spans="1:5" ht="13">
      <c r="A35" s="203" t="s">
        <v>41</v>
      </c>
      <c r="B35" s="204"/>
      <c r="C35" s="204"/>
      <c r="D35" s="204"/>
      <c r="E35" s="205"/>
    </row>
    <row r="36" spans="1:5" ht="13">
      <c r="B36" s="134" t="s">
        <v>42</v>
      </c>
    </row>
    <row r="37" spans="1:5" ht="27.75" customHeight="1">
      <c r="C37" s="131">
        <v>1</v>
      </c>
      <c r="D37" s="201" t="s">
        <v>43</v>
      </c>
      <c r="E37" s="201"/>
    </row>
    <row r="38" spans="1:5" s="132" customFormat="1" ht="14.15" customHeight="1">
      <c r="C38" s="135">
        <v>2</v>
      </c>
      <c r="D38" s="210" t="s">
        <v>44</v>
      </c>
      <c r="E38" s="210"/>
    </row>
    <row r="39" spans="1:5" ht="14.15" customHeight="1">
      <c r="C39" s="131">
        <v>3</v>
      </c>
      <c r="D39" s="201" t="s">
        <v>45</v>
      </c>
      <c r="E39" s="201"/>
    </row>
    <row r="40" spans="1:5" ht="32.15" customHeight="1">
      <c r="C40" s="131">
        <v>4</v>
      </c>
      <c r="D40" s="201" t="s">
        <v>46</v>
      </c>
      <c r="E40" s="201"/>
    </row>
    <row r="41" spans="1:5" ht="26.25" customHeight="1">
      <c r="C41" s="131">
        <v>5</v>
      </c>
      <c r="D41" s="201" t="s">
        <v>47</v>
      </c>
      <c r="E41" s="201"/>
    </row>
    <row r="43" spans="1:5" ht="13">
      <c r="B43" s="136" t="s">
        <v>48</v>
      </c>
      <c r="C43" s="137"/>
      <c r="D43" s="137"/>
      <c r="E43" s="138"/>
    </row>
    <row r="44" spans="1:5">
      <c r="B44" s="131" t="s">
        <v>49</v>
      </c>
    </row>
    <row r="45" spans="1:5">
      <c r="C45" s="131">
        <v>1</v>
      </c>
      <c r="D45" s="131" t="s">
        <v>50</v>
      </c>
    </row>
    <row r="46" spans="1:5">
      <c r="C46" s="131">
        <v>1</v>
      </c>
      <c r="D46" s="131" t="s">
        <v>51</v>
      </c>
    </row>
    <row r="47" spans="1:5">
      <c r="C47" s="131" t="s">
        <v>52</v>
      </c>
      <c r="D47" s="131" t="s">
        <v>53</v>
      </c>
    </row>
    <row r="48" spans="1:5">
      <c r="C48" s="131">
        <v>1</v>
      </c>
      <c r="D48" s="131" t="s">
        <v>54</v>
      </c>
    </row>
    <row r="51" spans="2:5" ht="44.5" customHeight="1">
      <c r="B51" s="131" t="s">
        <v>55</v>
      </c>
      <c r="D51" s="201" t="s">
        <v>56</v>
      </c>
      <c r="E51" s="201"/>
    </row>
    <row r="52" spans="2:5" ht="31" customHeight="1">
      <c r="B52" s="131" t="s">
        <v>57</v>
      </c>
      <c r="D52" s="201" t="s">
        <v>58</v>
      </c>
      <c r="E52" s="201"/>
    </row>
    <row r="53" spans="2:5" ht="33" customHeight="1">
      <c r="B53" s="131" t="s">
        <v>59</v>
      </c>
      <c r="D53" s="201" t="s">
        <v>60</v>
      </c>
      <c r="E53" s="201"/>
    </row>
    <row r="54" spans="2:5" ht="29.25" customHeight="1">
      <c r="B54" s="209" t="s">
        <v>61</v>
      </c>
      <c r="C54" s="209"/>
      <c r="D54" s="209"/>
      <c r="E54" s="209"/>
    </row>
    <row r="56" spans="2:5" ht="13">
      <c r="B56" s="136" t="s">
        <v>62</v>
      </c>
      <c r="C56" s="137"/>
      <c r="D56" s="137"/>
      <c r="E56" s="138"/>
    </row>
    <row r="58" spans="2:5">
      <c r="B58" s="131" t="s">
        <v>55</v>
      </c>
      <c r="D58" s="131" t="s">
        <v>63</v>
      </c>
    </row>
    <row r="59" spans="2:5">
      <c r="B59" s="131" t="s">
        <v>57</v>
      </c>
    </row>
    <row r="60" spans="2:5">
      <c r="B60" s="131" t="s">
        <v>59</v>
      </c>
    </row>
    <row r="62" spans="2:5" ht="29.25" customHeight="1">
      <c r="B62" s="209" t="s">
        <v>64</v>
      </c>
      <c r="C62" s="209"/>
      <c r="D62" s="209"/>
      <c r="E62" s="209"/>
    </row>
    <row r="66" spans="2:5">
      <c r="B66" s="131" t="s">
        <v>65</v>
      </c>
    </row>
    <row r="67" spans="2:5">
      <c r="B67" s="131" t="s">
        <v>66</v>
      </c>
      <c r="C67" s="131" t="s">
        <v>67</v>
      </c>
      <c r="D67" s="131" t="s">
        <v>68</v>
      </c>
    </row>
    <row r="68" spans="2:5">
      <c r="B68" s="131">
        <v>1</v>
      </c>
      <c r="C68" s="131" t="s">
        <v>69</v>
      </c>
      <c r="D68" s="139"/>
      <c r="E68" s="131" t="s">
        <v>70</v>
      </c>
    </row>
    <row r="69" spans="2:5" ht="4.5" customHeight="1"/>
    <row r="70" spans="2:5">
      <c r="B70" s="131">
        <v>2</v>
      </c>
      <c r="C70" s="131" t="s">
        <v>71</v>
      </c>
      <c r="D70" s="140"/>
      <c r="E70" s="131" t="s">
        <v>72</v>
      </c>
    </row>
    <row r="71" spans="2:5" ht="3.75" customHeight="1"/>
    <row r="72" spans="2:5">
      <c r="B72" s="131">
        <v>3</v>
      </c>
      <c r="C72" s="131" t="s">
        <v>73</v>
      </c>
      <c r="D72" s="141"/>
      <c r="E72" s="131" t="s">
        <v>74</v>
      </c>
    </row>
    <row r="73" spans="2:5" ht="3.75" customHeight="1"/>
    <row r="74" spans="2:5">
      <c r="B74" s="131">
        <v>4</v>
      </c>
      <c r="C74" s="131" t="s">
        <v>75</v>
      </c>
      <c r="D74" s="142"/>
      <c r="E74" s="131" t="s">
        <v>76</v>
      </c>
    </row>
  </sheetData>
  <mergeCells count="28">
    <mergeCell ref="B17:E17"/>
    <mergeCell ref="B54:E54"/>
    <mergeCell ref="B62:E62"/>
    <mergeCell ref="D40:E40"/>
    <mergeCell ref="D51:E51"/>
    <mergeCell ref="D52:E52"/>
    <mergeCell ref="D53:E53"/>
    <mergeCell ref="B20:E20"/>
    <mergeCell ref="A35:E35"/>
    <mergeCell ref="D37:E37"/>
    <mergeCell ref="D39:E39"/>
    <mergeCell ref="D41:E41"/>
    <mergeCell ref="A19:E19"/>
    <mergeCell ref="D38:E38"/>
    <mergeCell ref="A23:E23"/>
    <mergeCell ref="B24:E24"/>
    <mergeCell ref="A1:E1"/>
    <mergeCell ref="A3:E3"/>
    <mergeCell ref="B5:E5"/>
    <mergeCell ref="A15:E15"/>
    <mergeCell ref="B16:E16"/>
    <mergeCell ref="B13:E13"/>
    <mergeCell ref="D31:E31"/>
    <mergeCell ref="D26:E26"/>
    <mergeCell ref="D27:E27"/>
    <mergeCell ref="D28:E28"/>
    <mergeCell ref="D29:E29"/>
    <mergeCell ref="D30:E30"/>
  </mergeCells>
  <hyperlinks>
    <hyperlink ref="B24:E24" r:id="rId1" display="The OCA is self assessed, but requires facilitation to ensure that the OCA process is valuable. The facilitator should read through the facilitation notes found here, and familiarise themselves with the tool prior to use. " xr:uid="{E70FFBFF-DED3-49A1-B848-508673E28AA3}"/>
  </hyperlinks>
  <pageMargins left="0.7" right="0.7" top="0.75" bottom="0.75" header="0.3" footer="0.3"/>
  <pageSetup paperSize="9"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81"/>
  <sheetViews>
    <sheetView showGridLines="0" topLeftCell="A13" zoomScale="118" workbookViewId="0">
      <selection activeCell="A11" sqref="A11:A13"/>
    </sheetView>
  </sheetViews>
  <sheetFormatPr defaultColWidth="9.1796875" defaultRowHeight="14.5"/>
  <cols>
    <col min="1" max="1" width="7.1796875" style="1" customWidth="1"/>
    <col min="2" max="2" width="31.54296875" style="43" customWidth="1"/>
    <col min="3" max="3" width="149.54296875" style="1" customWidth="1"/>
  </cols>
  <sheetData>
    <row r="1" spans="1:3" ht="26.15" customHeight="1">
      <c r="A1" s="212" t="s">
        <v>77</v>
      </c>
      <c r="B1" s="213"/>
      <c r="C1" s="214"/>
    </row>
    <row r="2" spans="1:3" ht="31">
      <c r="A2" s="3"/>
      <c r="B2" s="46"/>
      <c r="C2" s="38"/>
    </row>
    <row r="3" spans="1:3" ht="31">
      <c r="C3" s="39"/>
    </row>
    <row r="4" spans="1:3">
      <c r="A4" s="218" t="s">
        <v>78</v>
      </c>
      <c r="B4" s="218" t="s">
        <v>79</v>
      </c>
      <c r="C4" s="218" t="s">
        <v>80</v>
      </c>
    </row>
    <row r="5" spans="1:3">
      <c r="A5" s="218" t="s">
        <v>81</v>
      </c>
      <c r="B5" s="218"/>
      <c r="C5" s="218"/>
    </row>
    <row r="6" spans="1:3">
      <c r="A6" s="166"/>
      <c r="B6"/>
      <c r="C6"/>
    </row>
    <row r="7" spans="1:3" ht="63">
      <c r="A7" s="166" t="s">
        <v>82</v>
      </c>
      <c r="B7" s="44" t="s">
        <v>83</v>
      </c>
      <c r="C7" s="15" t="s">
        <v>84</v>
      </c>
    </row>
    <row r="8" spans="1:3" ht="66.650000000000006" customHeight="1">
      <c r="A8" s="215" t="str">
        <f>'OSC 1'!B8:B10</f>
        <v>Plaidoyer et communication</v>
      </c>
      <c r="B8" s="44" t="str">
        <f>'OSC 1'!D8</f>
        <v>Stratégie de plaidoyer et de communication</v>
      </c>
      <c r="C8" s="15" t="str">
        <f>'OSC 1'!F8</f>
        <v>Pouvez-vous m’en dire plus sur vos priorités ?
Décrivez vos plans de plaidoyer et de communication.
Pouvez-vous me parler d'une situation dans laquelle vous avez adapté vos plans ? Pourquoi ?</v>
      </c>
    </row>
    <row r="9" spans="1:3" ht="31.5">
      <c r="A9" s="216"/>
      <c r="B9" s="44" t="str">
        <f>'OSC 1'!D9</f>
        <v>Influencer les décisionnaires</v>
      </c>
      <c r="C9" s="15" t="str">
        <f>'OSC 1'!F9</f>
        <v>L’organisation sait-elle auprès de qui et quand mener des actions de plaidoyer en ce qui concerne le respect des allocations budgétaires dans le domaine de la santé ? 
Comment cible-t-elle les décisionnaires dans l’espace sanitaire avec ses actions de plaidoyer ? Ses actions de plaidoyer correspondent-elles au cycle budgétaire ?</v>
      </c>
    </row>
    <row r="10" spans="1:3" ht="31.5">
      <c r="A10" s="216"/>
      <c r="B10" s="44" t="str">
        <f>'OSC 1'!D10</f>
        <v>Comprendre et communiquer les données</v>
      </c>
      <c r="C10" s="15" t="str">
        <f>'OSC 1'!F10</f>
        <v>Pouvez-vous me donner un exemple d’une situation dans laquelle vous avez utilisé les données dans vos actions de plaidoyer ? Comment, quand et auprès de qui ?
En quoi les données sont-elles importantes pour vos actions de plaidoyer ?</v>
      </c>
    </row>
    <row r="11" spans="1:3" ht="49.5" customHeight="1">
      <c r="A11" s="217" t="str">
        <f>'OSC 1'!B11:B12</f>
        <v>Santé maternelle et néonatale</v>
      </c>
      <c r="B11" s="44" t="str">
        <f>'OSC 1'!D11</f>
        <v>Barrières à l'amélioration des soins obstétriques</v>
      </c>
      <c r="C11" s="15" t="str">
        <f>'OSC 1'!F11</f>
        <v xml:space="preserve">Quelles sont les barrières auxquelles vous pouvez penser qui empêchent les femmes d'accéder à des soins obstétriques de qualité ? 
Comment feriez-vous le suivi de la qualité des services obstétriques ?
Que pensez-vous que la société civile peut faire pour lever les barrières afin que les femmes aient accès aux soins obstétriques ?
</v>
      </c>
    </row>
    <row r="12" spans="1:3" ht="75" customHeight="1">
      <c r="A12" s="217"/>
      <c r="B12" s="44" t="str">
        <f>'OSC 1'!D12</f>
        <v>Soins obstétriques de haute qualité</v>
      </c>
      <c r="C12" s="15" t="str">
        <f>'OSC 1'!F12</f>
        <v>Pourquoi est-il important d’avoir des soins obstétriques de qualité ? Quelles peuvent être les conséquences si une femme de reçoit pas de soins de bonne qualité ?
Quel est selon vous le rôle que la communauté peut jouer pour éviter les soins obstétriques de mauvaise qualité ?
Pouvez-vous me parler d’une situation dans laquelle votre organisation a travaillé pour l’amélioration de la qualité des soins obstétriques ?</v>
      </c>
    </row>
    <row r="13" spans="1:3" ht="75" customHeight="1">
      <c r="A13" s="217"/>
      <c r="B13" s="44" t="str">
        <f>'OSC 1'!D13</f>
        <v>Mécanismes de redevabilité</v>
      </c>
      <c r="C13" s="15" t="str">
        <f>'OSC 1'!F13</f>
        <v>Parlez-moi de la manière dont vous comprenez un mécanisme de redevabilité.
Quels conseils donneriez-vous à une organisation qui veut s’impliquer dans un mécanisme de redevabilité ?
Parlez-moi d’un mécanisme de redevabilité dans lequel vous vous êtes impliqué, est-ce en cours ? Pourquoi voyez-vous ce groupe comme un mécanisme de redevabilité ?</v>
      </c>
    </row>
    <row r="14" spans="1:3" ht="63">
      <c r="A14" s="216" t="str">
        <f>'OSC 1'!B14:B16</f>
        <v>Financement de la santé</v>
      </c>
      <c r="B14" s="44" t="str">
        <f>'OSC 1'!D14</f>
        <v xml:space="preserve">Cycle budgétaire et processus de création budgétaire </v>
      </c>
      <c r="C14" s="15" t="str">
        <f>'OSC 1'!F14</f>
        <v>Expliquez-moi le cycle budgétaire. Comment vous impliquez-vous ? 
Parlez-moi d'une situation dans laquelle vous avez pris part à un processus de consultation publique. Que s’est-il passé ?
Comment feriez-vous pour avoir accès à des documents budgétaires ?</v>
      </c>
    </row>
    <row r="15" spans="1:3" ht="31.5">
      <c r="A15" s="216"/>
      <c r="B15" s="44" t="str">
        <f>'OSC 1'!D15</f>
        <v>Comprendre les budgets</v>
      </c>
      <c r="C15" s="15" t="str">
        <f>'OSC 1'!F15</f>
        <v>D’après vous, qu’est-ce qu’une analyse ? Est-il important de faire des analyses ? Pourquoi ?
Comment analysez-vous un budget sanitaire ?
Si vous avez déjà analysé un budget, quelles ont été vos conclusions ?</v>
      </c>
    </row>
    <row r="16" spans="1:3" ht="52.5">
      <c r="A16" s="216"/>
      <c r="B16" s="44" t="str">
        <f>'OSC 1'!D16</f>
        <v>Identifier les freins</v>
      </c>
      <c r="C16" s="15" t="str">
        <f>'OSC 1'!F16</f>
        <v>Est-ce important ? Pourquoi ?
Comment avez-vous identifié un frein ?
Parlez-moi d’une situation dans laquelle vous avez identifié un frein et en avez parlé. Comment savez-vous que ces décisionnaires étaient ceux auxquels s’adresser ?</v>
      </c>
    </row>
    <row r="17" spans="1:3" ht="52.5">
      <c r="A17" s="217" t="str">
        <f>'OSC 1'!B17</f>
        <v>Gouvernance et planification</v>
      </c>
      <c r="B17" s="44" t="str">
        <f>'OSC 1'!D17</f>
        <v>Structures de gouvernance et politiques</v>
      </c>
      <c r="C17" s="15" t="str">
        <f>'OSC 1'!F17</f>
        <v>Pouvez-vous décrire les structures de gouvernance de l’organisation ?
Pourriez-vous décrire le plan stratégique de l’organisation ? Qu’inclut-il ?
Quels sont les types de politiques, procédures et systèmes qui sont mis en place ? Pensez-vous que quelque chose manque ?</v>
      </c>
    </row>
    <row r="18" spans="1:3" ht="46.5" customHeight="1">
      <c r="A18" s="217"/>
      <c r="B18" s="44" t="str">
        <f>'OSC 1'!D18</f>
        <v>Financer et planifier les activités organisationnelles</v>
      </c>
      <c r="C18" s="15" t="str">
        <f>'OSC 1'!F18</f>
        <v>Quelles sont les activités présentes dans votre plan de travail ?
Quel est le processus d’estimation des coûts de ces activités ?
Pouvez-vous me parler des plans dont l’organisation dispose pour mobiliser ses propres ressources ?</v>
      </c>
    </row>
    <row r="19" spans="1:3" ht="52.5">
      <c r="A19" s="215" t="str">
        <f>'OSC 1'!B19</f>
        <v>Coordination et durabilité</v>
      </c>
      <c r="B19" s="44" t="str">
        <f>'OSC 1'!D19</f>
        <v>S’engager dans des coalitions</v>
      </c>
      <c r="C19" s="15" t="str">
        <f>'OSC 1'!F19</f>
        <v>Récolter des données pour élaborer des plans de durabilité
Pouvez-vous me parler d’une situation dans laquelle vous avez participé à une coalition ? Qui d’autre participait à la coalition ? Qu’a fait la coalition ?
Pouvez-vous décrire vos relations avec d’autres organisations de la société civile, les médias et le gouvernement ?</v>
      </c>
    </row>
    <row r="20" spans="1:3" ht="44.15" customHeight="1">
      <c r="A20" s="216"/>
      <c r="B20" s="44" t="str">
        <f>'OSC 1'!D20</f>
        <v xml:space="preserve">Collaborer avec le gouvernement </v>
      </c>
      <c r="C20" s="15" t="str">
        <f>'OSC 1'!F20</f>
        <v>Comment décririez-vous la relation de l’organisation avec le gouvernement ? D’après vous, quelle est l’opinion du gouvernement sur l’organisation ? 
Collaboreriez-vous avec le gouvernement ? Pourquoi ? Avez-vous des objectifs communs ?
Parlez-moi d’une situation dans laquelle vous avez collaboré avec le gouvernement pour atteindre un objectif commun.</v>
      </c>
    </row>
    <row r="21" spans="1:3" ht="73.5">
      <c r="A21" s="224"/>
      <c r="B21" s="44" t="str">
        <f>'OSC 1'!D21</f>
        <v>Récolter des données pour élaborer des plans de durabilité</v>
      </c>
      <c r="C21" s="15" t="str">
        <f>'OSC 1'!F21</f>
        <v>Qu’est-ce que la durabilité pour votre organisation ?
Pouvez-vous m’expliquer comment votre organisation a planifié sa durabilité ?
Pouvez-vous décrire en quoi vos plans de durabilité sont reflétés dans votre travail ?
Si votre source actuelle de financement venait à se tarir, comment maintiendriez-vous vos activités ? Quelles sont vos activités qui ne nécessitent pas l’obtention de ressources de la part d’un tiers ?</v>
      </c>
    </row>
    <row r="22" spans="1:3" ht="86.5" customHeight="1">
      <c r="A22" s="215" t="str">
        <f>'OSC 1'!B22</f>
        <v>Suivi et apprentissage</v>
      </c>
      <c r="B22" s="44" t="str">
        <f>'OSC 1'!D22</f>
        <v>Faire le suivi des efforts de plaidoyer</v>
      </c>
      <c r="C22" s="15" t="str">
        <f>'OSC 1'!F22</f>
        <v>Pensez-vous qu’il est important de faire le suivi des efforts de plaidoyer ? Pourquoi ?
Comment faites-vous le suivi des résultats de vos activités de plaidoyer ?  
Pouvez-vous me donner un exemple d’une situation dans laquelle vous avez fait le suivi des résultats de vos activités de plaidoyer ? Avez-vous un autre exemple ? À quelle fréquence faites-vous le suivi des résultats ?</v>
      </c>
    </row>
    <row r="23" spans="1:3" ht="104.15" customHeight="1">
      <c r="A23" s="224"/>
      <c r="B23" s="44" t="str">
        <f>'OSC 1'!D23</f>
        <v>Participer à un apprentissage basé sur la réflexion</v>
      </c>
      <c r="C23" s="15" t="str">
        <f>'OSC 1'!F23</f>
        <v>Qu’est-ce que l’apprentissage basé sur la réflexion pour votre organisation ?
Pensez-vous que l’apprentissage basé sur la réflexion est important ? Pourquoi ?
Quel est le processus de valorisation de l’apprentissage basé sur la réflexion de votre organisation ?
Pouvez-vous me donner un exemple de situation dans laquelle vous avez modifié vos activités dans le but de tirer des apprentissages de vos réussites et des défis auxquels vous avez fait face ?</v>
      </c>
    </row>
    <row r="24" spans="1:3" s="47" customFormat="1">
      <c r="A24" s="75"/>
      <c r="B24" s="72"/>
      <c r="C24" s="76"/>
    </row>
    <row r="25" spans="1:3" s="47" customFormat="1">
      <c r="A25" s="75"/>
      <c r="B25" s="72"/>
      <c r="C25" s="73"/>
    </row>
    <row r="26" spans="1:3" s="47" customFormat="1">
      <c r="A26" s="75"/>
      <c r="B26" s="168"/>
      <c r="C26" s="73"/>
    </row>
    <row r="27" spans="1:3" s="47" customFormat="1">
      <c r="A27" s="75"/>
      <c r="B27" s="171"/>
      <c r="C27" s="77"/>
    </row>
    <row r="28" spans="1:3" s="47" customFormat="1">
      <c r="A28" s="75"/>
      <c r="B28" s="222"/>
      <c r="C28" s="77"/>
    </row>
    <row r="29" spans="1:3" s="47" customFormat="1">
      <c r="A29" s="75"/>
      <c r="B29" s="222"/>
      <c r="C29" s="77"/>
    </row>
    <row r="30" spans="1:3" s="47" customFormat="1">
      <c r="A30" s="75"/>
      <c r="B30" s="172"/>
      <c r="C30" s="77"/>
    </row>
    <row r="31" spans="1:3" s="47" customFormat="1">
      <c r="A31" s="75"/>
      <c r="B31" s="172"/>
      <c r="C31" s="77"/>
    </row>
    <row r="32" spans="1:3" s="47" customFormat="1">
      <c r="A32" s="75"/>
      <c r="B32" s="172"/>
      <c r="C32" s="77"/>
    </row>
    <row r="33" spans="1:3" s="47" customFormat="1">
      <c r="A33" s="75"/>
      <c r="B33" s="172"/>
      <c r="C33" s="77"/>
    </row>
    <row r="34" spans="1:3" s="47" customFormat="1">
      <c r="A34" s="75"/>
      <c r="B34" s="172"/>
      <c r="C34" s="77"/>
    </row>
    <row r="35" spans="1:3" s="47" customFormat="1">
      <c r="A35" s="75"/>
      <c r="B35" s="172"/>
      <c r="C35" s="77"/>
    </row>
    <row r="36" spans="1:3" s="47" customFormat="1">
      <c r="A36" s="75"/>
      <c r="B36" s="172"/>
      <c r="C36" s="77"/>
    </row>
    <row r="37" spans="1:3" s="47" customFormat="1">
      <c r="A37" s="75"/>
      <c r="B37" s="172"/>
      <c r="C37" s="77"/>
    </row>
    <row r="38" spans="1:3" s="47" customFormat="1">
      <c r="A38" s="75"/>
      <c r="B38" s="223"/>
      <c r="C38" s="77"/>
    </row>
    <row r="39" spans="1:3" s="47" customFormat="1">
      <c r="A39" s="75"/>
      <c r="B39" s="223"/>
      <c r="C39" s="77"/>
    </row>
    <row r="40" spans="1:3" s="47" customFormat="1">
      <c r="A40" s="75"/>
      <c r="B40" s="222"/>
      <c r="C40" s="77"/>
    </row>
    <row r="41" spans="1:3" s="47" customFormat="1">
      <c r="A41" s="75"/>
      <c r="B41" s="222"/>
      <c r="C41" s="77"/>
    </row>
    <row r="42" spans="1:3" s="47" customFormat="1">
      <c r="A42" s="75"/>
      <c r="B42" s="169"/>
      <c r="C42" s="78"/>
    </row>
    <row r="43" spans="1:3" s="47" customFormat="1">
      <c r="A43" s="75"/>
      <c r="B43" s="220"/>
      <c r="C43" s="78"/>
    </row>
    <row r="44" spans="1:3" s="47" customFormat="1">
      <c r="A44" s="75"/>
      <c r="B44" s="220"/>
      <c r="C44" s="78"/>
    </row>
    <row r="45" spans="1:3" s="47" customFormat="1">
      <c r="A45" s="75"/>
      <c r="B45" s="220"/>
      <c r="C45" s="79"/>
    </row>
    <row r="46" spans="1:3" s="47" customFormat="1">
      <c r="A46" s="75"/>
      <c r="B46" s="220"/>
      <c r="C46" s="73"/>
    </row>
    <row r="47" spans="1:3" s="47" customFormat="1">
      <c r="A47" s="75"/>
      <c r="B47" s="220"/>
      <c r="C47" s="80"/>
    </row>
    <row r="48" spans="1:3" s="47" customFormat="1">
      <c r="A48" s="75"/>
      <c r="B48" s="169"/>
      <c r="C48" s="78"/>
    </row>
    <row r="49" spans="1:3" s="47" customFormat="1">
      <c r="A49" s="75"/>
      <c r="B49" s="169"/>
      <c r="C49" s="78"/>
    </row>
    <row r="50" spans="1:3" s="47" customFormat="1">
      <c r="A50" s="75"/>
      <c r="B50" s="169"/>
      <c r="C50" s="78"/>
    </row>
    <row r="51" spans="1:3" s="47" customFormat="1">
      <c r="A51" s="75"/>
      <c r="B51" s="169"/>
      <c r="C51" s="78"/>
    </row>
    <row r="52" spans="1:3" s="47" customFormat="1">
      <c r="A52" s="75"/>
      <c r="B52" s="220"/>
      <c r="C52" s="73"/>
    </row>
    <row r="53" spans="1:3" s="47" customFormat="1">
      <c r="A53" s="75"/>
      <c r="B53" s="220"/>
      <c r="C53" s="73"/>
    </row>
    <row r="54" spans="1:3" s="47" customFormat="1">
      <c r="A54" s="75"/>
      <c r="B54" s="220"/>
      <c r="C54" s="73"/>
    </row>
    <row r="55" spans="1:3" s="47" customFormat="1">
      <c r="A55" s="75"/>
      <c r="B55" s="220"/>
      <c r="C55" s="73"/>
    </row>
    <row r="56" spans="1:3" s="47" customFormat="1">
      <c r="A56" s="75"/>
      <c r="B56" s="220"/>
      <c r="C56" s="73"/>
    </row>
    <row r="57" spans="1:3" s="47" customFormat="1">
      <c r="A57" s="75"/>
      <c r="B57" s="221"/>
      <c r="C57" s="73"/>
    </row>
    <row r="58" spans="1:3" s="47" customFormat="1">
      <c r="A58" s="75"/>
      <c r="B58" s="221"/>
      <c r="C58" s="73"/>
    </row>
    <row r="59" spans="1:3" s="47" customFormat="1">
      <c r="A59" s="75"/>
      <c r="B59" s="220"/>
      <c r="C59" s="73"/>
    </row>
    <row r="60" spans="1:3" s="47" customFormat="1">
      <c r="A60" s="75"/>
      <c r="B60" s="220"/>
      <c r="C60" s="73"/>
    </row>
    <row r="61" spans="1:3" s="47" customFormat="1">
      <c r="A61" s="75"/>
      <c r="B61" s="220"/>
      <c r="C61" s="73"/>
    </row>
    <row r="62" spans="1:3" s="47" customFormat="1">
      <c r="A62" s="75"/>
      <c r="B62" s="170"/>
      <c r="C62" s="73"/>
    </row>
    <row r="63" spans="1:3" s="47" customFormat="1">
      <c r="A63" s="75"/>
      <c r="B63" s="170"/>
      <c r="C63" s="73"/>
    </row>
    <row r="64" spans="1:3" s="47" customFormat="1">
      <c r="A64" s="75"/>
      <c r="B64" s="74"/>
      <c r="C64" s="73"/>
    </row>
    <row r="65" spans="1:3" s="47" customFormat="1">
      <c r="A65" s="75"/>
      <c r="B65" s="220"/>
      <c r="C65" s="77"/>
    </row>
    <row r="66" spans="1:3" s="47" customFormat="1">
      <c r="A66" s="75"/>
      <c r="B66" s="220"/>
      <c r="C66" s="73"/>
    </row>
    <row r="67" spans="1:3" s="47" customFormat="1">
      <c r="A67" s="75"/>
      <c r="B67" s="169"/>
      <c r="C67" s="78"/>
    </row>
    <row r="68" spans="1:3" s="47" customFormat="1">
      <c r="A68" s="75"/>
      <c r="B68" s="220"/>
      <c r="C68" s="77"/>
    </row>
    <row r="69" spans="1:3" s="47" customFormat="1">
      <c r="A69" s="75"/>
      <c r="B69" s="220"/>
      <c r="C69" s="73"/>
    </row>
    <row r="70" spans="1:3" s="47" customFormat="1">
      <c r="A70" s="75"/>
      <c r="B70" s="219"/>
      <c r="C70" s="77"/>
    </row>
    <row r="71" spans="1:3" s="47" customFormat="1">
      <c r="A71" s="75"/>
      <c r="B71" s="219"/>
      <c r="C71" s="73"/>
    </row>
    <row r="72" spans="1:3" s="47" customFormat="1">
      <c r="A72" s="75"/>
      <c r="B72" s="81"/>
      <c r="C72" s="82"/>
    </row>
    <row r="73" spans="1:3" s="47" customFormat="1">
      <c r="A73" s="75"/>
      <c r="B73" s="81"/>
      <c r="C73" s="82"/>
    </row>
    <row r="74" spans="1:3" s="47" customFormat="1">
      <c r="A74" s="75"/>
      <c r="B74" s="81"/>
      <c r="C74" s="82"/>
    </row>
    <row r="75" spans="1:3" s="47" customFormat="1">
      <c r="A75" s="75"/>
      <c r="B75" s="81"/>
      <c r="C75" s="82"/>
    </row>
    <row r="76" spans="1:3" s="47" customFormat="1">
      <c r="A76" s="75"/>
      <c r="B76" s="81"/>
      <c r="C76" s="82"/>
    </row>
    <row r="77" spans="1:3" s="47" customFormat="1">
      <c r="A77" s="75"/>
      <c r="B77" s="81"/>
      <c r="C77" s="82"/>
    </row>
    <row r="78" spans="1:3" s="47" customFormat="1">
      <c r="A78" s="75"/>
      <c r="B78" s="81"/>
      <c r="C78" s="82"/>
    </row>
    <row r="79" spans="1:3" s="47" customFormat="1">
      <c r="A79" s="75"/>
      <c r="B79" s="81"/>
      <c r="C79" s="82"/>
    </row>
    <row r="80" spans="1:3" s="47" customFormat="1">
      <c r="A80" s="75"/>
      <c r="B80" s="170"/>
      <c r="C80" s="73"/>
    </row>
    <row r="81" spans="1:3" s="47" customFormat="1">
      <c r="A81" s="75"/>
      <c r="B81" s="83"/>
      <c r="C81" s="75"/>
    </row>
  </sheetData>
  <mergeCells count="22">
    <mergeCell ref="B70:B71"/>
    <mergeCell ref="A4:A5"/>
    <mergeCell ref="B52:B54"/>
    <mergeCell ref="B55:B56"/>
    <mergeCell ref="B57:B58"/>
    <mergeCell ref="B59:B61"/>
    <mergeCell ref="B65:B66"/>
    <mergeCell ref="B68:B69"/>
    <mergeCell ref="B4:B5"/>
    <mergeCell ref="B28:B29"/>
    <mergeCell ref="B38:B39"/>
    <mergeCell ref="B40:B41"/>
    <mergeCell ref="B43:B44"/>
    <mergeCell ref="B45:B47"/>
    <mergeCell ref="A19:A21"/>
    <mergeCell ref="A22:A23"/>
    <mergeCell ref="A1:C1"/>
    <mergeCell ref="A8:A10"/>
    <mergeCell ref="A14:A16"/>
    <mergeCell ref="A17:A18"/>
    <mergeCell ref="C4:C5"/>
    <mergeCell ref="A11:A1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dimension ref="A1:AA65"/>
  <sheetViews>
    <sheetView showGridLines="0" topLeftCell="I1" zoomScale="76" zoomScaleNormal="76" workbookViewId="0">
      <selection activeCell="W11" sqref="W11"/>
    </sheetView>
  </sheetViews>
  <sheetFormatPr defaultColWidth="9.1796875" defaultRowHeight="10.5"/>
  <cols>
    <col min="1" max="1" width="3.7265625" style="43" hidden="1" customWidth="1"/>
    <col min="2" max="2" width="7.1796875" style="1" customWidth="1"/>
    <col min="3" max="3" width="6.1796875" style="43" hidden="1" customWidth="1"/>
    <col min="4" max="4" width="31.54296875" style="43" customWidth="1"/>
    <col min="5" max="5" width="40" style="1" hidden="1" customWidth="1"/>
    <col min="6" max="6" width="54.54296875" style="1" hidden="1" customWidth="1"/>
    <col min="7" max="7" width="27.36328125" style="1" customWidth="1"/>
    <col min="8" max="9" width="29" style="1" customWidth="1"/>
    <col min="10" max="10" width="29.54296875" style="1" customWidth="1"/>
    <col min="11" max="11" width="25.54296875" style="1" customWidth="1"/>
    <col min="12" max="15" width="9.1796875" style="36"/>
    <col min="16" max="16" width="9.1796875" style="36" customWidth="1"/>
    <col min="17" max="21" width="9.1796875" style="1" hidden="1" customWidth="1"/>
    <col min="22" max="26" width="34.453125" style="1" customWidth="1"/>
    <col min="27" max="27" width="0" style="1" hidden="1" customWidth="1"/>
    <col min="28" max="16384" width="9.1796875" style="1"/>
  </cols>
  <sheetData>
    <row r="1" spans="1:27" ht="15.5">
      <c r="D1" s="282" t="s">
        <v>226</v>
      </c>
      <c r="E1" s="283" t="s">
        <v>228</v>
      </c>
      <c r="V1" s="1" t="str">
        <f ca="1">IF(ISBLANK(Template!V1),"",Template!V1)</f>
        <v/>
      </c>
      <c r="W1" s="1" t="str">
        <f ca="1">IF(ISBLANK(Template!W1),"",Template!W1)</f>
        <v/>
      </c>
      <c r="X1" s="1" t="str">
        <f ca="1">IF(ISBLANK(Template!X1),"",Template!X1)</f>
        <v/>
      </c>
      <c r="Y1" s="1" t="str">
        <f ca="1">IF(ISBLANK(Template!Y1),"",Template!Y1)</f>
        <v/>
      </c>
      <c r="Z1" s="1" t="str">
        <f ca="1">IF(ISBLANK(Template!Z1),"",Template!Z1)</f>
        <v/>
      </c>
    </row>
    <row r="2" spans="1:27" ht="26.25" customHeight="1">
      <c r="B2" s="20"/>
      <c r="C2" s="98"/>
      <c r="D2" s="282" t="s">
        <v>85</v>
      </c>
      <c r="E2" s="283" t="s">
        <v>228</v>
      </c>
      <c r="F2" s="41"/>
      <c r="G2" s="251" t="s">
        <v>229</v>
      </c>
      <c r="H2" s="252"/>
      <c r="I2" s="252"/>
      <c r="J2" s="252"/>
      <c r="K2" s="252"/>
      <c r="V2" s="180" t="str">
        <f ca="1">IF(ISBLANK(Template!V2),"",Template!V2)</f>
        <v/>
      </c>
      <c r="W2" s="180" t="str">
        <f ca="1">IF(ISBLANK(Template!W2),"",Template!W2)</f>
        <v/>
      </c>
      <c r="X2" s="180" t="str">
        <f ca="1">IF(ISBLANK(Template!X2),"",Template!X2)</f>
        <v/>
      </c>
      <c r="Y2" s="180" t="str">
        <f ca="1">IF(ISBLANK(Template!Y2),"",Template!Y2)</f>
        <v/>
      </c>
      <c r="Z2" s="180" t="str">
        <f ca="1">IF(ISBLANK(Template!Z2),"",Template!Z2)</f>
        <v/>
      </c>
    </row>
    <row r="3" spans="1:27" ht="15" customHeight="1">
      <c r="B3" s="20"/>
      <c r="C3" s="98"/>
      <c r="D3" s="282" t="s">
        <v>227</v>
      </c>
      <c r="E3" s="283" t="s">
        <v>228</v>
      </c>
      <c r="F3" s="38"/>
      <c r="G3" s="38"/>
      <c r="H3" s="3"/>
      <c r="I3" s="3"/>
      <c r="J3" s="3"/>
      <c r="K3" s="3"/>
      <c r="L3" s="244" t="s">
        <v>66</v>
      </c>
      <c r="M3" s="244" t="s">
        <v>66</v>
      </c>
      <c r="N3" s="244" t="s">
        <v>66</v>
      </c>
      <c r="O3" s="244" t="s">
        <v>66</v>
      </c>
      <c r="P3" s="244" t="s">
        <v>66</v>
      </c>
      <c r="Q3" s="247" t="s">
        <v>86</v>
      </c>
      <c r="R3" s="248"/>
      <c r="S3" s="248"/>
      <c r="T3" s="248"/>
      <c r="U3" s="248"/>
      <c r="V3" s="3" t="str">
        <f ca="1">IF(ISBLANK(Template!V3),"",Template!V3)</f>
        <v/>
      </c>
      <c r="W3" s="3" t="str">
        <f ca="1">IF(ISBLANK(Template!W3),"",Template!W3)</f>
        <v/>
      </c>
      <c r="X3" s="3" t="str">
        <f ca="1">IF(ISBLANK(Template!X3),"",Template!X3)</f>
        <v/>
      </c>
      <c r="Y3" s="3" t="str">
        <f ca="1">IF(ISBLANK(Template!Y3),"",Template!Y3)</f>
        <v/>
      </c>
      <c r="Z3" s="3" t="str">
        <f ca="1">IF(ISBLANK(Template!Z3),"",Template!Z3)</f>
        <v/>
      </c>
    </row>
    <row r="4" spans="1:27" ht="11.25" customHeight="1">
      <c r="F4" s="278"/>
      <c r="G4" s="278"/>
      <c r="L4" s="244"/>
      <c r="M4" s="244"/>
      <c r="N4" s="244"/>
      <c r="O4" s="244"/>
      <c r="P4" s="244"/>
      <c r="Q4" s="249"/>
      <c r="R4" s="250"/>
      <c r="S4" s="250"/>
      <c r="T4" s="250"/>
      <c r="U4" s="250"/>
      <c r="V4" s="1" t="str">
        <f ca="1">IF(ISBLANK(Template!V4),"",Template!V4)</f>
        <v/>
      </c>
      <c r="W4" s="1" t="str">
        <f ca="1">IF(ISBLANK(Template!W4),"",Template!W4)</f>
        <v/>
      </c>
      <c r="X4" s="1" t="str">
        <f ca="1">IF(ISBLANK(Template!X4),"",Template!X4)</f>
        <v/>
      </c>
      <c r="Y4" s="1" t="str">
        <f ca="1">IF(ISBLANK(Template!Y4),"",Template!Y4)</f>
        <v/>
      </c>
      <c r="Z4" s="1" t="str">
        <f ca="1">IF(ISBLANK(Template!Z4),"",Template!Z4)</f>
        <v/>
      </c>
    </row>
    <row r="5" spans="1:27" ht="11.25" customHeight="1">
      <c r="B5" s="218"/>
      <c r="C5" s="97"/>
      <c r="D5" s="287" t="s">
        <v>79</v>
      </c>
      <c r="E5" s="288" t="s">
        <v>169</v>
      </c>
      <c r="F5" s="288" t="s">
        <v>80</v>
      </c>
      <c r="G5" s="218" t="s">
        <v>87</v>
      </c>
      <c r="H5" s="218"/>
      <c r="I5" s="218"/>
      <c r="J5" s="218"/>
      <c r="K5" s="218" t="s">
        <v>170</v>
      </c>
      <c r="L5" s="244" t="s">
        <v>230</v>
      </c>
      <c r="M5" s="244" t="s">
        <v>231</v>
      </c>
      <c r="N5" s="244" t="s">
        <v>232</v>
      </c>
      <c r="O5" s="244" t="s">
        <v>233</v>
      </c>
      <c r="P5" s="244" t="s">
        <v>234</v>
      </c>
      <c r="Q5" s="227" t="s">
        <v>88</v>
      </c>
      <c r="R5" s="233" t="s">
        <v>105</v>
      </c>
      <c r="S5" s="233" t="s">
        <v>106</v>
      </c>
      <c r="T5" s="233" t="s">
        <v>107</v>
      </c>
      <c r="U5" s="233" t="s">
        <v>108</v>
      </c>
      <c r="V5" s="218" t="s">
        <v>235</v>
      </c>
      <c r="W5" s="218" t="s">
        <v>236</v>
      </c>
      <c r="X5" s="218" t="s">
        <v>237</v>
      </c>
      <c r="Y5" s="218" t="s">
        <v>238</v>
      </c>
      <c r="Z5" s="218" t="s">
        <v>239</v>
      </c>
    </row>
    <row r="6" spans="1:27" ht="39.75" customHeight="1">
      <c r="B6" s="218" t="s">
        <v>0</v>
      </c>
      <c r="C6" s="97"/>
      <c r="D6" s="287"/>
      <c r="E6" s="288"/>
      <c r="F6" s="288"/>
      <c r="G6" s="182" t="s">
        <v>93</v>
      </c>
      <c r="H6" s="182" t="s">
        <v>94</v>
      </c>
      <c r="I6" s="182" t="s">
        <v>95</v>
      </c>
      <c r="J6" s="182" t="s">
        <v>96</v>
      </c>
      <c r="K6" s="218"/>
      <c r="L6" s="226"/>
      <c r="M6" s="226"/>
      <c r="N6" s="226"/>
      <c r="O6" s="226"/>
      <c r="P6" s="226"/>
      <c r="Q6" s="228"/>
      <c r="R6" s="229"/>
      <c r="S6" s="229"/>
      <c r="T6" s="229"/>
      <c r="U6" s="229"/>
      <c r="V6" s="225"/>
      <c r="W6" s="225"/>
      <c r="X6" s="225"/>
      <c r="Y6" s="225"/>
      <c r="Z6" s="225"/>
    </row>
    <row r="7" spans="1:27" ht="92.15" customHeight="1">
      <c r="A7" s="235" t="s">
        <v>319</v>
      </c>
      <c r="B7" s="235"/>
      <c r="C7" s="235"/>
      <c r="D7" s="235"/>
      <c r="E7" s="235"/>
      <c r="F7" s="235"/>
      <c r="G7" s="235"/>
      <c r="H7" s="235"/>
      <c r="I7" s="235"/>
      <c r="J7" s="235"/>
      <c r="K7" s="235"/>
      <c r="L7" s="96"/>
      <c r="M7" s="96"/>
      <c r="N7" s="96"/>
      <c r="O7" s="96"/>
      <c r="P7" s="96"/>
      <c r="Q7" s="145" t="str">
        <f>IF(OR(ISBLANK(L7),(L7="NA")),"",IF(L7=1,25,IF(L7=2,50,IF(L7=3,75,IF(L7=4,100,"")))))</f>
        <v/>
      </c>
      <c r="R7" s="145" t="str">
        <f t="shared" ref="R7:U8" si="0">IF(OR(ISBLANK(M7),(M7="NA")),"",IF(M7=1,25,IF(M7=2,50,IF(M7=3,75,IF(M7=4,100,"")))))</f>
        <v/>
      </c>
      <c r="S7" s="145" t="str">
        <f t="shared" si="0"/>
        <v/>
      </c>
      <c r="T7" s="145" t="str">
        <f t="shared" si="0"/>
        <v/>
      </c>
      <c r="U7" s="145" t="str">
        <f t="shared" si="0"/>
        <v/>
      </c>
      <c r="V7" s="16"/>
      <c r="W7" s="16"/>
      <c r="X7" s="16"/>
      <c r="Y7" s="16"/>
      <c r="Z7" s="16"/>
      <c r="AA7" s="145"/>
    </row>
    <row r="8" spans="1:27" ht="151.5" customHeight="1">
      <c r="A8" s="97" t="s">
        <v>97</v>
      </c>
      <c r="B8" s="236" t="s">
        <v>125</v>
      </c>
      <c r="C8" s="97" t="s">
        <v>98</v>
      </c>
      <c r="D8" s="90" t="s">
        <v>137</v>
      </c>
      <c r="E8" s="143" t="s">
        <v>195</v>
      </c>
      <c r="F8" s="143" t="s">
        <v>136</v>
      </c>
      <c r="G8" s="85" t="s">
        <v>171</v>
      </c>
      <c r="H8" s="85" t="s">
        <v>172</v>
      </c>
      <c r="I8" s="85" t="s">
        <v>173</v>
      </c>
      <c r="J8" s="85" t="s">
        <v>174</v>
      </c>
      <c r="K8" s="284" t="s">
        <v>282</v>
      </c>
      <c r="L8" s="96" t="s">
        <v>183</v>
      </c>
      <c r="M8" s="96" t="s">
        <v>183</v>
      </c>
      <c r="N8" s="96" t="s">
        <v>183</v>
      </c>
      <c r="O8" s="96" t="s">
        <v>183</v>
      </c>
      <c r="P8" s="96" t="s">
        <v>183</v>
      </c>
      <c r="Q8" s="145" t="str">
        <f t="shared" ref="Q8" si="1">IF(OR(ISBLANK(L8),(L8="NA")),"",IF(L8=1,25,IF(L8=2,50,IF(L8=3,75,IF(L8=4,100,"")))))</f>
        <v/>
      </c>
      <c r="R8" s="145" t="str">
        <f t="shared" si="0"/>
        <v/>
      </c>
      <c r="S8" s="145" t="str">
        <f t="shared" si="0"/>
        <v/>
      </c>
      <c r="T8" s="145" t="str">
        <f t="shared" si="0"/>
        <v/>
      </c>
      <c r="U8" s="145" t="str">
        <f t="shared" si="0"/>
        <v/>
      </c>
      <c r="V8" s="16"/>
      <c r="W8" s="16"/>
      <c r="X8" s="16"/>
      <c r="Y8" s="16"/>
      <c r="Z8" s="16"/>
      <c r="AA8" s="145"/>
    </row>
    <row r="9" spans="1:27" ht="169.5" customHeight="1">
      <c r="A9" s="97" t="s">
        <v>97</v>
      </c>
      <c r="B9" s="236"/>
      <c r="C9" s="97" t="s">
        <v>99</v>
      </c>
      <c r="D9" s="90" t="s">
        <v>139</v>
      </c>
      <c r="E9" s="143" t="s">
        <v>194</v>
      </c>
      <c r="F9" s="143" t="s">
        <v>138</v>
      </c>
      <c r="G9" s="85" t="s">
        <v>175</v>
      </c>
      <c r="H9" s="85" t="s">
        <v>176</v>
      </c>
      <c r="I9" s="85" t="s">
        <v>177</v>
      </c>
      <c r="J9" s="85" t="s">
        <v>178</v>
      </c>
      <c r="K9" s="284"/>
      <c r="L9" s="96" t="s">
        <v>183</v>
      </c>
      <c r="M9" s="96" t="s">
        <v>183</v>
      </c>
      <c r="N9" s="96" t="s">
        <v>183</v>
      </c>
      <c r="O9" s="96" t="s">
        <v>183</v>
      </c>
      <c r="P9" s="96" t="s">
        <v>183</v>
      </c>
      <c r="Q9" s="145" t="str">
        <f t="shared" ref="Q9:Q23" si="2">IF(OR(ISBLANK(L9),(L9="NA")),"",IF(L9=1,25,IF(L9=2,50,IF(L9=3,75,IF(L9=4,100,"")))))</f>
        <v/>
      </c>
      <c r="R9" s="145" t="str">
        <f t="shared" ref="R9:R23" si="3">IF(OR(ISBLANK(M9),(M9="NA")),"",IF(M9=1,25,IF(M9=2,50,IF(M9=3,75,IF(M9=4,100,"")))))</f>
        <v/>
      </c>
      <c r="S9" s="145" t="str">
        <f t="shared" ref="S9:S23" si="4">IF(OR(ISBLANK(N9),(N9="NA")),"",IF(N9=1,25,IF(N9=2,50,IF(N9=3,75,IF(N9=4,100,"")))))</f>
        <v/>
      </c>
      <c r="T9" s="145" t="str">
        <f t="shared" ref="T9:T23" si="5">IF(OR(ISBLANK(O9),(O9="NA")),"",IF(O9=1,25,IF(O9=2,50,IF(O9=3,75,IF(O9=4,100,"")))))</f>
        <v/>
      </c>
      <c r="U9" s="145" t="str">
        <f t="shared" ref="U9:U23" si="6">IF(OR(ISBLANK(P9),(P9="NA")),"",IF(P9=1,25,IF(P9=2,50,IF(P9=3,75,IF(P9=4,100,"")))))</f>
        <v/>
      </c>
      <c r="V9" s="16"/>
      <c r="W9" s="16"/>
      <c r="X9" s="16"/>
      <c r="Y9" s="16"/>
      <c r="Z9" s="16"/>
      <c r="AA9" s="145"/>
    </row>
    <row r="10" spans="1:27" ht="169">
      <c r="A10" s="97" t="s">
        <v>97</v>
      </c>
      <c r="B10" s="236"/>
      <c r="C10" s="97" t="s">
        <v>100</v>
      </c>
      <c r="D10" s="90" t="s">
        <v>141</v>
      </c>
      <c r="E10" s="143" t="s">
        <v>193</v>
      </c>
      <c r="F10" s="143" t="s">
        <v>140</v>
      </c>
      <c r="G10" s="85" t="s">
        <v>179</v>
      </c>
      <c r="H10" s="85" t="s">
        <v>180</v>
      </c>
      <c r="I10" s="85" t="s">
        <v>181</v>
      </c>
      <c r="J10" s="85" t="s">
        <v>182</v>
      </c>
      <c r="K10" s="285" t="s">
        <v>283</v>
      </c>
      <c r="L10" s="96" t="s">
        <v>183</v>
      </c>
      <c r="M10" s="96" t="s">
        <v>183</v>
      </c>
      <c r="N10" s="96" t="s">
        <v>183</v>
      </c>
      <c r="O10" s="96" t="s">
        <v>183</v>
      </c>
      <c r="P10" s="96" t="s">
        <v>183</v>
      </c>
      <c r="Q10" s="145" t="str">
        <f t="shared" si="2"/>
        <v/>
      </c>
      <c r="R10" s="145" t="str">
        <f t="shared" si="3"/>
        <v/>
      </c>
      <c r="S10" s="145" t="str">
        <f t="shared" si="4"/>
        <v/>
      </c>
      <c r="T10" s="145" t="str">
        <f t="shared" si="5"/>
        <v/>
      </c>
      <c r="U10" s="145" t="str">
        <f t="shared" si="6"/>
        <v/>
      </c>
      <c r="V10" s="16"/>
      <c r="W10" s="16"/>
      <c r="X10" s="16"/>
      <c r="Y10" s="16"/>
      <c r="Z10" s="16"/>
      <c r="AA10" s="145"/>
    </row>
    <row r="11" spans="1:27" ht="143">
      <c r="A11" s="97" t="s">
        <v>109</v>
      </c>
      <c r="B11" s="234" t="s">
        <v>161</v>
      </c>
      <c r="C11" s="97" t="s">
        <v>269</v>
      </c>
      <c r="D11" s="91" t="s">
        <v>142</v>
      </c>
      <c r="E11" s="143" t="s">
        <v>184</v>
      </c>
      <c r="F11" s="143" t="s">
        <v>155</v>
      </c>
      <c r="G11" s="85" t="s">
        <v>241</v>
      </c>
      <c r="H11" s="85" t="s">
        <v>253</v>
      </c>
      <c r="I11" s="85" t="s">
        <v>254</v>
      </c>
      <c r="J11" s="85" t="s">
        <v>255</v>
      </c>
      <c r="K11" s="86" t="s">
        <v>256</v>
      </c>
      <c r="L11" s="96" t="s">
        <v>183</v>
      </c>
      <c r="M11" s="96" t="s">
        <v>183</v>
      </c>
      <c r="N11" s="96" t="s">
        <v>183</v>
      </c>
      <c r="O11" s="96" t="s">
        <v>183</v>
      </c>
      <c r="P11" s="96" t="s">
        <v>183</v>
      </c>
      <c r="Q11" s="145" t="str">
        <f t="shared" si="2"/>
        <v/>
      </c>
      <c r="R11" s="145" t="str">
        <f t="shared" si="3"/>
        <v/>
      </c>
      <c r="S11" s="145" t="str">
        <f t="shared" si="4"/>
        <v/>
      </c>
      <c r="T11" s="145" t="str">
        <f t="shared" si="5"/>
        <v/>
      </c>
      <c r="U11" s="145" t="str">
        <f t="shared" si="6"/>
        <v/>
      </c>
      <c r="V11" s="16"/>
      <c r="W11" s="16"/>
      <c r="X11" s="16"/>
      <c r="Y11" s="16"/>
      <c r="Z11" s="16"/>
      <c r="AA11" s="145"/>
    </row>
    <row r="12" spans="1:27" ht="143">
      <c r="A12" s="97" t="s">
        <v>109</v>
      </c>
      <c r="B12" s="234"/>
      <c r="C12" s="97" t="s">
        <v>270</v>
      </c>
      <c r="D12" s="91" t="s">
        <v>143</v>
      </c>
      <c r="E12" s="143" t="s">
        <v>185</v>
      </c>
      <c r="F12" s="143" t="s">
        <v>156</v>
      </c>
      <c r="G12" s="85" t="s">
        <v>242</v>
      </c>
      <c r="H12" s="85" t="s">
        <v>257</v>
      </c>
      <c r="I12" s="85" t="s">
        <v>258</v>
      </c>
      <c r="J12" s="85" t="s">
        <v>259</v>
      </c>
      <c r="K12" s="86" t="s">
        <v>263</v>
      </c>
      <c r="L12" s="96" t="s">
        <v>183</v>
      </c>
      <c r="M12" s="96" t="s">
        <v>183</v>
      </c>
      <c r="N12" s="96" t="s">
        <v>183</v>
      </c>
      <c r="O12" s="96" t="s">
        <v>183</v>
      </c>
      <c r="P12" s="96" t="s">
        <v>183</v>
      </c>
      <c r="Q12" s="145" t="str">
        <f t="shared" si="2"/>
        <v/>
      </c>
      <c r="R12" s="145" t="str">
        <f t="shared" si="3"/>
        <v/>
      </c>
      <c r="S12" s="145" t="str">
        <f t="shared" si="4"/>
        <v/>
      </c>
      <c r="T12" s="145" t="str">
        <f t="shared" si="5"/>
        <v/>
      </c>
      <c r="U12" s="145" t="str">
        <f t="shared" si="6"/>
        <v/>
      </c>
      <c r="V12" s="16"/>
      <c r="W12" s="16"/>
      <c r="X12" s="16"/>
      <c r="Y12" s="16"/>
      <c r="Z12" s="16"/>
      <c r="AA12" s="145"/>
    </row>
    <row r="13" spans="1:27" ht="130">
      <c r="A13" s="97" t="s">
        <v>109</v>
      </c>
      <c r="B13" s="234"/>
      <c r="C13" s="97" t="s">
        <v>271</v>
      </c>
      <c r="D13" s="91" t="s">
        <v>144</v>
      </c>
      <c r="E13" s="143" t="s">
        <v>186</v>
      </c>
      <c r="F13" s="143" t="s">
        <v>157</v>
      </c>
      <c r="G13" s="85" t="s">
        <v>243</v>
      </c>
      <c r="H13" s="85" t="s">
        <v>260</v>
      </c>
      <c r="I13" s="85" t="s">
        <v>261</v>
      </c>
      <c r="J13" s="85" t="s">
        <v>262</v>
      </c>
      <c r="K13" s="87" t="s">
        <v>264</v>
      </c>
      <c r="L13" s="96" t="s">
        <v>183</v>
      </c>
      <c r="M13" s="96" t="s">
        <v>183</v>
      </c>
      <c r="N13" s="96" t="s">
        <v>183</v>
      </c>
      <c r="O13" s="96" t="s">
        <v>183</v>
      </c>
      <c r="P13" s="96" t="s">
        <v>183</v>
      </c>
      <c r="Q13" s="145" t="str">
        <f t="shared" si="2"/>
        <v/>
      </c>
      <c r="R13" s="145" t="str">
        <f t="shared" si="3"/>
        <v/>
      </c>
      <c r="S13" s="145" t="str">
        <f t="shared" si="4"/>
        <v/>
      </c>
      <c r="T13" s="145" t="str">
        <f t="shared" si="5"/>
        <v/>
      </c>
      <c r="U13" s="145" t="str">
        <f t="shared" si="6"/>
        <v/>
      </c>
      <c r="V13" s="16"/>
      <c r="W13" s="16"/>
      <c r="X13" s="16"/>
      <c r="Y13" s="16"/>
      <c r="Z13" s="16"/>
      <c r="AA13" s="145"/>
    </row>
    <row r="14" spans="1:27" ht="182">
      <c r="A14" s="97" t="s">
        <v>110</v>
      </c>
      <c r="B14" s="238" t="s">
        <v>129</v>
      </c>
      <c r="C14" s="97" t="s">
        <v>272</v>
      </c>
      <c r="D14" s="92" t="s">
        <v>145</v>
      </c>
      <c r="E14" s="143" t="s">
        <v>187</v>
      </c>
      <c r="F14" s="143" t="s">
        <v>158</v>
      </c>
      <c r="G14" s="85" t="s">
        <v>244</v>
      </c>
      <c r="H14" s="85" t="s">
        <v>265</v>
      </c>
      <c r="I14" s="85" t="s">
        <v>266</v>
      </c>
      <c r="J14" s="85" t="s">
        <v>267</v>
      </c>
      <c r="K14" s="86" t="s">
        <v>268</v>
      </c>
      <c r="L14" s="96" t="s">
        <v>183</v>
      </c>
      <c r="M14" s="96" t="s">
        <v>183</v>
      </c>
      <c r="N14" s="96" t="s">
        <v>183</v>
      </c>
      <c r="O14" s="96" t="s">
        <v>183</v>
      </c>
      <c r="P14" s="96" t="s">
        <v>183</v>
      </c>
      <c r="Q14" s="145" t="str">
        <f t="shared" si="2"/>
        <v/>
      </c>
      <c r="R14" s="145" t="str">
        <f t="shared" si="3"/>
        <v/>
      </c>
      <c r="S14" s="145" t="str">
        <f t="shared" si="4"/>
        <v/>
      </c>
      <c r="T14" s="145" t="str">
        <f t="shared" si="5"/>
        <v/>
      </c>
      <c r="U14" s="145" t="str">
        <f t="shared" si="6"/>
        <v/>
      </c>
      <c r="V14" s="17"/>
      <c r="W14" s="17"/>
      <c r="X14" s="17"/>
      <c r="Y14" s="17"/>
      <c r="Z14" s="17"/>
      <c r="AA14" s="145"/>
    </row>
    <row r="15" spans="1:27" ht="209.5" customHeight="1">
      <c r="A15" s="97" t="s">
        <v>110</v>
      </c>
      <c r="B15" s="238"/>
      <c r="C15" s="97" t="s">
        <v>273</v>
      </c>
      <c r="D15" s="92" t="s">
        <v>146</v>
      </c>
      <c r="E15" s="143" t="s">
        <v>188</v>
      </c>
      <c r="F15" s="143" t="s">
        <v>159</v>
      </c>
      <c r="G15" s="85" t="s">
        <v>245</v>
      </c>
      <c r="H15" s="85" t="s">
        <v>284</v>
      </c>
      <c r="I15" s="85" t="s">
        <v>285</v>
      </c>
      <c r="J15" s="85" t="s">
        <v>286</v>
      </c>
      <c r="K15" s="85" t="s">
        <v>287</v>
      </c>
      <c r="L15" s="96" t="s">
        <v>183</v>
      </c>
      <c r="M15" s="96" t="s">
        <v>183</v>
      </c>
      <c r="N15" s="96" t="s">
        <v>183</v>
      </c>
      <c r="O15" s="96" t="s">
        <v>183</v>
      </c>
      <c r="P15" s="96" t="s">
        <v>183</v>
      </c>
      <c r="Q15" s="145" t="str">
        <f t="shared" si="2"/>
        <v/>
      </c>
      <c r="R15" s="145" t="str">
        <f t="shared" si="3"/>
        <v/>
      </c>
      <c r="S15" s="145" t="str">
        <f t="shared" si="4"/>
        <v/>
      </c>
      <c r="T15" s="145" t="str">
        <f t="shared" si="5"/>
        <v/>
      </c>
      <c r="U15" s="145" t="str">
        <f t="shared" si="6"/>
        <v/>
      </c>
      <c r="V15" s="17"/>
      <c r="W15" s="17"/>
      <c r="X15" s="17"/>
      <c r="Y15" s="17"/>
      <c r="Z15" s="17"/>
      <c r="AA15" s="145"/>
    </row>
    <row r="16" spans="1:27" ht="208">
      <c r="A16" s="97" t="s">
        <v>110</v>
      </c>
      <c r="B16" s="238"/>
      <c r="C16" s="97" t="s">
        <v>274</v>
      </c>
      <c r="D16" s="92" t="s">
        <v>147</v>
      </c>
      <c r="E16" s="143" t="s">
        <v>189</v>
      </c>
      <c r="F16" s="143" t="s">
        <v>160</v>
      </c>
      <c r="G16" s="85" t="s">
        <v>246</v>
      </c>
      <c r="H16" s="85" t="s">
        <v>288</v>
      </c>
      <c r="I16" s="85" t="s">
        <v>289</v>
      </c>
      <c r="J16" s="85" t="s">
        <v>290</v>
      </c>
      <c r="K16" s="87" t="s">
        <v>291</v>
      </c>
      <c r="L16" s="96" t="s">
        <v>183</v>
      </c>
      <c r="M16" s="96" t="s">
        <v>183</v>
      </c>
      <c r="N16" s="96" t="s">
        <v>183</v>
      </c>
      <c r="O16" s="96" t="s">
        <v>183</v>
      </c>
      <c r="P16" s="96" t="s">
        <v>183</v>
      </c>
      <c r="Q16" s="145" t="str">
        <f t="shared" si="2"/>
        <v/>
      </c>
      <c r="R16" s="145" t="str">
        <f t="shared" si="3"/>
        <v/>
      </c>
      <c r="S16" s="145" t="str">
        <f t="shared" si="4"/>
        <v/>
      </c>
      <c r="T16" s="145" t="str">
        <f t="shared" si="5"/>
        <v/>
      </c>
      <c r="U16" s="145" t="str">
        <f t="shared" si="6"/>
        <v/>
      </c>
      <c r="V16" s="18"/>
      <c r="W16" s="18"/>
      <c r="X16" s="18"/>
      <c r="Y16" s="18"/>
      <c r="Z16" s="18"/>
      <c r="AA16" s="145"/>
    </row>
    <row r="17" spans="1:27" ht="208">
      <c r="A17" s="97" t="s">
        <v>111</v>
      </c>
      <c r="B17" s="230" t="s">
        <v>131</v>
      </c>
      <c r="C17" s="97" t="s">
        <v>275</v>
      </c>
      <c r="D17" s="94" t="s">
        <v>148</v>
      </c>
      <c r="E17" s="143" t="s">
        <v>190</v>
      </c>
      <c r="F17" s="143" t="s">
        <v>162</v>
      </c>
      <c r="G17" s="85" t="s">
        <v>247</v>
      </c>
      <c r="H17" s="85" t="s">
        <v>292</v>
      </c>
      <c r="I17" s="85" t="s">
        <v>293</v>
      </c>
      <c r="J17" s="85" t="s">
        <v>294</v>
      </c>
      <c r="K17" s="88" t="s">
        <v>295</v>
      </c>
      <c r="L17" s="96" t="s">
        <v>183</v>
      </c>
      <c r="M17" s="96" t="s">
        <v>183</v>
      </c>
      <c r="N17" s="96" t="s">
        <v>183</v>
      </c>
      <c r="O17" s="96" t="s">
        <v>183</v>
      </c>
      <c r="P17" s="96" t="s">
        <v>183</v>
      </c>
      <c r="Q17" s="145" t="str">
        <f t="shared" si="2"/>
        <v/>
      </c>
      <c r="R17" s="145" t="str">
        <f t="shared" si="3"/>
        <v/>
      </c>
      <c r="S17" s="145" t="str">
        <f t="shared" si="4"/>
        <v/>
      </c>
      <c r="T17" s="145" t="str">
        <f t="shared" si="5"/>
        <v/>
      </c>
      <c r="U17" s="145" t="str">
        <f t="shared" si="6"/>
        <v/>
      </c>
      <c r="V17" s="18"/>
      <c r="W17" s="18"/>
      <c r="X17" s="18"/>
      <c r="Y17" s="18"/>
      <c r="Z17" s="18"/>
      <c r="AA17" s="145"/>
    </row>
    <row r="18" spans="1:27" s="45" customFormat="1" ht="140.5" customHeight="1">
      <c r="A18" s="146" t="s">
        <v>111</v>
      </c>
      <c r="B18" s="230"/>
      <c r="C18" s="146" t="s">
        <v>276</v>
      </c>
      <c r="D18" s="147" t="s">
        <v>149</v>
      </c>
      <c r="E18" s="144" t="s">
        <v>192</v>
      </c>
      <c r="F18" s="143" t="s">
        <v>163</v>
      </c>
      <c r="G18" s="88" t="s">
        <v>248</v>
      </c>
      <c r="H18" s="88" t="s">
        <v>296</v>
      </c>
      <c r="I18" s="88" t="s">
        <v>297</v>
      </c>
      <c r="J18" s="88" t="s">
        <v>298</v>
      </c>
      <c r="K18" s="86" t="s">
        <v>299</v>
      </c>
      <c r="L18" s="96" t="s">
        <v>183</v>
      </c>
      <c r="M18" s="96" t="s">
        <v>183</v>
      </c>
      <c r="N18" s="96" t="s">
        <v>183</v>
      </c>
      <c r="O18" s="96" t="s">
        <v>183</v>
      </c>
      <c r="P18" s="96" t="s">
        <v>183</v>
      </c>
      <c r="Q18" s="145" t="str">
        <f t="shared" si="2"/>
        <v/>
      </c>
      <c r="R18" s="145" t="str">
        <f t="shared" si="3"/>
        <v/>
      </c>
      <c r="S18" s="145" t="str">
        <f t="shared" si="4"/>
        <v/>
      </c>
      <c r="T18" s="145" t="str">
        <f t="shared" si="5"/>
        <v/>
      </c>
      <c r="U18" s="145" t="str">
        <f t="shared" si="6"/>
        <v/>
      </c>
      <c r="V18" s="19"/>
      <c r="W18" s="19"/>
      <c r="X18" s="19"/>
      <c r="Y18" s="19"/>
      <c r="Z18" s="19"/>
      <c r="AA18" s="148"/>
    </row>
    <row r="19" spans="1:27" ht="182">
      <c r="A19" s="97" t="s">
        <v>112</v>
      </c>
      <c r="B19" s="231" t="s">
        <v>133</v>
      </c>
      <c r="C19" s="97" t="s">
        <v>277</v>
      </c>
      <c r="D19" s="95" t="s">
        <v>150</v>
      </c>
      <c r="E19" s="144" t="s">
        <v>191</v>
      </c>
      <c r="F19" s="143" t="s">
        <v>164</v>
      </c>
      <c r="G19" s="88" t="s">
        <v>304</v>
      </c>
      <c r="H19" s="88" t="s">
        <v>300</v>
      </c>
      <c r="I19" s="88" t="s">
        <v>301</v>
      </c>
      <c r="J19" s="88" t="s">
        <v>302</v>
      </c>
      <c r="K19" s="86" t="s">
        <v>303</v>
      </c>
      <c r="L19" s="96" t="s">
        <v>183</v>
      </c>
      <c r="M19" s="96" t="s">
        <v>183</v>
      </c>
      <c r="N19" s="96" t="s">
        <v>183</v>
      </c>
      <c r="O19" s="96" t="s">
        <v>183</v>
      </c>
      <c r="P19" s="96" t="s">
        <v>183</v>
      </c>
      <c r="Q19" s="145" t="str">
        <f t="shared" si="2"/>
        <v/>
      </c>
      <c r="R19" s="145" t="str">
        <f t="shared" si="3"/>
        <v/>
      </c>
      <c r="S19" s="145" t="str">
        <f t="shared" si="4"/>
        <v/>
      </c>
      <c r="T19" s="145" t="str">
        <f t="shared" si="5"/>
        <v/>
      </c>
      <c r="U19" s="145" t="str">
        <f t="shared" si="6"/>
        <v/>
      </c>
      <c r="V19" s="17"/>
      <c r="W19" s="17"/>
      <c r="X19" s="17"/>
      <c r="Y19" s="17"/>
      <c r="Z19" s="17"/>
      <c r="AA19" s="145"/>
    </row>
    <row r="20" spans="1:27" ht="156">
      <c r="A20" s="97" t="s">
        <v>112</v>
      </c>
      <c r="B20" s="231"/>
      <c r="C20" s="97" t="s">
        <v>278</v>
      </c>
      <c r="D20" s="95" t="s">
        <v>151</v>
      </c>
      <c r="E20" s="144" t="s">
        <v>196</v>
      </c>
      <c r="F20" s="143" t="s">
        <v>165</v>
      </c>
      <c r="G20" s="88" t="s">
        <v>249</v>
      </c>
      <c r="H20" s="88" t="s">
        <v>305</v>
      </c>
      <c r="I20" s="88" t="s">
        <v>306</v>
      </c>
      <c r="J20" s="88" t="s">
        <v>306</v>
      </c>
      <c r="K20" s="86" t="s">
        <v>307</v>
      </c>
      <c r="L20" s="96" t="s">
        <v>183</v>
      </c>
      <c r="M20" s="96" t="s">
        <v>183</v>
      </c>
      <c r="N20" s="96" t="s">
        <v>183</v>
      </c>
      <c r="O20" s="96" t="s">
        <v>183</v>
      </c>
      <c r="P20" s="96" t="s">
        <v>183</v>
      </c>
      <c r="Q20" s="145" t="str">
        <f t="shared" si="2"/>
        <v/>
      </c>
      <c r="R20" s="145" t="str">
        <f t="shared" si="3"/>
        <v/>
      </c>
      <c r="S20" s="145" t="str">
        <f t="shared" si="4"/>
        <v/>
      </c>
      <c r="T20" s="145" t="str">
        <f t="shared" si="5"/>
        <v/>
      </c>
      <c r="U20" s="145" t="str">
        <f t="shared" si="6"/>
        <v/>
      </c>
      <c r="V20" s="16"/>
      <c r="W20" s="16"/>
      <c r="X20" s="16"/>
      <c r="Y20" s="16"/>
      <c r="Z20" s="16"/>
      <c r="AA20" s="145"/>
    </row>
    <row r="21" spans="1:27" ht="167.15" customHeight="1">
      <c r="A21" s="97" t="s">
        <v>112</v>
      </c>
      <c r="B21" s="231"/>
      <c r="C21" s="97" t="s">
        <v>279</v>
      </c>
      <c r="D21" s="95" t="s">
        <v>152</v>
      </c>
      <c r="E21" s="144" t="s">
        <v>197</v>
      </c>
      <c r="F21" s="143" t="s">
        <v>166</v>
      </c>
      <c r="G21" s="86" t="s">
        <v>250</v>
      </c>
      <c r="H21" s="86" t="s">
        <v>308</v>
      </c>
      <c r="I21" s="86" t="s">
        <v>309</v>
      </c>
      <c r="J21" s="86" t="s">
        <v>310</v>
      </c>
      <c r="K21" s="86" t="s">
        <v>311</v>
      </c>
      <c r="L21" s="96" t="s">
        <v>183</v>
      </c>
      <c r="M21" s="96" t="s">
        <v>183</v>
      </c>
      <c r="N21" s="96" t="s">
        <v>183</v>
      </c>
      <c r="O21" s="96" t="s">
        <v>183</v>
      </c>
      <c r="P21" s="96" t="s">
        <v>183</v>
      </c>
      <c r="Q21" s="145" t="str">
        <f t="shared" si="2"/>
        <v/>
      </c>
      <c r="R21" s="145" t="str">
        <f t="shared" si="3"/>
        <v/>
      </c>
      <c r="S21" s="145" t="str">
        <f t="shared" si="4"/>
        <v/>
      </c>
      <c r="T21" s="145" t="str">
        <f t="shared" si="5"/>
        <v/>
      </c>
      <c r="U21" s="145" t="str">
        <f t="shared" si="6"/>
        <v/>
      </c>
      <c r="V21" s="16"/>
      <c r="W21" s="16"/>
      <c r="X21" s="16"/>
      <c r="Y21" s="16"/>
      <c r="Z21" s="16"/>
      <c r="AA21" s="145"/>
    </row>
    <row r="22" spans="1:27" ht="164.5" customHeight="1">
      <c r="A22" s="97" t="s">
        <v>113</v>
      </c>
      <c r="B22" s="232" t="s">
        <v>135</v>
      </c>
      <c r="C22" s="97" t="s">
        <v>280</v>
      </c>
      <c r="D22" s="93" t="s">
        <v>153</v>
      </c>
      <c r="E22" s="144" t="s">
        <v>198</v>
      </c>
      <c r="F22" s="143" t="s">
        <v>167</v>
      </c>
      <c r="G22" s="88" t="s">
        <v>251</v>
      </c>
      <c r="H22" s="88" t="s">
        <v>312</v>
      </c>
      <c r="I22" s="88" t="s">
        <v>313</v>
      </c>
      <c r="J22" s="88" t="s">
        <v>313</v>
      </c>
      <c r="K22" s="88" t="s">
        <v>314</v>
      </c>
      <c r="L22" s="96" t="s">
        <v>183</v>
      </c>
      <c r="M22" s="96" t="s">
        <v>183</v>
      </c>
      <c r="N22" s="96" t="s">
        <v>183</v>
      </c>
      <c r="O22" s="96" t="s">
        <v>183</v>
      </c>
      <c r="P22" s="96" t="s">
        <v>183</v>
      </c>
      <c r="Q22" s="145" t="str">
        <f t="shared" si="2"/>
        <v/>
      </c>
      <c r="R22" s="145" t="str">
        <f t="shared" si="3"/>
        <v/>
      </c>
      <c r="S22" s="145" t="str">
        <f t="shared" si="4"/>
        <v/>
      </c>
      <c r="T22" s="145" t="str">
        <f t="shared" si="5"/>
        <v/>
      </c>
      <c r="U22" s="145" t="str">
        <f t="shared" si="6"/>
        <v/>
      </c>
      <c r="V22" s="71"/>
      <c r="W22" s="71"/>
      <c r="X22" s="71"/>
      <c r="Y22" s="71"/>
      <c r="Z22" s="71"/>
      <c r="AA22" s="145"/>
    </row>
    <row r="23" spans="1:27" ht="191.5" customHeight="1">
      <c r="A23" s="97" t="s">
        <v>113</v>
      </c>
      <c r="B23" s="232"/>
      <c r="C23" s="97" t="s">
        <v>281</v>
      </c>
      <c r="D23" s="93" t="s">
        <v>154</v>
      </c>
      <c r="E23" s="144" t="s">
        <v>199</v>
      </c>
      <c r="F23" s="143" t="s">
        <v>168</v>
      </c>
      <c r="G23" s="88" t="s">
        <v>252</v>
      </c>
      <c r="H23" s="88" t="s">
        <v>315</v>
      </c>
      <c r="I23" s="88" t="s">
        <v>316</v>
      </c>
      <c r="J23" s="88" t="s">
        <v>317</v>
      </c>
      <c r="K23" s="88" t="s">
        <v>318</v>
      </c>
      <c r="L23" s="96" t="s">
        <v>183</v>
      </c>
      <c r="M23" s="96" t="s">
        <v>183</v>
      </c>
      <c r="N23" s="96" t="s">
        <v>183</v>
      </c>
      <c r="O23" s="96" t="s">
        <v>183</v>
      </c>
      <c r="P23" s="96" t="s">
        <v>183</v>
      </c>
      <c r="Q23" s="145" t="str">
        <f t="shared" si="2"/>
        <v/>
      </c>
      <c r="R23" s="145" t="str">
        <f t="shared" si="3"/>
        <v/>
      </c>
      <c r="S23" s="145" t="str">
        <f t="shared" si="4"/>
        <v/>
      </c>
      <c r="T23" s="145" t="str">
        <f t="shared" si="5"/>
        <v/>
      </c>
      <c r="U23" s="145" t="str">
        <f t="shared" si="6"/>
        <v/>
      </c>
      <c r="V23" s="71"/>
      <c r="W23" s="71"/>
      <c r="X23" s="71"/>
      <c r="Y23" s="71"/>
      <c r="Z23" s="71"/>
      <c r="AA23" s="145"/>
    </row>
    <row r="24" spans="1:27" ht="14.5" customHeight="1">
      <c r="D24" s="64"/>
      <c r="E24" s="176"/>
      <c r="F24" s="185"/>
      <c r="G24" s="185"/>
      <c r="H24" s="59"/>
      <c r="I24" s="59"/>
      <c r="J24" s="59"/>
      <c r="K24" s="59"/>
      <c r="L24" s="60"/>
      <c r="M24" s="60"/>
      <c r="N24" s="60"/>
      <c r="O24" s="60"/>
      <c r="P24" s="60"/>
      <c r="V24" s="55"/>
      <c r="W24" s="55"/>
      <c r="X24" s="55"/>
      <c r="Y24" s="55"/>
      <c r="Z24" s="55"/>
    </row>
    <row r="25" spans="1:27" ht="14.5">
      <c r="D25" s="183"/>
      <c r="E25" s="179"/>
      <c r="F25" s="277"/>
      <c r="G25" s="185"/>
      <c r="H25" s="55"/>
      <c r="I25" s="55"/>
      <c r="J25" s="55"/>
      <c r="K25" s="55"/>
      <c r="L25" s="60"/>
      <c r="M25" s="60"/>
      <c r="N25" s="60"/>
      <c r="O25" s="60"/>
      <c r="P25" s="60"/>
      <c r="V25" s="55"/>
      <c r="W25" s="55"/>
      <c r="X25" s="55"/>
      <c r="Y25" s="55"/>
      <c r="Z25" s="55"/>
    </row>
    <row r="26" spans="1:27" ht="14.5">
      <c r="D26" s="240"/>
      <c r="E26" s="65"/>
      <c r="F26" s="277"/>
      <c r="G26" s="185"/>
      <c r="H26" s="55"/>
      <c r="I26" s="55"/>
      <c r="J26" s="55"/>
      <c r="K26" s="55"/>
      <c r="L26" s="62"/>
      <c r="M26" s="62"/>
      <c r="N26" s="62"/>
      <c r="O26" s="62"/>
      <c r="P26" s="62"/>
      <c r="V26" s="55"/>
      <c r="W26" s="55"/>
      <c r="X26" s="55"/>
      <c r="Y26" s="55"/>
      <c r="Z26" s="55"/>
    </row>
    <row r="27" spans="1:27" ht="14.5">
      <c r="D27" s="240"/>
      <c r="E27" s="66"/>
      <c r="F27" s="277"/>
      <c r="G27" s="185"/>
      <c r="H27" s="55"/>
      <c r="I27" s="55"/>
      <c r="J27" s="55"/>
      <c r="K27" s="55"/>
      <c r="L27" s="62"/>
      <c r="M27" s="62"/>
      <c r="N27" s="62"/>
      <c r="O27" s="62"/>
      <c r="P27" s="62"/>
      <c r="V27" s="55"/>
      <c r="W27" s="55"/>
      <c r="X27" s="55"/>
      <c r="Y27" s="55"/>
      <c r="Z27" s="55"/>
    </row>
    <row r="28" spans="1:27" ht="14.5">
      <c r="D28" s="184"/>
      <c r="E28" s="179"/>
      <c r="F28" s="277"/>
      <c r="G28" s="185"/>
      <c r="H28" s="55"/>
      <c r="I28" s="55"/>
      <c r="J28" s="55"/>
      <c r="K28" s="55"/>
      <c r="L28" s="62"/>
      <c r="M28" s="62"/>
      <c r="N28" s="62"/>
      <c r="O28" s="62"/>
      <c r="P28" s="62"/>
      <c r="V28" s="55"/>
      <c r="W28" s="55"/>
      <c r="X28" s="55"/>
      <c r="Y28" s="55"/>
      <c r="Z28" s="55"/>
    </row>
    <row r="29" spans="1:27" ht="14.5">
      <c r="D29" s="184"/>
      <c r="E29" s="179"/>
      <c r="F29" s="277"/>
      <c r="G29" s="185"/>
      <c r="H29" s="55"/>
      <c r="I29" s="55"/>
      <c r="J29" s="55"/>
      <c r="K29" s="55"/>
      <c r="L29" s="62"/>
      <c r="M29" s="62"/>
      <c r="N29" s="62"/>
      <c r="O29" s="62"/>
      <c r="P29" s="62"/>
      <c r="V29" s="55"/>
      <c r="W29" s="55"/>
      <c r="X29" s="55"/>
      <c r="Y29" s="55"/>
      <c r="Z29" s="55"/>
    </row>
    <row r="30" spans="1:27" ht="14.5">
      <c r="D30" s="184"/>
      <c r="E30" s="179"/>
      <c r="F30" s="277"/>
      <c r="G30" s="185"/>
      <c r="H30" s="55"/>
      <c r="I30" s="55"/>
      <c r="J30" s="55"/>
      <c r="K30" s="55"/>
      <c r="L30" s="62"/>
      <c r="M30" s="62"/>
      <c r="N30" s="62"/>
      <c r="O30" s="62"/>
      <c r="P30" s="62"/>
      <c r="V30" s="55"/>
      <c r="W30" s="55"/>
      <c r="X30" s="55"/>
      <c r="Y30" s="55"/>
      <c r="Z30" s="55"/>
    </row>
    <row r="31" spans="1:27" ht="14.5">
      <c r="D31" s="184"/>
      <c r="E31" s="179"/>
      <c r="F31" s="277"/>
      <c r="G31" s="185"/>
      <c r="H31" s="55"/>
      <c r="I31" s="55"/>
      <c r="J31" s="55"/>
      <c r="K31" s="55"/>
      <c r="L31" s="62"/>
      <c r="M31" s="62"/>
      <c r="N31" s="62"/>
      <c r="O31" s="62"/>
      <c r="P31" s="62"/>
      <c r="V31" s="55"/>
      <c r="W31" s="55"/>
      <c r="X31" s="55"/>
      <c r="Y31" s="55"/>
      <c r="Z31" s="55"/>
    </row>
    <row r="32" spans="1:27" ht="14.5">
      <c r="D32" s="184"/>
      <c r="E32" s="179"/>
      <c r="F32" s="277"/>
      <c r="G32" s="185"/>
      <c r="H32" s="55"/>
      <c r="I32" s="55"/>
      <c r="J32" s="55"/>
      <c r="K32" s="55"/>
      <c r="L32" s="62"/>
      <c r="M32" s="62"/>
      <c r="N32" s="62"/>
      <c r="O32" s="62"/>
      <c r="P32" s="62"/>
      <c r="V32" s="55"/>
      <c r="W32" s="55"/>
      <c r="X32" s="55"/>
      <c r="Y32" s="55"/>
      <c r="Z32" s="55"/>
    </row>
    <row r="33" spans="4:26" ht="14.5">
      <c r="D33" s="184"/>
      <c r="E33" s="179"/>
      <c r="F33" s="277"/>
      <c r="G33" s="185"/>
      <c r="H33" s="55"/>
      <c r="I33" s="55"/>
      <c r="J33" s="55"/>
      <c r="K33" s="55"/>
      <c r="L33" s="62"/>
      <c r="M33" s="62"/>
      <c r="N33" s="62"/>
      <c r="O33" s="62"/>
      <c r="P33" s="62"/>
      <c r="V33" s="55"/>
      <c r="W33" s="55"/>
      <c r="X33" s="55"/>
      <c r="Y33" s="55"/>
      <c r="Z33" s="55"/>
    </row>
    <row r="34" spans="4:26" ht="14.5">
      <c r="D34" s="184"/>
      <c r="E34" s="179"/>
      <c r="F34" s="277"/>
      <c r="G34" s="185"/>
      <c r="H34" s="55"/>
      <c r="I34" s="55"/>
      <c r="J34" s="55"/>
      <c r="K34" s="55"/>
      <c r="L34" s="62"/>
      <c r="M34" s="62"/>
      <c r="N34" s="62"/>
      <c r="O34" s="62"/>
      <c r="P34" s="62"/>
      <c r="V34" s="67"/>
      <c r="W34" s="67"/>
      <c r="X34" s="67"/>
      <c r="Y34" s="67"/>
      <c r="Z34" s="67"/>
    </row>
    <row r="35" spans="4:26" ht="14.5">
      <c r="D35" s="184"/>
      <c r="E35" s="179"/>
      <c r="F35" s="277"/>
      <c r="G35" s="185"/>
      <c r="H35" s="55"/>
      <c r="I35" s="55"/>
      <c r="J35" s="55"/>
      <c r="K35" s="55"/>
      <c r="L35" s="62"/>
      <c r="M35" s="62"/>
      <c r="N35" s="62"/>
      <c r="O35" s="62"/>
      <c r="P35" s="62"/>
      <c r="V35" s="55"/>
      <c r="W35" s="55"/>
      <c r="X35" s="55"/>
      <c r="Y35" s="55"/>
      <c r="Z35" s="55"/>
    </row>
    <row r="36" spans="4:26" ht="14.5">
      <c r="D36" s="245"/>
      <c r="E36" s="246"/>
      <c r="F36" s="277"/>
      <c r="G36" s="185"/>
      <c r="H36" s="55"/>
      <c r="I36" s="55"/>
      <c r="J36" s="55"/>
      <c r="K36" s="67"/>
      <c r="L36" s="62"/>
      <c r="M36" s="62"/>
      <c r="N36" s="62"/>
      <c r="O36" s="62"/>
      <c r="P36" s="62"/>
      <c r="V36" s="55"/>
      <c r="W36" s="55"/>
      <c r="X36" s="55"/>
      <c r="Y36" s="55"/>
      <c r="Z36" s="55"/>
    </row>
    <row r="37" spans="4:26" ht="14.5">
      <c r="D37" s="245"/>
      <c r="E37" s="246"/>
      <c r="F37" s="277"/>
      <c r="G37" s="185"/>
      <c r="H37" s="55"/>
      <c r="I37" s="55"/>
      <c r="J37" s="55"/>
      <c r="K37" s="55"/>
      <c r="L37" s="62"/>
      <c r="M37" s="62"/>
      <c r="N37" s="62"/>
      <c r="O37" s="62"/>
      <c r="P37" s="62"/>
      <c r="V37" s="55"/>
      <c r="W37" s="55"/>
      <c r="X37" s="55"/>
      <c r="Y37" s="55"/>
      <c r="Z37" s="55"/>
    </row>
    <row r="38" spans="4:26" ht="14.5">
      <c r="D38" s="240"/>
      <c r="E38" s="179"/>
      <c r="F38" s="276"/>
      <c r="G38" s="185"/>
      <c r="H38" s="55"/>
      <c r="I38" s="55"/>
      <c r="J38" s="55"/>
      <c r="K38" s="55"/>
      <c r="L38" s="62"/>
      <c r="M38" s="62"/>
      <c r="N38" s="62"/>
      <c r="O38" s="62"/>
      <c r="P38" s="62"/>
      <c r="V38" s="53"/>
      <c r="W38" s="53"/>
      <c r="X38" s="53"/>
      <c r="Y38" s="53"/>
      <c r="Z38" s="53"/>
    </row>
    <row r="39" spans="4:26" ht="14.5">
      <c r="D39" s="240"/>
      <c r="E39" s="179"/>
      <c r="F39" s="276"/>
      <c r="G39" s="55"/>
      <c r="H39" s="55"/>
      <c r="I39" s="55"/>
      <c r="J39" s="55"/>
      <c r="K39" s="55"/>
      <c r="L39" s="62"/>
      <c r="M39" s="62"/>
      <c r="N39" s="62"/>
      <c r="O39" s="62"/>
      <c r="P39" s="62"/>
      <c r="V39" s="53"/>
      <c r="W39" s="53"/>
      <c r="X39" s="53"/>
      <c r="Y39" s="53"/>
      <c r="Z39" s="53"/>
    </row>
    <row r="40" spans="4:26" ht="14.5">
      <c r="D40" s="186"/>
      <c r="E40" s="177"/>
      <c r="F40" s="53"/>
      <c r="G40" s="53"/>
      <c r="H40" s="53"/>
      <c r="I40" s="53"/>
      <c r="J40" s="53"/>
      <c r="K40" s="53"/>
      <c r="L40" s="49"/>
      <c r="M40" s="49"/>
      <c r="N40" s="68"/>
      <c r="O40" s="68"/>
      <c r="P40" s="68"/>
      <c r="V40" s="53"/>
      <c r="W40" s="53"/>
      <c r="X40" s="53"/>
      <c r="Y40" s="53"/>
      <c r="Z40" s="53"/>
    </row>
    <row r="41" spans="4:26" ht="14.5">
      <c r="D41" s="239"/>
      <c r="E41" s="177"/>
      <c r="F41" s="53"/>
      <c r="G41" s="53"/>
      <c r="H41" s="53"/>
      <c r="I41" s="53"/>
      <c r="J41" s="53"/>
      <c r="K41" s="53"/>
      <c r="L41" s="49"/>
      <c r="M41" s="49"/>
      <c r="N41" s="68"/>
      <c r="O41" s="68"/>
      <c r="P41" s="68"/>
      <c r="V41" s="48"/>
      <c r="W41" s="48"/>
      <c r="X41" s="48"/>
      <c r="Y41" s="48"/>
      <c r="Z41" s="48"/>
    </row>
    <row r="42" spans="4:26" ht="14.5" customHeight="1">
      <c r="D42" s="239"/>
      <c r="E42" s="177"/>
      <c r="F42" s="53"/>
      <c r="G42" s="53"/>
      <c r="H42" s="53"/>
      <c r="I42" s="53"/>
      <c r="J42" s="53"/>
      <c r="K42" s="53"/>
      <c r="L42" s="49"/>
      <c r="M42" s="49"/>
      <c r="N42" s="68"/>
      <c r="O42" s="68"/>
      <c r="P42" s="68"/>
      <c r="V42" s="48"/>
      <c r="W42" s="48"/>
      <c r="X42" s="48"/>
      <c r="Y42" s="48"/>
      <c r="Z42" s="48"/>
    </row>
    <row r="43" spans="4:26" ht="14.5">
      <c r="D43" s="239"/>
      <c r="E43" s="243"/>
      <c r="F43" s="63"/>
      <c r="G43" s="63"/>
      <c r="H43" s="63"/>
      <c r="I43" s="63"/>
      <c r="J43" s="63"/>
      <c r="K43" s="48"/>
      <c r="L43" s="49"/>
      <c r="M43" s="49"/>
      <c r="N43" s="68"/>
      <c r="O43" s="68"/>
      <c r="P43" s="68"/>
      <c r="V43" s="69"/>
      <c r="W43" s="69"/>
      <c r="X43" s="69"/>
      <c r="Y43" s="69"/>
      <c r="Z43" s="69"/>
    </row>
    <row r="44" spans="4:26" ht="14.5">
      <c r="D44" s="239"/>
      <c r="E44" s="243"/>
      <c r="F44" s="48"/>
      <c r="G44" s="48"/>
      <c r="H44" s="48"/>
      <c r="I44" s="48"/>
      <c r="J44" s="48"/>
      <c r="K44" s="48"/>
      <c r="L44" s="49"/>
      <c r="M44" s="49"/>
      <c r="N44" s="68"/>
      <c r="O44" s="68"/>
      <c r="P44" s="68"/>
      <c r="V44" s="53"/>
      <c r="W44" s="53"/>
      <c r="X44" s="53"/>
      <c r="Y44" s="53"/>
      <c r="Z44" s="53"/>
    </row>
    <row r="45" spans="4:26" ht="14.5">
      <c r="D45" s="239"/>
      <c r="E45" s="176"/>
      <c r="F45" s="70"/>
      <c r="G45" s="61"/>
      <c r="H45" s="61"/>
      <c r="I45" s="61"/>
      <c r="J45" s="61"/>
      <c r="K45" s="69"/>
      <c r="L45" s="49"/>
      <c r="M45" s="49"/>
      <c r="N45" s="68"/>
      <c r="O45" s="68"/>
      <c r="P45" s="68"/>
      <c r="V45" s="53"/>
      <c r="W45" s="53"/>
      <c r="X45" s="53"/>
      <c r="Y45" s="53"/>
      <c r="Z45" s="53"/>
    </row>
    <row r="46" spans="4:26" ht="14.5">
      <c r="D46" s="186"/>
      <c r="E46" s="177"/>
      <c r="F46" s="53"/>
      <c r="G46" s="53"/>
      <c r="H46" s="53"/>
      <c r="I46" s="53"/>
      <c r="J46" s="53"/>
      <c r="K46" s="53"/>
      <c r="L46" s="49"/>
      <c r="M46" s="49"/>
      <c r="N46" s="68"/>
      <c r="O46" s="68"/>
      <c r="P46" s="68"/>
      <c r="V46" s="53"/>
      <c r="W46" s="53"/>
      <c r="X46" s="53"/>
      <c r="Y46" s="53"/>
      <c r="Z46" s="53"/>
    </row>
    <row r="47" spans="4:26" ht="14.5">
      <c r="D47" s="186"/>
      <c r="E47" s="177"/>
      <c r="F47" s="53"/>
      <c r="G47" s="53"/>
      <c r="H47" s="53"/>
      <c r="I47" s="53"/>
      <c r="J47" s="53"/>
      <c r="K47" s="53"/>
      <c r="L47" s="49"/>
      <c r="M47" s="49"/>
      <c r="N47" s="68"/>
      <c r="O47" s="68"/>
      <c r="P47" s="68"/>
      <c r="V47" s="53"/>
      <c r="W47" s="53"/>
      <c r="X47" s="53"/>
      <c r="Y47" s="53"/>
      <c r="Z47" s="53"/>
    </row>
    <row r="48" spans="4:26" ht="14.5">
      <c r="D48" s="186"/>
      <c r="E48" s="177"/>
      <c r="F48" s="53"/>
      <c r="G48" s="53"/>
      <c r="H48" s="53"/>
      <c r="I48" s="53"/>
      <c r="J48" s="53"/>
      <c r="K48" s="53"/>
      <c r="L48" s="49"/>
      <c r="M48" s="49"/>
      <c r="N48" s="68"/>
      <c r="O48" s="68"/>
      <c r="P48" s="68"/>
      <c r="V48" s="48"/>
      <c r="W48" s="48"/>
      <c r="X48" s="48"/>
      <c r="Y48" s="48"/>
      <c r="Z48" s="48"/>
    </row>
    <row r="49" spans="4:26" ht="14.5">
      <c r="D49" s="186"/>
      <c r="E49" s="177"/>
      <c r="F49" s="53"/>
      <c r="G49" s="53"/>
      <c r="H49" s="53"/>
      <c r="I49" s="53"/>
      <c r="J49" s="53"/>
      <c r="K49" s="53"/>
      <c r="L49" s="49"/>
      <c r="M49" s="49"/>
      <c r="N49" s="49"/>
      <c r="O49" s="49"/>
      <c r="P49" s="50"/>
      <c r="V49" s="48"/>
      <c r="W49" s="48"/>
      <c r="X49" s="48"/>
      <c r="Y49" s="48"/>
      <c r="Z49" s="48"/>
    </row>
    <row r="50" spans="4:26" ht="14.5">
      <c r="D50" s="239"/>
      <c r="E50" s="243"/>
      <c r="F50" s="48"/>
      <c r="G50" s="48"/>
      <c r="H50" s="48"/>
      <c r="I50" s="48"/>
      <c r="J50" s="48"/>
      <c r="K50" s="48"/>
      <c r="L50" s="49"/>
      <c r="M50" s="49"/>
      <c r="N50" s="49"/>
      <c r="O50" s="49"/>
      <c r="P50" s="50"/>
      <c r="V50" s="48"/>
      <c r="W50" s="48"/>
      <c r="X50" s="48"/>
      <c r="Y50" s="48"/>
      <c r="Z50" s="48"/>
    </row>
    <row r="51" spans="4:26" ht="14.5">
      <c r="D51" s="239"/>
      <c r="E51" s="243"/>
      <c r="F51" s="48"/>
      <c r="G51" s="48"/>
      <c r="H51" s="48"/>
      <c r="I51" s="48"/>
      <c r="J51" s="48"/>
      <c r="K51" s="48"/>
      <c r="L51" s="49"/>
      <c r="M51" s="49"/>
      <c r="N51" s="49"/>
      <c r="O51" s="49"/>
      <c r="P51" s="50"/>
      <c r="V51" s="48"/>
      <c r="W51" s="48"/>
      <c r="X51" s="48"/>
      <c r="Y51" s="48"/>
      <c r="Z51" s="48"/>
    </row>
    <row r="52" spans="4:26" ht="14.5">
      <c r="D52" s="239"/>
      <c r="E52" s="243"/>
      <c r="F52" s="48"/>
      <c r="G52" s="48"/>
      <c r="H52" s="48"/>
      <c r="I52" s="48"/>
      <c r="J52" s="48"/>
      <c r="K52" s="48"/>
      <c r="L52" s="49"/>
      <c r="M52" s="49"/>
      <c r="N52" s="49"/>
      <c r="O52" s="49"/>
      <c r="P52" s="50"/>
      <c r="V52" s="48"/>
      <c r="W52" s="48"/>
      <c r="X52" s="48"/>
      <c r="Y52" s="48"/>
      <c r="Z52" s="48"/>
    </row>
    <row r="53" spans="4:26" ht="14.5">
      <c r="D53" s="239"/>
      <c r="E53" s="176"/>
      <c r="F53" s="48"/>
      <c r="G53" s="48"/>
      <c r="H53" s="48"/>
      <c r="I53" s="48"/>
      <c r="J53" s="48"/>
      <c r="K53" s="48"/>
      <c r="L53" s="49"/>
      <c r="M53" s="49"/>
      <c r="N53" s="49"/>
      <c r="O53" s="49"/>
      <c r="P53" s="50"/>
      <c r="V53" s="48"/>
      <c r="W53" s="48"/>
      <c r="X53" s="48"/>
      <c r="Y53" s="48"/>
      <c r="Z53" s="48"/>
    </row>
    <row r="54" spans="4:26" ht="14.5">
      <c r="D54" s="239"/>
      <c r="E54" s="176"/>
      <c r="F54" s="48"/>
      <c r="G54" s="48"/>
      <c r="H54" s="48"/>
      <c r="I54" s="48"/>
      <c r="J54" s="48"/>
      <c r="K54" s="48"/>
      <c r="L54" s="49"/>
      <c r="M54" s="49"/>
      <c r="N54" s="49"/>
      <c r="O54" s="49"/>
      <c r="P54" s="50"/>
      <c r="V54" s="48"/>
      <c r="W54" s="48"/>
      <c r="X54" s="48"/>
      <c r="Y54" s="48"/>
      <c r="Z54" s="48"/>
    </row>
    <row r="55" spans="4:26" ht="15.5">
      <c r="D55" s="241"/>
      <c r="E55" s="242"/>
      <c r="F55" s="48"/>
      <c r="G55" s="48"/>
      <c r="H55" s="48"/>
      <c r="I55" s="48"/>
      <c r="J55" s="48"/>
      <c r="K55" s="48"/>
      <c r="L55" s="51"/>
      <c r="M55" s="51"/>
      <c r="N55" s="51"/>
      <c r="O55" s="52"/>
      <c r="P55" s="52"/>
      <c r="V55" s="48"/>
      <c r="W55" s="48"/>
      <c r="X55" s="48"/>
      <c r="Y55" s="48"/>
      <c r="Z55" s="48"/>
    </row>
    <row r="56" spans="4:26" ht="15.5">
      <c r="D56" s="241"/>
      <c r="E56" s="242"/>
      <c r="F56" s="48"/>
      <c r="G56" s="48"/>
      <c r="H56" s="48"/>
      <c r="I56" s="48"/>
      <c r="J56" s="48"/>
      <c r="K56" s="48"/>
      <c r="L56" s="51"/>
      <c r="M56" s="51"/>
      <c r="N56" s="51"/>
      <c r="O56" s="52"/>
      <c r="P56" s="52"/>
      <c r="V56" s="48"/>
      <c r="W56" s="48"/>
      <c r="X56" s="48"/>
      <c r="Y56" s="48"/>
      <c r="Z56" s="48"/>
    </row>
    <row r="57" spans="4:26" ht="15.5" customHeight="1">
      <c r="D57" s="239"/>
      <c r="E57" s="176"/>
      <c r="F57" s="48"/>
      <c r="G57" s="48"/>
      <c r="H57" s="48"/>
      <c r="I57" s="48"/>
      <c r="J57" s="48"/>
      <c r="K57" s="48"/>
      <c r="L57" s="51"/>
      <c r="M57" s="51"/>
      <c r="N57" s="51"/>
      <c r="O57" s="52"/>
      <c r="P57" s="52"/>
      <c r="V57" s="48"/>
      <c r="W57" s="48"/>
      <c r="X57" s="48"/>
      <c r="Y57" s="48"/>
      <c r="Z57" s="48"/>
    </row>
    <row r="58" spans="4:26" ht="15.5">
      <c r="D58" s="239"/>
      <c r="E58" s="176"/>
      <c r="F58" s="48"/>
      <c r="G58" s="48"/>
      <c r="H58" s="48"/>
      <c r="I58" s="48"/>
      <c r="J58" s="48"/>
      <c r="K58" s="48"/>
      <c r="L58" s="51"/>
      <c r="M58" s="51"/>
      <c r="N58" s="51"/>
      <c r="O58" s="52"/>
      <c r="P58" s="52"/>
      <c r="V58" s="48"/>
      <c r="W58" s="48"/>
      <c r="X58" s="48"/>
      <c r="Y58" s="48"/>
      <c r="Z58" s="48"/>
    </row>
    <row r="59" spans="4:26" ht="15.5">
      <c r="D59" s="239"/>
      <c r="E59" s="176"/>
      <c r="F59" s="48"/>
      <c r="G59" s="48"/>
      <c r="H59" s="53"/>
      <c r="I59" s="53"/>
      <c r="J59" s="53"/>
      <c r="K59" s="48"/>
      <c r="L59" s="51"/>
      <c r="M59" s="51"/>
      <c r="N59" s="51"/>
      <c r="O59" s="52"/>
      <c r="P59" s="52"/>
      <c r="V59" s="48"/>
      <c r="W59" s="48"/>
      <c r="X59" s="48"/>
      <c r="Y59" s="48"/>
      <c r="Z59" s="48"/>
    </row>
    <row r="60" spans="4:26" ht="15.5">
      <c r="D60" s="187"/>
      <c r="E60" s="176"/>
      <c r="F60" s="48"/>
      <c r="G60" s="48"/>
      <c r="H60" s="48"/>
      <c r="I60" s="48"/>
      <c r="J60" s="48"/>
      <c r="K60" s="48"/>
      <c r="L60" s="54"/>
      <c r="M60" s="54"/>
      <c r="N60" s="54"/>
      <c r="O60" s="52"/>
      <c r="P60" s="52"/>
      <c r="V60" s="48"/>
      <c r="W60" s="48"/>
      <c r="X60" s="48"/>
      <c r="Y60" s="48"/>
      <c r="Z60" s="48"/>
    </row>
    <row r="61" spans="4:26" ht="15.5">
      <c r="D61" s="187"/>
      <c r="E61" s="176"/>
      <c r="F61" s="48"/>
      <c r="G61" s="48"/>
      <c r="H61" s="48"/>
      <c r="I61" s="48"/>
      <c r="J61" s="48"/>
      <c r="K61" s="48"/>
      <c r="L61" s="51"/>
      <c r="M61" s="51"/>
      <c r="N61" s="51"/>
      <c r="O61" s="52"/>
      <c r="P61" s="52"/>
      <c r="V61" s="55"/>
      <c r="W61" s="55"/>
      <c r="X61" s="55"/>
      <c r="Y61" s="55"/>
      <c r="Z61" s="55"/>
    </row>
    <row r="62" spans="4:26" ht="15.5">
      <c r="D62" s="56"/>
      <c r="E62" s="176"/>
      <c r="F62" s="48"/>
      <c r="G62" s="48"/>
      <c r="H62" s="48"/>
      <c r="I62" s="48"/>
      <c r="J62" s="48"/>
      <c r="K62" s="48"/>
      <c r="L62" s="51"/>
      <c r="M62" s="51"/>
      <c r="N62" s="51"/>
      <c r="O62" s="52"/>
      <c r="P62" s="52"/>
      <c r="V62" s="48"/>
      <c r="W62" s="48"/>
      <c r="X62" s="48"/>
      <c r="Y62" s="48"/>
      <c r="Z62" s="48"/>
    </row>
    <row r="63" spans="4:26" ht="15.5">
      <c r="D63" s="239"/>
      <c r="E63" s="176"/>
      <c r="F63" s="55"/>
      <c r="G63" s="55"/>
      <c r="H63" s="55"/>
      <c r="I63" s="55"/>
      <c r="J63" s="55"/>
      <c r="K63" s="55"/>
      <c r="L63" s="49"/>
      <c r="M63" s="51"/>
      <c r="N63" s="51"/>
      <c r="O63" s="52"/>
      <c r="P63" s="52"/>
      <c r="V63" s="53"/>
      <c r="W63" s="53"/>
      <c r="X63" s="53"/>
      <c r="Y63" s="53"/>
      <c r="Z63" s="53"/>
    </row>
    <row r="64" spans="4:26" ht="15.5">
      <c r="D64" s="239"/>
      <c r="E64" s="176"/>
      <c r="F64" s="48"/>
      <c r="G64" s="55"/>
      <c r="H64" s="48"/>
      <c r="I64" s="48"/>
      <c r="J64" s="48"/>
      <c r="K64" s="48"/>
      <c r="L64" s="57"/>
      <c r="M64" s="51"/>
      <c r="N64" s="51"/>
      <c r="O64" s="52"/>
      <c r="P64" s="52"/>
      <c r="V64" s="55"/>
      <c r="W64" s="55"/>
      <c r="X64" s="55"/>
      <c r="Y64" s="55"/>
      <c r="Z64" s="55"/>
    </row>
    <row r="65" spans="4:26" ht="15.5">
      <c r="D65" s="186"/>
      <c r="E65" s="177"/>
      <c r="F65" s="53"/>
      <c r="G65" s="53"/>
      <c r="H65" s="53"/>
      <c r="I65" s="53"/>
      <c r="J65" s="53"/>
      <c r="K65" s="53"/>
      <c r="L65" s="51"/>
      <c r="M65" s="49"/>
      <c r="N65" s="49"/>
      <c r="O65" s="49"/>
      <c r="P65" s="58"/>
      <c r="V65" s="48"/>
      <c r="W65" s="48"/>
      <c r="X65" s="48"/>
      <c r="Y65" s="48"/>
      <c r="Z65" s="48"/>
    </row>
  </sheetData>
  <protectedRanges>
    <protectedRange sqref="L24:P65" name="Data_entry"/>
    <protectedRange sqref="L7:P23" name="Sheet 2 edits"/>
    <protectedRange sqref="L7:P23" name="Data_entry_1"/>
  </protectedRanges>
  <mergeCells count="50">
    <mergeCell ref="O3:O4"/>
    <mergeCell ref="P3:P4"/>
    <mergeCell ref="Q3:U4"/>
    <mergeCell ref="G2:K2"/>
    <mergeCell ref="L3:L4"/>
    <mergeCell ref="D26:D27"/>
    <mergeCell ref="D36:D37"/>
    <mergeCell ref="E36:E37"/>
    <mergeCell ref="M3:M4"/>
    <mergeCell ref="N3:N4"/>
    <mergeCell ref="E5:E6"/>
    <mergeCell ref="F5:F6"/>
    <mergeCell ref="G5:J5"/>
    <mergeCell ref="K5:K6"/>
    <mergeCell ref="L5:L6"/>
    <mergeCell ref="E55:E56"/>
    <mergeCell ref="E43:E44"/>
    <mergeCell ref="E50:E52"/>
    <mergeCell ref="M5:M6"/>
    <mergeCell ref="N5:N6"/>
    <mergeCell ref="D57:D59"/>
    <mergeCell ref="D63:D64"/>
    <mergeCell ref="D38:D39"/>
    <mergeCell ref="D41:D42"/>
    <mergeCell ref="D43:D45"/>
    <mergeCell ref="D50:D52"/>
    <mergeCell ref="D55:D56"/>
    <mergeCell ref="D53:D54"/>
    <mergeCell ref="B17:B18"/>
    <mergeCell ref="B19:B21"/>
    <mergeCell ref="B22:B23"/>
    <mergeCell ref="R5:R6"/>
    <mergeCell ref="S5:S6"/>
    <mergeCell ref="O5:O6"/>
    <mergeCell ref="B11:B13"/>
    <mergeCell ref="A7:K7"/>
    <mergeCell ref="B8:B10"/>
    <mergeCell ref="K8:K9"/>
    <mergeCell ref="B14:B16"/>
    <mergeCell ref="B5:B6"/>
    <mergeCell ref="D5:D6"/>
    <mergeCell ref="W5:W6"/>
    <mergeCell ref="X5:X6"/>
    <mergeCell ref="Y5:Y6"/>
    <mergeCell ref="Z5:Z6"/>
    <mergeCell ref="P5:P6"/>
    <mergeCell ref="Q5:Q6"/>
    <mergeCell ref="V5:V6"/>
    <mergeCell ref="T5:T6"/>
    <mergeCell ref="U5:U6"/>
  </mergeCells>
  <phoneticPr fontId="10" type="noConversion"/>
  <dataValidations count="6">
    <dataValidation type="list" allowBlank="1" showInputMessage="1" showErrorMessage="1" sqref="P65" xr:uid="{00000000-0002-0000-0500-000000000000}">
      <formula1>$AG$4:$AG$6</formula1>
    </dataValidation>
    <dataValidation type="list" allowBlank="1" showInputMessage="1" showErrorMessage="1" sqref="O55:P64" xr:uid="{00000000-0002-0000-0500-000001000000}">
      <formula1>$AK$4:$AK$9</formula1>
    </dataValidation>
    <dataValidation type="list" allowBlank="1" showInputMessage="1" showErrorMessage="1" sqref="O49:O54" xr:uid="{00000000-0002-0000-0500-000002000000}">
      <formula1>$AO$3:$AO$7</formula1>
    </dataValidation>
    <dataValidation type="list" allowBlank="1" showInputMessage="1" showErrorMessage="1" sqref="N40:P48" xr:uid="{00000000-0002-0000-0500-000003000000}">
      <formula1>$AO$4:$AO$9</formula1>
    </dataValidation>
    <dataValidation type="list" allowBlank="1" showInputMessage="1" showErrorMessage="1" sqref="L26:P39" xr:uid="{00000000-0002-0000-0500-000004000000}">
      <formula1>$AQ$10:$AQ$14</formula1>
    </dataValidation>
    <dataValidation type="list" allowBlank="1" showInputMessage="1" showErrorMessage="1" sqref="L24:P25" xr:uid="{00000000-0002-0000-0500-000005000000}">
      <formula1>$AH$5:$AH$10</formula1>
    </dataValidation>
  </dataValidations>
  <pageMargins left="0.7" right="0.7" top="0.75" bottom="0.75" header="0.3" footer="0.3"/>
  <pageSetup paperSize="9" orientation="portrait" horizontalDpi="1200" verticalDpi="1200"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promptTitle="Domain" prompt="Select Domain" xr:uid="{00000000-0002-0000-0500-000006000000}">
          <x14:formula1>
            <xm:f>'Feuille de données'!$A$15:$A$17</xm:f>
          </x14:formula1>
          <xm:sqref>H3:K3</xm:sqref>
        </x14:dataValidation>
        <x14:dataValidation type="list" allowBlank="1" showInputMessage="1" showErrorMessage="1" promptTitle="Domain" prompt="Select Domain" xr:uid="{00000000-0002-0000-0500-000007000000}">
          <x14:formula1>
            <xm:f>'C:\Users\Judith\AppData\Local\Microsoft\Windows\INetCache\Content.Outlook\BE26XD14\[Copy of CSO OCAT_171119.xlsx]Data sheet'!#REF!</xm:f>
          </x14:formula1>
          <xm:sqref>V3:Z3</xm:sqref>
        </x14:dataValidation>
        <x14:dataValidation type="list" allowBlank="1" showInputMessage="1" showErrorMessage="1" xr:uid="{00000000-0002-0000-0500-000008000000}">
          <x14:formula1>
            <xm:f>'Feuille de données'!$A$49:$A$55</xm:f>
          </x14:formula1>
          <xm:sqref>P49:P54 L7:P23</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tabColor theme="3" tint="0.39997558519241921"/>
    <pageSetUpPr fitToPage="1"/>
  </sheetPr>
  <dimension ref="A1:Z65"/>
  <sheetViews>
    <sheetView showGridLines="0" topLeftCell="B22" zoomScale="70" zoomScaleNormal="70" workbookViewId="0">
      <selection activeCell="J10" sqref="J10"/>
    </sheetView>
  </sheetViews>
  <sheetFormatPr defaultColWidth="9.1796875" defaultRowHeight="10.5"/>
  <cols>
    <col min="1" max="1" width="4.54296875" style="43" hidden="1" customWidth="1"/>
    <col min="2" max="2" width="7.1796875" style="1" customWidth="1"/>
    <col min="3" max="3" width="6.1796875" style="43" hidden="1" customWidth="1"/>
    <col min="4" max="4" width="31.54296875" style="43" customWidth="1"/>
    <col min="5" max="5" width="40" style="1" bestFit="1" customWidth="1"/>
    <col min="6" max="6" width="44.54296875" style="1" customWidth="1"/>
    <col min="7" max="7" width="33.7265625" style="1" customWidth="1"/>
    <col min="8" max="8" width="34.6328125" style="1" customWidth="1"/>
    <col min="9" max="9" width="34.7265625" style="1" customWidth="1"/>
    <col min="10" max="10" width="32.453125" style="1" customWidth="1"/>
    <col min="11" max="11" width="25.54296875" style="1" customWidth="1"/>
    <col min="12" max="16" width="9.1796875" style="36" customWidth="1"/>
    <col min="17" max="21" width="9.1796875" style="1" hidden="1" customWidth="1"/>
    <col min="22" max="22" width="34.453125" style="1" customWidth="1"/>
    <col min="23" max="26" width="34.453125" style="1" hidden="1" customWidth="1"/>
    <col min="27" max="16384" width="9.1796875" style="1"/>
  </cols>
  <sheetData>
    <row r="1" spans="1:26" ht="15.5">
      <c r="A1" s="43" t="str">
        <f>IF(ISBLANK(Template!A1),"",Template!A1)</f>
        <v/>
      </c>
      <c r="B1" s="1" t="str">
        <f>IF(ISBLANK(Template!B1),"",Template!B1)</f>
        <v/>
      </c>
      <c r="C1" s="43" t="str">
        <f>IF(ISBLANK(Template!C1),"",Template!C1)</f>
        <v/>
      </c>
      <c r="D1" s="84" t="str">
        <f>IF(ISBLANK(Template!D1),"",Template!D1)</f>
        <v>LOCALISATION</v>
      </c>
      <c r="E1" s="181" t="s">
        <v>103</v>
      </c>
      <c r="F1" s="1" t="str">
        <f>IF(ISBLANK(Template!F1),"",Template!F1)</f>
        <v/>
      </c>
      <c r="G1" s="1" t="str">
        <f>IF(ISBLANK(Template!G1),"",Template!G1)</f>
        <v/>
      </c>
      <c r="H1" s="1" t="str">
        <f>IF(ISBLANK(Template!H1),"",Template!H1)</f>
        <v/>
      </c>
      <c r="I1" s="1" t="str">
        <f>IF(ISBLANK(Template!I1),"",Template!I1)</f>
        <v/>
      </c>
      <c r="J1" s="1" t="str">
        <f>IF(ISBLANK(Template!J1),"",Template!J1)</f>
        <v/>
      </c>
      <c r="K1" s="1" t="str">
        <f>IF(ISBLANK(Template!K1),"",Template!K1)</f>
        <v/>
      </c>
      <c r="L1" s="36" t="str">
        <f>IF(ISBLANK(Template!L1),"",Template!L1)</f>
        <v/>
      </c>
      <c r="M1" s="36" t="str">
        <f>IF(ISBLANK(Template!M1),"",Template!M1)</f>
        <v/>
      </c>
      <c r="N1" s="36" t="str">
        <f>IF(ISBLANK(Template!N1),"",Template!N1)</f>
        <v/>
      </c>
      <c r="O1" s="36" t="str">
        <f>IF(ISBLANK(Template!O1),"",Template!O1)</f>
        <v/>
      </c>
      <c r="P1" s="36" t="str">
        <f>IF(ISBLANK(Template!P1),"",Template!P1)</f>
        <v/>
      </c>
      <c r="Q1" s="1" t="str">
        <f>IF(ISBLANK(Template!Q1),"",Template!Q1)</f>
        <v/>
      </c>
      <c r="R1" s="1" t="str">
        <f>IF(ISBLANK(Template!R1),"",Template!R1)</f>
        <v/>
      </c>
      <c r="S1" s="1" t="str">
        <f>IF(ISBLANK(Template!S1),"",Template!S1)</f>
        <v/>
      </c>
      <c r="T1" s="1" t="str">
        <f>IF(ISBLANK(Template!T1),"",Template!T1)</f>
        <v/>
      </c>
      <c r="U1" s="1" t="str">
        <f>IF(ISBLANK(Template!U1),"",Template!U1)</f>
        <v/>
      </c>
      <c r="V1" s="1" t="str">
        <f ca="1">IF(ISBLANK(Template!V1),"",Template!V1)</f>
        <v/>
      </c>
      <c r="W1" s="1" t="str">
        <f ca="1">IF(ISBLANK(Template!W1),"",Template!W1)</f>
        <v/>
      </c>
      <c r="X1" s="1" t="str">
        <f ca="1">IF(ISBLANK(Template!X1),"",Template!X1)</f>
        <v/>
      </c>
      <c r="Y1" s="1" t="str">
        <f ca="1">IF(ISBLANK(Template!Y1),"",Template!Y1)</f>
        <v/>
      </c>
      <c r="Z1" s="1" t="str">
        <f ca="1">IF(ISBLANK(Template!Z1),"",Template!Z1)</f>
        <v/>
      </c>
    </row>
    <row r="2" spans="1:26" ht="26.25" customHeight="1">
      <c r="A2" s="43" t="str">
        <f>IF(ISBLANK(Template!A2),"",Template!A2)</f>
        <v/>
      </c>
      <c r="B2" s="20" t="str">
        <f>IF(ISBLANK(Template!B2),"",Template!B2)</f>
        <v/>
      </c>
      <c r="C2" s="98" t="str">
        <f>IF(ISBLANK(Template!C2),"",Template!C2)</f>
        <v/>
      </c>
      <c r="D2" s="84" t="str">
        <f>IF(ISBLANK(Template!D2),"",Template!D2)</f>
        <v>DATE</v>
      </c>
      <c r="E2" s="181" t="s">
        <v>103</v>
      </c>
      <c r="F2" s="41" t="str">
        <f>IF(ISBLANK(Template!F2),"",Template!F2)</f>
        <v/>
      </c>
      <c r="G2" s="251" t="str">
        <f>'Feuille de données'!A36</f>
        <v>OSC 1</v>
      </c>
      <c r="H2" s="252"/>
      <c r="I2" s="252"/>
      <c r="J2" s="252"/>
      <c r="K2" s="252"/>
      <c r="L2" s="36" t="str">
        <f>IF(ISBLANK(Template!L2),"",Template!L2)</f>
        <v/>
      </c>
      <c r="M2" s="36" t="str">
        <f>IF(ISBLANK(Template!M2),"",Template!M2)</f>
        <v/>
      </c>
      <c r="N2" s="36" t="str">
        <f>IF(ISBLANK(Template!N2),"",Template!N2)</f>
        <v/>
      </c>
      <c r="O2" s="36" t="str">
        <f>IF(ISBLANK(Template!O2),"",Template!O2)</f>
        <v/>
      </c>
      <c r="P2" s="36" t="str">
        <f>IF(ISBLANK(Template!P2),"",Template!P2)</f>
        <v/>
      </c>
      <c r="Q2" s="1" t="str">
        <f>IF(ISBLANK(Template!Q2),"",Template!Q2)</f>
        <v/>
      </c>
      <c r="R2" s="1" t="str">
        <f>IF(ISBLANK(Template!R2),"",Template!R2)</f>
        <v/>
      </c>
      <c r="S2" s="1" t="str">
        <f>IF(ISBLANK(Template!S2),"",Template!S2)</f>
        <v/>
      </c>
      <c r="T2" s="1" t="str">
        <f>IF(ISBLANK(Template!T2),"",Template!T2)</f>
        <v/>
      </c>
      <c r="U2" s="1" t="str">
        <f>IF(ISBLANK(Template!U2),"",Template!U2)</f>
        <v/>
      </c>
      <c r="V2" s="180" t="str">
        <f ca="1">IF(ISBLANK(Template!V2),"",Template!V2)</f>
        <v/>
      </c>
      <c r="W2" s="180" t="str">
        <f ca="1">IF(ISBLANK(Template!W2),"",Template!W2)</f>
        <v/>
      </c>
      <c r="X2" s="180" t="str">
        <f ca="1">IF(ISBLANK(Template!X2),"",Template!X2)</f>
        <v/>
      </c>
      <c r="Y2" s="180" t="str">
        <f ca="1">IF(ISBLANK(Template!Y2),"",Template!Y2)</f>
        <v/>
      </c>
      <c r="Z2" s="180" t="str">
        <f ca="1">IF(ISBLANK(Template!Z2),"",Template!Z2)</f>
        <v/>
      </c>
    </row>
    <row r="3" spans="1:26" ht="15" customHeight="1">
      <c r="A3" s="43" t="str">
        <f>IF(ISBLANK(Template!A3),"",Template!A3)</f>
        <v/>
      </c>
      <c r="B3" s="20" t="str">
        <f>IF(ISBLANK(Template!B3),"",Template!B3)</f>
        <v/>
      </c>
      <c r="C3" s="98" t="str">
        <f>IF(ISBLANK(Template!C3),"",Template!C3)</f>
        <v/>
      </c>
      <c r="D3" s="84" t="str">
        <f>IF(ISBLANK(Template!D3),"",Template!D3)</f>
        <v>PÉRIODE</v>
      </c>
      <c r="E3" s="181" t="s">
        <v>103</v>
      </c>
      <c r="F3" s="38" t="str">
        <f>IF(ISBLANK(Template!F3),"",Template!F3)</f>
        <v/>
      </c>
      <c r="G3" s="38" t="str">
        <f>IF(ISBLANK(Template!G3),"",Template!G3)</f>
        <v/>
      </c>
      <c r="H3" s="3" t="str">
        <f>IF(ISBLANK(Template!H3),"",Template!H3)</f>
        <v/>
      </c>
      <c r="I3" s="3" t="str">
        <f>IF(ISBLANK(Template!I3),"",Template!I3)</f>
        <v/>
      </c>
      <c r="J3" s="3" t="str">
        <f>IF(ISBLANK(Template!J3),"",Template!J3)</f>
        <v/>
      </c>
      <c r="K3" s="3" t="str">
        <f>IF(ISBLANK(Template!K3),"",Template!K3)</f>
        <v/>
      </c>
      <c r="L3" s="244" t="str">
        <f>IF(ISBLANK(Template!L3),"",Template!L3)</f>
        <v>Score</v>
      </c>
      <c r="M3" s="244" t="str">
        <f>IF(ISBLANK(Template!M3),"",Template!M3)</f>
        <v>Score</v>
      </c>
      <c r="N3" s="244" t="str">
        <f>IF(ISBLANK(Template!N3),"",Template!N3)</f>
        <v>Score</v>
      </c>
      <c r="O3" s="244" t="str">
        <f>IF(ISBLANK(Template!O3),"",Template!O3)</f>
        <v>Score</v>
      </c>
      <c r="P3" s="244" t="str">
        <f>IF(ISBLANK(Template!P3),"",Template!P3)</f>
        <v>Score</v>
      </c>
      <c r="Q3" s="247" t="str">
        <f>IF(ISBLANK(Template!Q3),"",Template!Q3)</f>
        <v>Percent Score</v>
      </c>
      <c r="R3" s="248" t="str">
        <f>IF(ISBLANK(Template!R3),"",Template!R3)</f>
        <v/>
      </c>
      <c r="S3" s="248" t="str">
        <f>IF(ISBLANK(Template!S3),"",Template!S3)</f>
        <v/>
      </c>
      <c r="T3" s="248" t="str">
        <f>IF(ISBLANK(Template!T3),"",Template!T3)</f>
        <v/>
      </c>
      <c r="U3" s="248" t="str">
        <f>IF(ISBLANK(Template!U3),"",Template!U3)</f>
        <v/>
      </c>
      <c r="V3" s="3" t="str">
        <f ca="1">IF(ISBLANK(Template!V3),"",Template!V3)</f>
        <v/>
      </c>
      <c r="W3" s="3" t="str">
        <f ca="1">IF(ISBLANK(Template!W3),"",Template!W3)</f>
        <v/>
      </c>
      <c r="X3" s="3" t="str">
        <f ca="1">IF(ISBLANK(Template!X3),"",Template!X3)</f>
        <v/>
      </c>
      <c r="Y3" s="3" t="str">
        <f ca="1">IF(ISBLANK(Template!Y3),"",Template!Y3)</f>
        <v/>
      </c>
      <c r="Z3" s="3" t="str">
        <f ca="1">IF(ISBLANK(Template!Z3),"",Template!Z3)</f>
        <v/>
      </c>
    </row>
    <row r="4" spans="1:26" ht="11.25" customHeight="1">
      <c r="A4" s="43" t="str">
        <f>IF(ISBLANK(Template!A4),"",Template!A4)</f>
        <v/>
      </c>
      <c r="B4" s="1" t="str">
        <f>IF(ISBLANK(Template!B4),"",Template!B4)</f>
        <v/>
      </c>
      <c r="C4" s="43" t="str">
        <f>IF(ISBLANK(Template!C4),"",Template!C4)</f>
        <v/>
      </c>
      <c r="D4" s="43" t="str">
        <f>IF(ISBLANK(Template!D4),"",Template!D4)</f>
        <v/>
      </c>
      <c r="E4" s="1" t="str">
        <f>IF(ISBLANK(Template!E4),"",Template!E4)</f>
        <v/>
      </c>
      <c r="F4" s="38" t="str">
        <f>IF(ISBLANK(Template!F4),"",Template!F4)</f>
        <v/>
      </c>
      <c r="G4" s="38" t="str">
        <f>IF(ISBLANK(Template!G4),"",Template!G4)</f>
        <v/>
      </c>
      <c r="H4" s="1" t="str">
        <f>IF(ISBLANK(Template!H4),"",Template!H4)</f>
        <v/>
      </c>
      <c r="I4" s="1" t="str">
        <f>IF(ISBLANK(Template!I4),"",Template!I4)</f>
        <v/>
      </c>
      <c r="J4" s="1" t="str">
        <f>IF(ISBLANK(Template!J4),"",Template!J4)</f>
        <v/>
      </c>
      <c r="K4" s="1" t="str">
        <f>IF(ISBLANK(Template!K4),"",Template!K4)</f>
        <v/>
      </c>
      <c r="L4" s="226" t="str">
        <f>IF(ISBLANK(Template!L4),"",Template!L4)</f>
        <v/>
      </c>
      <c r="M4" s="226" t="str">
        <f>IF(ISBLANK(Template!M4),"",Template!M4)</f>
        <v/>
      </c>
      <c r="N4" s="226" t="str">
        <f>IF(ISBLANK(Template!N4),"",Template!N4)</f>
        <v/>
      </c>
      <c r="O4" s="226" t="str">
        <f>IF(ISBLANK(Template!O4),"",Template!O4)</f>
        <v/>
      </c>
      <c r="P4" s="226" t="str">
        <f>IF(ISBLANK(Template!P4),"",Template!P4)</f>
        <v/>
      </c>
      <c r="Q4" s="247" t="str">
        <f>IF(ISBLANK(Template!Q4),"",Template!Q4)</f>
        <v/>
      </c>
      <c r="R4" s="248" t="str">
        <f>IF(ISBLANK(Template!R4),"",Template!R4)</f>
        <v/>
      </c>
      <c r="S4" s="248" t="str">
        <f>IF(ISBLANK(Template!S4),"",Template!S4)</f>
        <v/>
      </c>
      <c r="T4" s="248" t="str">
        <f>IF(ISBLANK(Template!T4),"",Template!T4)</f>
        <v/>
      </c>
      <c r="U4" s="248" t="str">
        <f>IF(ISBLANK(Template!U4),"",Template!U4)</f>
        <v/>
      </c>
      <c r="V4" s="1" t="str">
        <f ca="1">IF(ISBLANK(Template!V4),"",Template!V4)</f>
        <v/>
      </c>
      <c r="W4" s="1" t="str">
        <f ca="1">IF(ISBLANK(Template!W4),"",Template!W4)</f>
        <v/>
      </c>
      <c r="X4" s="1" t="str">
        <f ca="1">IF(ISBLANK(Template!X4),"",Template!X4)</f>
        <v/>
      </c>
      <c r="Y4" s="1" t="str">
        <f ca="1">IF(ISBLANK(Template!Y4),"",Template!Y4)</f>
        <v/>
      </c>
      <c r="Z4" s="1" t="str">
        <f ca="1">IF(ISBLANK(Template!Z4),"",Template!Z4)</f>
        <v/>
      </c>
    </row>
    <row r="5" spans="1:26" ht="11.25" customHeight="1">
      <c r="A5" s="97"/>
      <c r="B5" s="218" t="str">
        <f>IF(ISBLANK(Template!B5),"",Template!B5)</f>
        <v/>
      </c>
      <c r="C5" s="97" t="str">
        <f>IF(ISBLANK(Template!C5),"",Template!C5)</f>
        <v/>
      </c>
      <c r="D5" s="218" t="str">
        <f>IF(ISBLANK(Template!D5),"",Template!D5)</f>
        <v>Sous-domaine</v>
      </c>
      <c r="E5" s="218" t="str">
        <f>IF(ISBLANK(Template!E5),"",Template!E5)</f>
        <v>Pratique idéale</v>
      </c>
      <c r="F5" s="218" t="str">
        <f>IF(ISBLANK(Template!F5),"",Template!F5)</f>
        <v>Points de discussion</v>
      </c>
      <c r="G5" s="218" t="str">
        <f>IF(ISBLANK(Template!G5),"",Template!G5)</f>
        <v>SCORES</v>
      </c>
      <c r="H5" s="218" t="str">
        <f>IF(ISBLANK(Template!H5),"",Template!H5)</f>
        <v/>
      </c>
      <c r="I5" s="218" t="str">
        <f>IF(ISBLANK(Template!I5),"",Template!I5)</f>
        <v/>
      </c>
      <c r="J5" s="218" t="str">
        <f>IF(ISBLANK(Template!J5),"",Template!J5)</f>
        <v/>
      </c>
      <c r="K5" s="218" t="str">
        <f>IF(ISBLANK(Template!K5),"",Template!K5)</f>
        <v>Moyens de vérification</v>
      </c>
      <c r="L5" s="244" t="str">
        <f>IF(ISBLANK(Template!L5),"",Template!L5)</f>
        <v>Référence</v>
      </c>
      <c r="M5" s="244" t="str">
        <f>IF(ISBLANK(Template!M5),"",Template!M5)</f>
        <v>Période 1</v>
      </c>
      <c r="N5" s="244" t="str">
        <f>IF(ISBLANK(Template!N5),"",Template!N5)</f>
        <v>Période 2</v>
      </c>
      <c r="O5" s="244" t="str">
        <f>IF(ISBLANK(Template!O5),"",Template!O5)</f>
        <v>Période 3</v>
      </c>
      <c r="P5" s="244" t="str">
        <f>IF(ISBLANK(Template!P5),"",Template!P5)</f>
        <v>Période 4</v>
      </c>
      <c r="Q5" s="233" t="s">
        <v>88</v>
      </c>
      <c r="R5" s="233" t="s">
        <v>89</v>
      </c>
      <c r="S5" s="233" t="s">
        <v>90</v>
      </c>
      <c r="T5" s="233" t="s">
        <v>91</v>
      </c>
      <c r="U5" s="233" t="s">
        <v>92</v>
      </c>
      <c r="V5" s="218" t="str">
        <f>IF(ISBLANK(Template!V5),"",Template!V5)</f>
        <v xml:space="preserve">Raison du score pour chaque étape pour RÉFÉRENCE (peut inclure des informations qui prouvent l’existence de certains documents)	</v>
      </c>
      <c r="W5" s="218" t="str">
        <f>IF(ISBLANK(Template!W5),"",Template!W5)</f>
        <v xml:space="preserve">Raison du score pour chaque étape pour PÉRIODE 1 (peut inclure des informations qui prouvent l’existence de certains documents)	</v>
      </c>
      <c r="X5" s="218" t="str">
        <f>IF(ISBLANK(Template!X5),"",Template!X5)</f>
        <v xml:space="preserve">Raison du score pour chaque étape pour PÉRIODE 2 (peut inclure des informations qui prouvent l’existence de certains documents)	</v>
      </c>
      <c r="Y5" s="218" t="str">
        <f>IF(ISBLANK(Template!Y5),"",Template!Y5)</f>
        <v xml:space="preserve">Raison du score pour chaque étape pour PÉRIODE 3 (peut inclure des informations qui prouvent l’existence de certains documents)	</v>
      </c>
      <c r="Z5" s="218" t="str">
        <f>IF(ISBLANK(Template!Z5),"",Template!Z5)</f>
        <v xml:space="preserve">Raison du score pour chaque étape pour PÉRIODE 4 (peut inclure des informations qui prouvent l’existence de certains documents)	</v>
      </c>
    </row>
    <row r="6" spans="1:26" ht="29.5" customHeight="1">
      <c r="A6" s="97"/>
      <c r="B6" s="218" t="str">
        <f>IF(ISBLANK(Template!B6),"",Template!B6)</f>
        <v>Domains</v>
      </c>
      <c r="C6" s="97" t="str">
        <f>IF(ISBLANK(Template!C6),"",Template!C6)</f>
        <v/>
      </c>
      <c r="D6" s="218" t="str">
        <f>IF(ISBLANK(Template!D6),"",Template!D6)</f>
        <v/>
      </c>
      <c r="E6" s="218" t="str">
        <f>IF(ISBLANK(Template!E6),"",Template!E6)</f>
        <v/>
      </c>
      <c r="F6" s="218" t="str">
        <f>IF(ISBLANK(Template!F6),"",Template!F6)</f>
        <v/>
      </c>
      <c r="G6" s="167" t="str">
        <f>IF(ISBLANK(Template!G6),"",Template!G6)</f>
        <v>Score: 1</v>
      </c>
      <c r="H6" s="167" t="str">
        <f>IF(ISBLANK(Template!H6),"",Template!H6)</f>
        <v>Score: 2</v>
      </c>
      <c r="I6" s="167" t="str">
        <f>IF(ISBLANK(Template!I6),"",Template!I6)</f>
        <v>Score: 3</v>
      </c>
      <c r="J6" s="167" t="str">
        <f>IF(ISBLANK(Template!J6),"",Template!J6)</f>
        <v>Score: 4</v>
      </c>
      <c r="K6" s="218" t="str">
        <f>IF(ISBLANK(Template!K6),"",Template!K6)</f>
        <v/>
      </c>
      <c r="L6" s="244" t="str">
        <f>IF(ISBLANK(Template!L6),"",Template!L6)</f>
        <v/>
      </c>
      <c r="M6" s="244" t="str">
        <f>IF(ISBLANK(Template!M6),"",Template!M6)</f>
        <v/>
      </c>
      <c r="N6" s="244" t="str">
        <f>IF(ISBLANK(Template!N6),"",Template!N6)</f>
        <v/>
      </c>
      <c r="O6" s="244" t="str">
        <f>IF(ISBLANK(Template!O6),"",Template!O6)</f>
        <v/>
      </c>
      <c r="P6" s="244" t="str">
        <f>IF(ISBLANK(Template!P6),"",Template!P6)</f>
        <v/>
      </c>
      <c r="Q6" s="233"/>
      <c r="R6" s="233"/>
      <c r="S6" s="233"/>
      <c r="T6" s="233"/>
      <c r="U6" s="233"/>
      <c r="V6" s="218" t="str">
        <f>IF(ISBLANK(Template!V6),"",Template!V6)</f>
        <v/>
      </c>
      <c r="W6" s="218" t="str">
        <f>IF(ISBLANK(Template!W6),"",Template!W6)</f>
        <v/>
      </c>
      <c r="X6" s="218" t="str">
        <f>IF(ISBLANK(Template!X6),"",Template!X6)</f>
        <v/>
      </c>
      <c r="Y6" s="218" t="str">
        <f>IF(ISBLANK(Template!Y6),"",Template!Y6)</f>
        <v/>
      </c>
      <c r="Z6" s="218" t="str">
        <f>IF(ISBLANK(Template!Z6),"",Template!Z6)</f>
        <v/>
      </c>
    </row>
    <row r="7" spans="1:26" ht="92.15" hidden="1" customHeight="1">
      <c r="A7" s="235" t="str">
        <f>IF(ISBLANK(Template!A7),"",Template!A7)</f>
        <v>Définitions
Plaidoyer : acte ou processus de soutien à une cause, une campagne ou une proposition.
Cycle budgétaire : Un cycle budgétaire est la durée de vie d'un budget, de la création ou de la préparation à l'évaluation.
Capacité : La capacité des individus ou de l'organisation à exécuter des fonctions et à fixer et faire avancer des buts ou des objectifs.
Communication : Une approche stratégique pour concevoir et délivrer des messages à ceux qui peuvent influencer positivement une cause, une campagne ou une proposition.
Stratégie : un plan d'action conçu pour atteindre un objectif à court ou à long terme ou global.</v>
      </c>
      <c r="B7" s="235" t="str">
        <f>IF(ISBLANK(Template!B7),"",Template!B7)</f>
        <v/>
      </c>
      <c r="C7" s="235" t="str">
        <f>IF(ISBLANK(Template!C7),"",Template!C7)</f>
        <v/>
      </c>
      <c r="D7" s="235" t="str">
        <f>IF(ISBLANK(Template!D7),"",Template!D7)</f>
        <v/>
      </c>
      <c r="E7" s="235" t="str">
        <f>IF(ISBLANK(Template!E7),"",Template!E7)</f>
        <v/>
      </c>
      <c r="F7" s="235" t="str">
        <f>IF(ISBLANK(Template!F7),"",Template!F7)</f>
        <v/>
      </c>
      <c r="G7" s="235" t="str">
        <f>IF(ISBLANK(Template!G7),"",Template!G7)</f>
        <v/>
      </c>
      <c r="H7" s="235" t="str">
        <f>IF(ISBLANK(Template!H7),"",Template!H7)</f>
        <v/>
      </c>
      <c r="I7" s="235" t="str">
        <f>IF(ISBLANK(Template!I7),"",Template!I7)</f>
        <v/>
      </c>
      <c r="J7" s="235" t="str">
        <f>IF(ISBLANK(Template!J7),"",Template!J7)</f>
        <v/>
      </c>
      <c r="K7" s="235" t="str">
        <f>IF(ISBLANK(Template!K7),"",Template!K7)</f>
        <v/>
      </c>
      <c r="L7" s="96"/>
      <c r="M7" s="96"/>
      <c r="N7" s="96"/>
      <c r="O7" s="96"/>
      <c r="P7" s="96"/>
      <c r="Q7" s="145" t="str">
        <f>IF(OR(ISBLANK(L7),(L7="NA")),"",IF(L7=1,25,IF(L7=2,50,IF(L7=3,75,IF(L7=4,100,"")))))</f>
        <v/>
      </c>
      <c r="R7" s="145" t="str">
        <f t="shared" ref="R7:U8" si="0">IF(OR(ISBLANK(M7),(M7="NA")),"",IF(M7=1,25,IF(M7=2,50,IF(M7=3,75,IF(M7=4,100,"")))))</f>
        <v/>
      </c>
      <c r="S7" s="145" t="str">
        <f t="shared" si="0"/>
        <v/>
      </c>
      <c r="T7" s="145" t="str">
        <f t="shared" si="0"/>
        <v/>
      </c>
      <c r="U7" s="145" t="str">
        <f t="shared" si="0"/>
        <v/>
      </c>
      <c r="V7" s="16"/>
      <c r="W7" s="16"/>
      <c r="X7" s="16"/>
      <c r="Y7" s="16"/>
      <c r="Z7" s="16"/>
    </row>
    <row r="8" spans="1:26" ht="151.5" customHeight="1">
      <c r="A8" s="97" t="str">
        <f>IF(ISBLANK(Template!A8),"",Template!A8)</f>
        <v>AC</v>
      </c>
      <c r="B8" s="236" t="str">
        <f>IF(ISBLANK(Template!B8),"",Template!B8)</f>
        <v>Plaidoyer et communication</v>
      </c>
      <c r="C8" s="97" t="str">
        <f>IF(ISBLANK(Template!C8),"",Template!C8)</f>
        <v>AC1</v>
      </c>
      <c r="D8" s="90" t="str">
        <f>IF(ISBLANK(Template!D8),"",Template!D8)</f>
        <v>Stratégie de plaidoyer et de communication</v>
      </c>
      <c r="E8" s="85" t="str">
        <f>IF(ISBLANK(Template!E8),"",Template!E8)</f>
        <v>The CSO has an advocacy and communication strategy that is linked to organizational, advocacy &amp; comms priorities. 
Adjusts advocacy and communication resources as opportunities and circumstances change.
CSO understands the role in which effective communication supports advocacy.</v>
      </c>
      <c r="F8" s="85" t="str">
        <f>IF(ISBLANK(Template!F8),"",Template!F8)</f>
        <v>Pouvez-vous m’en dire plus sur vos priorités ?
Décrivez vos plans de plaidoyer et de communication.
Pouvez-vous me parler d'une situation dans laquelle vous avez adapté vos plans ? Pourquoi ?</v>
      </c>
      <c r="G8" s="85" t="str">
        <f>IF(ISBLANK(Template!G8),"",Template!G8)</f>
        <v>L’organisation ne connait pas ses priorités.</v>
      </c>
      <c r="H8" s="85" t="str">
        <f>IF(ISBLANK(Template!H8),"",Template!H8)</f>
        <v xml:space="preserve">L’organisation ne connait pas ses priorités. 
Les plans de plaidoyer et de communication ne correspondent pas aux priorités de l’organisation. 
</v>
      </c>
      <c r="I8" s="85" t="str">
        <f>IF(ISBLANK(Template!I8),"",Template!I8)</f>
        <v>L’organisation connait ses priorités.
Les plans de plaidoyer et de communication correspondent aux priorités de l’organisation.
L’organisation n'adapte pas ses activités de plaidoyer et sa communication aux changements de contexte.</v>
      </c>
      <c r="J8" s="85" t="str">
        <f>IF(ISBLANK(Template!J8),"",Template!J8)</f>
        <v xml:space="preserve">L’organisation connait ses priorités.
Les plans de plaidoyer et de communication correspondent aux priorités de l’organisation.
L’organisation adapte ses activités de plaidoyer et sa communication aux changements de contexte.
</v>
      </c>
      <c r="K8" s="237" t="str">
        <f>IF(ISBLANK(Template!K8),"",Template!K8)</f>
        <v xml:space="preserve">Plan de plaidoyer et de communication (stratégies, actions et tactiques).
Stratégie de plaidoyer et de communication dans un document unique.
Stratégie de plaidoyer.
</v>
      </c>
      <c r="L8" s="96" t="s">
        <v>15</v>
      </c>
      <c r="M8" s="96" t="s">
        <v>15</v>
      </c>
      <c r="N8" s="96" t="s">
        <v>15</v>
      </c>
      <c r="O8" s="96" t="s">
        <v>15</v>
      </c>
      <c r="P8" s="96" t="s">
        <v>15</v>
      </c>
      <c r="Q8" s="145" t="str">
        <f t="shared" ref="Q8" si="1">IF(OR(ISBLANK(L8),(L8="NA")),"",IF(L8=1,25,IF(L8=2,50,IF(L8=3,75,IF(L8=4,100,"")))))</f>
        <v/>
      </c>
      <c r="R8" s="145" t="str">
        <f t="shared" si="0"/>
        <v/>
      </c>
      <c r="S8" s="145" t="str">
        <f t="shared" si="0"/>
        <v/>
      </c>
      <c r="T8" s="145" t="str">
        <f t="shared" si="0"/>
        <v/>
      </c>
      <c r="U8" s="145" t="str">
        <f t="shared" si="0"/>
        <v/>
      </c>
      <c r="V8" s="16"/>
      <c r="W8" s="16"/>
      <c r="X8" s="16"/>
      <c r="Y8" s="16"/>
      <c r="Z8" s="16"/>
    </row>
    <row r="9" spans="1:26" ht="129.75" customHeight="1">
      <c r="A9" s="97" t="str">
        <f>IF(ISBLANK(Template!A9),"",Template!A9)</f>
        <v>AC</v>
      </c>
      <c r="B9" s="236" t="str">
        <f>IF(ISBLANK(Template!B9),"",Template!B9)</f>
        <v/>
      </c>
      <c r="C9" s="97" t="str">
        <f>IF(ISBLANK(Template!C9),"",Template!C9)</f>
        <v>AC2</v>
      </c>
      <c r="D9" s="90" t="str">
        <f>IF(ISBLANK(Template!D9),"",Template!D9)</f>
        <v>Influencer les décisionnaires</v>
      </c>
      <c r="E9" s="85" t="str">
        <f>IF(ISBLANK(Template!E9),"",Template!E9)</f>
        <v>L’OSC sait comment utiliser l’approche de l’économie politique dans ses actions de plaidoyer, i.e. en réfléchissant à l’identité des décisionnaires, des influenceurs, et comment elle peut travailler en prenant en compte le système et ses contraintes, et saisir les opportunités. 
Elle met en place un système pour faire le suivi des politiques ou de l’environnement politique et identifier les opportunités.</v>
      </c>
      <c r="F9" s="85" t="str">
        <f>IF(ISBLANK(Template!F9),"",Template!F9)</f>
        <v>L’organisation sait-elle auprès de qui et quand mener des actions de plaidoyer en ce qui concerne le respect des allocations budgétaires dans le domaine de la santé ? 
Comment cible-t-elle les décisionnaires dans l’espace sanitaire avec ses actions de plaidoyer ? Ses actions de plaidoyer correspondent-elles au cycle budgétaire ?</v>
      </c>
      <c r="G9" s="85" t="str">
        <f>IF(ISBLANK(Template!G9),"",Template!G9)</f>
        <v xml:space="preserve">L’organisation ne sait pas qui prend les décisions dans le domaine de la santé maternelle et néonatale dans lequel elle veut changer les choses. </v>
      </c>
      <c r="H9" s="85" t="str">
        <f>IF(ISBLANK(Template!H9),"",Template!H9)</f>
        <v>L’organisation sait qui prend les décisions dans le domaine de la santé maternelle et néonatale dans lequel elle veut changer les choses.
L’organisation ne cible pas ces décisionnaires avec ses actions de plaidoyer.</v>
      </c>
      <c r="I9" s="85" t="str">
        <f>IF(ISBLANK(Template!I9),"",Template!I9)</f>
        <v>L’organisation sait qui prend les décisions dans le domaine de la santé maternelle et néonatale dans lequel elle veut changer les choses.
L’organisation cible ces décisionnaires avec ses actions de plaidoyer. 
L’organisation ne sait pas quand cibler ces décisionnaires avec ses actions de plaidoyer.</v>
      </c>
      <c r="J9" s="85" t="str">
        <f>IF(ISBLANK(Template!J9),"",Template!J9)</f>
        <v>L’organisation sait qui prend les décisions dans le domaine de la santé maternelle et néonatale dans lequel elle veut changer les choses.
L’organisation cible ces décisionnaires avec ses actions de plaidoyer. 
L’organisation sait quand cibler ces décisionnaires avec ses actions de plaidoyer.</v>
      </c>
      <c r="K9" s="237" t="str">
        <f>IF(ISBLANK(Template!K9),"",Template!K9)</f>
        <v/>
      </c>
      <c r="L9" s="96" t="s">
        <v>15</v>
      </c>
      <c r="M9" s="96" t="s">
        <v>15</v>
      </c>
      <c r="N9" s="96" t="s">
        <v>15</v>
      </c>
      <c r="O9" s="96" t="s">
        <v>15</v>
      </c>
      <c r="P9" s="96" t="s">
        <v>15</v>
      </c>
      <c r="Q9" s="145" t="str">
        <f t="shared" ref="Q9:Q23" si="2">IF(OR(ISBLANK(L9),(L9="NA")),"",IF(L9=1,25,IF(L9=2,50,IF(L9=3,75,IF(L9=4,100,"")))))</f>
        <v/>
      </c>
      <c r="R9" s="145" t="str">
        <f t="shared" ref="R9:R23" si="3">IF(OR(ISBLANK(M9),(M9="NA")),"",IF(M9=1,25,IF(M9=2,50,IF(M9=3,75,IF(M9=4,100,"")))))</f>
        <v/>
      </c>
      <c r="S9" s="145" t="str">
        <f t="shared" ref="S9:S23" si="4">IF(OR(ISBLANK(N9),(N9="NA")),"",IF(N9=1,25,IF(N9=2,50,IF(N9=3,75,IF(N9=4,100,"")))))</f>
        <v/>
      </c>
      <c r="T9" s="145" t="str">
        <f t="shared" ref="T9:T23" si="5">IF(OR(ISBLANK(O9),(O9="NA")),"",IF(O9=1,25,IF(O9=2,50,IF(O9=3,75,IF(O9=4,100,"")))))</f>
        <v/>
      </c>
      <c r="U9" s="145" t="str">
        <f t="shared" ref="U9:U23" si="6">IF(OR(ISBLANK(P9),(P9="NA")),"",IF(P9=1,25,IF(P9=2,50,IF(P9=3,75,IF(P9=4,100,"")))))</f>
        <v/>
      </c>
      <c r="V9" s="16"/>
      <c r="W9" s="16"/>
      <c r="X9" s="16"/>
      <c r="Y9" s="16"/>
      <c r="Z9" s="16"/>
    </row>
    <row r="10" spans="1:26" ht="179.25" customHeight="1">
      <c r="A10" s="97" t="str">
        <f>IF(ISBLANK(Template!A10),"",Template!A10)</f>
        <v>AC</v>
      </c>
      <c r="B10" s="236" t="str">
        <f>IF(ISBLANK(Template!B10),"",Template!B10)</f>
        <v/>
      </c>
      <c r="C10" s="97" t="str">
        <f>IF(ISBLANK(Template!C10),"",Template!C10)</f>
        <v>AC3</v>
      </c>
      <c r="D10" s="90" t="str">
        <f>IF(ISBLANK(Template!D10),"",Template!D10)</f>
        <v>Comprendre et communiquer les données</v>
      </c>
      <c r="E10" s="85" t="str">
        <f>IF(ISBLANK(Template!E10),"",Template!E10)</f>
        <v>L’organisation prend très au sérieux l’importance des données pour ses objectifs de plaidoyer, comprend et sait comment collecter différents types de données et communiquer ces données à des publics différents.
Elle dispose d’un plan de plaidoyer et de communication clair pour faire avancer les politiques, les priorités et les objectifs.</v>
      </c>
      <c r="F10" s="85" t="str">
        <f>IF(ISBLANK(Template!F10),"",Template!F10)</f>
        <v>Pouvez-vous me donner un exemple d’une situation dans laquelle vous avez utilisé les données dans vos actions de plaidoyer ? Comment, quand et auprès de qui ?
En quoi les données sont-elles importantes pour vos actions de plaidoyer ?</v>
      </c>
      <c r="G10" s="85" t="str">
        <f>IF(ISBLANK(Template!G10),"",Template!G10)</f>
        <v>L’organisation ne comprend pas en quoi les données sont importantes pour atteindre ses objectifs de plaidoyer.</v>
      </c>
      <c r="H10" s="85" t="str">
        <f>IF(ISBLANK(Template!H10),"",Template!H10)</f>
        <v>L’organisation comprend en quoi les données sont importantes pour atteindre ses objectifs de plaidoyer. 
L’organisation comprend et peut identifier où collecter un type de données (par ex. les données de financement, les données de résultats sanitaires).</v>
      </c>
      <c r="I10" s="85" t="str">
        <f>IF(ISBLANK(Template!I10),"",Template!I10)</f>
        <v xml:space="preserve">L’organisation comprend en quoi les données sont importantes pour atteindre ses objectifs de plaidoyer. 
L’organisation comprend et sait où collecter plus d’un type de données (par ex. les données de financement et les données de résultats sanitaires).
L’organisation n’arrive pas à partager les données avec différents publics. </v>
      </c>
      <c r="J10" s="85" t="str">
        <f>IF(ISBLANK(Template!J10),"",Template!J10)</f>
        <v xml:space="preserve">L’organisation comprend en quoi les données sont importantes pour atteindre ses objectifs de plaidoyer. 
L’organisation comprend et sait où collecter plus d’un type de données (par ex. les données de financement et les données de résultats sanitaires).
L’organisation arrive à partager les données avec différents publics. </v>
      </c>
      <c r="K10" s="86" t="str">
        <f>IF(ISBLANK(Template!K10),"",Template!K10)</f>
        <v xml:space="preserve">Plan de plaidoyer et de communication (stratégies, actions et tactiques). 
Notes et autres exemples sur la manière dont elle a synthétisé et communiqué les données.
Système de gestion des données (inclut les besoins et les sources des données, leur analyse, etc)
</v>
      </c>
      <c r="L10" s="96" t="s">
        <v>15</v>
      </c>
      <c r="M10" s="96" t="s">
        <v>15</v>
      </c>
      <c r="N10" s="96" t="s">
        <v>15</v>
      </c>
      <c r="O10" s="96" t="s">
        <v>15</v>
      </c>
      <c r="P10" s="96" t="s">
        <v>15</v>
      </c>
      <c r="Q10" s="145" t="str">
        <f t="shared" si="2"/>
        <v/>
      </c>
      <c r="R10" s="145" t="str">
        <f t="shared" si="3"/>
        <v/>
      </c>
      <c r="S10" s="145" t="str">
        <f t="shared" si="4"/>
        <v/>
      </c>
      <c r="T10" s="145" t="str">
        <f t="shared" si="5"/>
        <v/>
      </c>
      <c r="U10" s="145" t="str">
        <f t="shared" si="6"/>
        <v/>
      </c>
      <c r="V10" s="16"/>
      <c r="W10" s="16"/>
      <c r="X10" s="16"/>
      <c r="Y10" s="16"/>
      <c r="Z10" s="16"/>
    </row>
    <row r="11" spans="1:26" ht="131.25" customHeight="1">
      <c r="A11" s="97" t="str">
        <f>IF(ISBLANK(Template!A11),"",Template!A11)</f>
        <v>SMN</v>
      </c>
      <c r="B11" s="286" t="str">
        <f>IF(ISBLANK(Template!B11),"",Template!B11)</f>
        <v>Santé maternelle et néonatale</v>
      </c>
      <c r="C11" s="97" t="str">
        <f>IF(ISBLANK(Template!C11),"",Template!C11)</f>
        <v>SMN1</v>
      </c>
      <c r="D11" s="91" t="str">
        <f>IF(ISBLANK(Template!D11),"",Template!D11)</f>
        <v>Barrières à l'amélioration des soins obstétriques</v>
      </c>
      <c r="E11" s="85" t="str">
        <f>IF(ISBLANK(Template!E11),"",Template!E11)</f>
        <v>L’organisation connait les trois barrières principales à l’accès des femmes à des soins obstétriques de qualité, sait comment lever ces barrières et peut faire le suivi des améliorations des soins obstétriques.</v>
      </c>
      <c r="F11" s="85" t="str">
        <f>IF(ISBLANK(Template!F11),"",Template!F11)</f>
        <v xml:space="preserve">Quelles sont les barrières auxquelles vous pouvez penser qui empêchent les femmes d'accéder à des soins obstétriques de qualité ? 
Comment feriez-vous le suivi de la qualité des services obstétriques ?
Que pensez-vous que la société civile peut faire pour lever les barrières afin que les femmes aient accès aux soins obstétriques ?
</v>
      </c>
      <c r="G11" s="85" t="str">
        <f>IF(ISBLANK(Template!G11),"",Template!G11)</f>
        <v xml:space="preserve">L’organisation ne connait pas les barrières qui empêchent les femmes d'avoir accès à des soins obstétriques de qualité.  </v>
      </c>
      <c r="H11" s="85" t="str">
        <f>IF(ISBLANK(Template!H11),"",Template!H11)</f>
        <v xml:space="preserve">L’organisation peut citer au moins trois barrières à l’accès des femmes à des soins obstétriques de qualité.  
L’organisation ne peut pas mentionner au moins 3 conséquences de soins obstétriques de mauvaise qualité.
</v>
      </c>
      <c r="I11" s="85" t="str">
        <f>IF(ISBLANK(Template!I11),"",Template!I11)</f>
        <v>L’organisation peut citer au moins trois barrières à l’accès des femmes à des soins obstétriques de qualité.  
L’organisation peut mentionner au moins 3 conséquences de soins obstétriques de mauvaise qualité.
L’organisation n’organise pas d’activités pour améliorer la qualité des soins obstétriques.</v>
      </c>
      <c r="J11" s="85" t="str">
        <f>IF(ISBLANK(Template!J11),"",Template!J11)</f>
        <v>L’organisation peut citer au moins trois barrières à l’accès des femmes à des soins obstétriques de qualité.  
L’organisation peut mentionner au moins 3 conséquences de soins obstétriques de mauvaise qualité.
L’organisation organise des activités pour améliorer la qualité des soins obstétriques.</v>
      </c>
      <c r="K11" s="86" t="str">
        <f>IF(ISBLANK(Template!K11),"",Template!K11)</f>
        <v xml:space="preserve">Qualitatif (estimation)
Rapports/archives sur le suivi de l’amélioration des soins obstétriques.
</v>
      </c>
      <c r="L11" s="96" t="s">
        <v>15</v>
      </c>
      <c r="M11" s="96" t="s">
        <v>15</v>
      </c>
      <c r="N11" s="96" t="s">
        <v>15</v>
      </c>
      <c r="O11" s="96" t="s">
        <v>15</v>
      </c>
      <c r="P11" s="96" t="s">
        <v>15</v>
      </c>
      <c r="Q11" s="145" t="str">
        <f t="shared" si="2"/>
        <v/>
      </c>
      <c r="R11" s="145" t="str">
        <f t="shared" si="3"/>
        <v/>
      </c>
      <c r="S11" s="145" t="str">
        <f t="shared" si="4"/>
        <v/>
      </c>
      <c r="T11" s="145" t="str">
        <f t="shared" si="5"/>
        <v/>
      </c>
      <c r="U11" s="145" t="str">
        <f t="shared" si="6"/>
        <v/>
      </c>
      <c r="V11" s="16"/>
      <c r="W11" s="16"/>
      <c r="X11" s="16"/>
      <c r="Y11" s="16"/>
      <c r="Z11" s="16"/>
    </row>
    <row r="12" spans="1:26" ht="153" customHeight="1">
      <c r="A12" s="97" t="str">
        <f>IF(ISBLANK(Template!A12),"",Template!A12)</f>
        <v>SMN</v>
      </c>
      <c r="B12" s="286" t="str">
        <f>IF(ISBLANK(Template!B12),"",Template!B12)</f>
        <v/>
      </c>
      <c r="C12" s="97" t="str">
        <f>IF(ISBLANK(Template!C12),"",Template!C12)</f>
        <v>SMN2</v>
      </c>
      <c r="D12" s="91" t="str">
        <f>IF(ISBLANK(Template!D12),"",Template!D12)</f>
        <v>Soins obstétriques de haute qualité</v>
      </c>
      <c r="E12" s="85" t="str">
        <f>IF(ISBLANK(Template!E12),"",Template!E12)</f>
        <v>L’organisation sait pourquoi la qualité est importante, connait les conséquences de soins obstétriques de mauvaise qualité, et soutient la mise en place de soins obstétriques de qualité.</v>
      </c>
      <c r="F12" s="85" t="str">
        <f>IF(ISBLANK(Template!F12),"",Template!F12)</f>
        <v>Pourquoi est-il important d’avoir des soins obstétriques de qualité ? Quelles peuvent être les conséquences si une femme de reçoit pas de soins de bonne qualité ?
Quel est selon vous le rôle que la communauté peut jouer pour éviter les soins obstétriques de mauvaise qualité ?
Pouvez-vous me parler d’une situation dans laquelle votre organisation a travaillé pour l’amélioration de la qualité des soins obstétriques ?</v>
      </c>
      <c r="G12" s="85" t="str">
        <f>IF(ISBLANK(Template!G12),"",Template!G12)</f>
        <v>L’organisation ne sait pas en quoi il est important d’avoir des soins obstétriques de haute qualité.</v>
      </c>
      <c r="H12" s="85" t="str">
        <f>IF(ISBLANK(Template!H12),"",Template!H12)</f>
        <v>L’organisation sait en quoi il est important d’avoir des soins obstétriques de haute qualité.
L’organisation ne peut pas mentionner au moins 3 conséquences de soins obstétriques de mauvaise qualité.</v>
      </c>
      <c r="I12" s="85" t="str">
        <f>IF(ISBLANK(Template!I12),"",Template!I12)</f>
        <v xml:space="preserve">L’organisation sait en quoi il est important d’avoir des soins obstétriques de haute qualité.
L’organisation peut mentionner au moins 3 conséquences de soins obstétriques de mauvaise qualité.
L’organisation n’organise pas d’activités pour améliorer la qualité des soins obstétriques. </v>
      </c>
      <c r="J12" s="85" t="str">
        <f>IF(ISBLANK(Template!J12),"",Template!J12)</f>
        <v xml:space="preserve">L’organisation sait en quoi il est important d’avoir des soins obstétriques de haute qualité.
L’organisation peut mentionner au moins 3 conséquences de soins obstétriques de mauvaise qualité.
L’organisation organise des activités pour améliorer la qualité des soins obstétriques. </v>
      </c>
      <c r="K12" s="86" t="str">
        <f>IF(ISBLANK(Template!K12),"",Template!K12)</f>
        <v>Qualitatif (estimation)
Rapports/archives sur le suivi de l’amélioration des soins.</v>
      </c>
      <c r="L12" s="96" t="s">
        <v>15</v>
      </c>
      <c r="M12" s="96" t="s">
        <v>15</v>
      </c>
      <c r="N12" s="96" t="s">
        <v>15</v>
      </c>
      <c r="O12" s="96" t="s">
        <v>15</v>
      </c>
      <c r="P12" s="96" t="s">
        <v>15</v>
      </c>
      <c r="Q12" s="145" t="str">
        <f t="shared" si="2"/>
        <v/>
      </c>
      <c r="R12" s="145" t="str">
        <f t="shared" si="3"/>
        <v/>
      </c>
      <c r="S12" s="145" t="str">
        <f t="shared" si="4"/>
        <v/>
      </c>
      <c r="T12" s="145" t="str">
        <f t="shared" si="5"/>
        <v/>
      </c>
      <c r="U12" s="145" t="str">
        <f t="shared" si="6"/>
        <v/>
      </c>
      <c r="V12" s="16"/>
      <c r="W12" s="16"/>
      <c r="X12" s="16"/>
      <c r="Y12" s="16"/>
      <c r="Z12" s="16"/>
    </row>
    <row r="13" spans="1:26" ht="153" customHeight="1">
      <c r="A13" s="97" t="str">
        <f>IF(ISBLANK(Template!A13),"",Template!A13)</f>
        <v>SMN</v>
      </c>
      <c r="B13" s="286" t="str">
        <f>IF(ISBLANK(Template!B13),"",Template!B13)</f>
        <v/>
      </c>
      <c r="C13" s="97" t="str">
        <f>IF(ISBLANK(Template!C13),"",Template!C13)</f>
        <v>SMN3</v>
      </c>
      <c r="D13" s="91" t="str">
        <f>IF(ISBLANK(Template!D13),"",Template!D13)</f>
        <v>Mécanismes de redevabilité</v>
      </c>
      <c r="E13" s="85" t="str">
        <f>IF(ISBLANK(Template!E13),"",Template!E13)</f>
        <v>L’organisation s’implique de manière active dans les mécanismes de redevabilité en lien avec la santé maternelle et néonatale (cela pourrait inclure une révision de la performance du secteur, des GTT, ou le partage de données de SMN sur les plates-formes de consultation publique).</v>
      </c>
      <c r="F13" s="85" t="str">
        <f>IF(ISBLANK(Template!F13),"",Template!F13)</f>
        <v>Parlez-moi de la manière dont vous comprenez un mécanisme de redevabilité.
Quels conseils donneriez-vous à une organisation qui veut s’impliquer dans un mécanisme de redevabilité ?
Parlez-moi d’un mécanisme de redevabilité dans lequel vous vous êtes impliqué, est-ce en cours ? Pourquoi voyez-vous ce groupe comme un mécanisme de redevabilité ?</v>
      </c>
      <c r="G13" s="85" t="str">
        <f>IF(ISBLANK(Template!G13),"",Template!G13)</f>
        <v>L’organisation ne connaît pas l’objectif d’un mécanisme de redevabilité.</v>
      </c>
      <c r="H13" s="85" t="str">
        <f>IF(ISBLANK(Template!H13),"",Template!H13)</f>
        <v xml:space="preserve">L’organisation connait l’objectif d’un mécanisme de redevabilité.
L’organisation ne sait pas comment et quand s’impliquer dans un mécanisme de redevabilité. </v>
      </c>
      <c r="I13" s="85" t="str">
        <f>IF(ISBLANK(Template!I13),"",Template!I13)</f>
        <v>L’organisation connait l’objectif d’un mécanisme de redevabilité.
L’organisation sait comment et quand s’impliquer dans un mécanisme de redevabilité. 
L’organisation n’a participé à aucun mécanisme de redevabilité.</v>
      </c>
      <c r="J13" s="85" t="str">
        <f>IF(ISBLANK(Template!J13),"",Template!J13)</f>
        <v>L’organisation connait l’objectif d’un mécanisme de redevabilité.
L’organisation sait comment et quand s’impliquer dans un mécanisme de redevabilité. 
L’organisation a participé à au moins un mécanisme de redevabilité.</v>
      </c>
      <c r="K13" s="86" t="str">
        <f>IF(ISBLANK(Template!K13),"",Template!K13)</f>
        <v>Comptes-rendus de réunions
Feuille d’évaluation
Plan d’action</v>
      </c>
      <c r="L13" s="96" t="s">
        <v>15</v>
      </c>
      <c r="M13" s="96" t="s">
        <v>15</v>
      </c>
      <c r="N13" s="96" t="s">
        <v>15</v>
      </c>
      <c r="O13" s="96" t="s">
        <v>15</v>
      </c>
      <c r="P13" s="96" t="s">
        <v>15</v>
      </c>
      <c r="Q13" s="145" t="str">
        <f t="shared" si="2"/>
        <v/>
      </c>
      <c r="R13" s="145" t="str">
        <f t="shared" si="3"/>
        <v/>
      </c>
      <c r="S13" s="145" t="str">
        <f t="shared" si="4"/>
        <v/>
      </c>
      <c r="T13" s="145" t="str">
        <f t="shared" si="5"/>
        <v/>
      </c>
      <c r="U13" s="145" t="str">
        <f t="shared" si="6"/>
        <v/>
      </c>
      <c r="V13" s="16"/>
      <c r="W13" s="16"/>
      <c r="X13" s="16"/>
      <c r="Y13" s="16"/>
      <c r="Z13" s="16"/>
    </row>
    <row r="14" spans="1:26" ht="121" customHeight="1">
      <c r="A14" s="97" t="str">
        <f>IF(ISBLANK(Template!A14),"",Template!A14)</f>
        <v>AB</v>
      </c>
      <c r="B14" s="238" t="str">
        <f>IF(ISBLANK(Template!B14),"",Template!B14)</f>
        <v>Financement de la santé</v>
      </c>
      <c r="C14" s="97" t="str">
        <f>IF(ISBLANK(Template!C14),"",Template!C14)</f>
        <v>AB1</v>
      </c>
      <c r="D14" s="92" t="str">
        <f>IF(ISBLANK(Template!D14),"",Template!D14)</f>
        <v xml:space="preserve">Cycle budgétaire et processus de création budgétaire </v>
      </c>
      <c r="E14" s="85" t="str">
        <f>IF(ISBLANK(Template!E14),"",Template!E14)</f>
        <v>L’organisation connait différents points d’entrée du cycle budgétaire et du processus de création du budget et s’est impliquée en des points stratégiques. Elle a présenté des notes budgétaires sur les calendriers liés à la santé.
L’organisation sait QUAND, COMMENT, OÙ et POURQUOI avoir accès aux informations budgétaires et à quelles informations elle a besoin d’avoir accès..</v>
      </c>
      <c r="F14" s="85" t="str">
        <f>IF(ISBLANK(Template!F14),"",Template!F14)</f>
        <v>Expliquez-moi le cycle budgétaire. Comment vous impliquez-vous ? 
Parlez-moi d'une situation dans laquelle vous avez pris part à un processus de consultation publique. Que s’est-il passé ?
Comment feriez-vous pour avoir accès à des documents budgétaires ?</v>
      </c>
      <c r="G14" s="85" t="str">
        <f>IF(ISBLANK(Template!G14),"",Template!G14)</f>
        <v>L’organisation ne connait pas le cycle budgétaire ni le processus de création du budget.</v>
      </c>
      <c r="H14" s="85" t="str">
        <f>IF(ISBLANK(Template!H14),"",Template!H14)</f>
        <v xml:space="preserve">L’organisation connait le cycle budgétaire et le processus de création du budget.
L’organisation ne peut pas avoir accès à des informations budgétaires.
</v>
      </c>
      <c r="I14" s="85" t="str">
        <f>IF(ISBLANK(Template!I14),"",Template!I14)</f>
        <v xml:space="preserve">L’organisation connait le cycle budgétaire et le processus de création du budget.
L’organisation peut avoir accès à des informations budgétaires.
L’organisation ne s’est pas impliquée dans des processus de création du budget comme la consultation publique, les rassemblements publics dans les assemblées du comté, les GTT, etc.
</v>
      </c>
      <c r="J14" s="85" t="str">
        <f>IF(ISBLANK(Template!J14),"",Template!J14)</f>
        <v xml:space="preserve">L’organisation connait le cycle budgétaire et le processus de création du budget.
L’organisation peut avoir accès à des informations budgétaires.
L’organisation s’est impliquée dans des processus de création du budget comme la consultation publique, les rassemblements publics dans les assemblées du comté, les GTT, etc.
</v>
      </c>
      <c r="K14" s="86" t="str">
        <f>IF(ISBLANK(Template!K14),"",Template!K14)</f>
        <v>Notes budgétaires
Copie du programme de consultation publique
Copies des budgets du comté publiés (brouillons ou versions finales)
Copies du rapport du groupe de travail du secteur</v>
      </c>
      <c r="L14" s="96" t="s">
        <v>15</v>
      </c>
      <c r="M14" s="96" t="s">
        <v>15</v>
      </c>
      <c r="N14" s="96" t="s">
        <v>15</v>
      </c>
      <c r="O14" s="96" t="s">
        <v>15</v>
      </c>
      <c r="P14" s="96" t="s">
        <v>15</v>
      </c>
      <c r="Q14" s="145" t="str">
        <f t="shared" si="2"/>
        <v/>
      </c>
      <c r="R14" s="145" t="str">
        <f t="shared" si="3"/>
        <v/>
      </c>
      <c r="S14" s="145" t="str">
        <f t="shared" si="4"/>
        <v/>
      </c>
      <c r="T14" s="145" t="str">
        <f t="shared" si="5"/>
        <v/>
      </c>
      <c r="U14" s="145" t="str">
        <f t="shared" si="6"/>
        <v/>
      </c>
      <c r="V14" s="17"/>
      <c r="W14" s="17"/>
      <c r="X14" s="17"/>
      <c r="Y14" s="17"/>
      <c r="Z14" s="17"/>
    </row>
    <row r="15" spans="1:26" ht="170.25" customHeight="1">
      <c r="A15" s="97" t="str">
        <f>IF(ISBLANK(Template!A15),"",Template!A15)</f>
        <v>AB</v>
      </c>
      <c r="B15" s="238" t="str">
        <f>IF(ISBLANK(Template!B15),"",Template!B15)</f>
        <v/>
      </c>
      <c r="C15" s="97" t="str">
        <f>IF(ISBLANK(Template!C15),"",Template!C15)</f>
        <v>AB2</v>
      </c>
      <c r="D15" s="92" t="str">
        <f>IF(ISBLANK(Template!D15),"",Template!D15)</f>
        <v>Comprendre les budgets</v>
      </c>
      <c r="E15" s="85" t="str">
        <f>IF(ISBLANK(Template!E15),"",Template!E15)</f>
        <v>L’OSC sait comment mener une analyse budgétaire dans le secteur sanitaire (elle sait comparer les allocations sanitaires du comté au budget total, et les dépenses sanitaires à d’autres allocations dans le temps), elle peut en faire le suivi et la partager.
L’OSC sait à qui et quand présenter les données.</v>
      </c>
      <c r="F15" s="85" t="str">
        <f>IF(ISBLANK(Template!F15),"",Template!F15)</f>
        <v>D’après vous, qu’est-ce qu’une analyse ? Est-il important de faire des analyses ? Pourquoi ?
Comment analysez-vous un budget sanitaire ?
Si vous avez déjà analysé un budget, quelles ont été vos conclusions ?</v>
      </c>
      <c r="G15" s="85" t="str">
        <f>IF(ISBLANK(Template!G15),"",Template!G15)</f>
        <v xml:space="preserve">L’organisation ne sait pas pourquoi il est important d’analyser le budget et les dépenses. </v>
      </c>
      <c r="H15" s="85" t="str">
        <f>IF(ISBLANK(Template!H15),"",Template!H15)</f>
        <v xml:space="preserve">L’organisation sait pourquoi il est important d’analyser le budget et les dépenses.
L’organisation ne sait pas comment calculer la proportion du budget du comté allouée à la santé et ses programmes.
</v>
      </c>
      <c r="I15" s="85" t="str">
        <f>IF(ISBLANK(Template!I15),"",Template!I15)</f>
        <v xml:space="preserve">L’organisation sait pourquoi il est important d’analyser le budget et les dépenses.
L’organisation sait comment calculer la proportion du budget du comté allouée à la santé et ses programmes.
L’organisation n’a pas analysé le budget sanitaire ou les dépenses sanitaires du comté (par exemple, en comparant l’année en cours à l’année précédente, ou en comparant le budget du secteur sanitaire à celui du secteur éducatif).
</v>
      </c>
      <c r="J15" s="85" t="str">
        <f>IF(ISBLANK(Template!J15),"",Template!J15)</f>
        <v xml:space="preserve">L’organisation sait pourquoi il est important d’analyser le budget et les dépenses.
L’organisation sait comment calculer la proportion du budget du comté allouée à la santé et ses programmes.
L’organisation a analysé le budget sanitaire ou les dépenses sanitaires du comté (par exemple, en comparant l’année en cours à l’année précédente, ou en comparant le budget du secteur sanitaire à celui du secteur éducatif).
</v>
      </c>
      <c r="K15" s="85" t="str">
        <f>IF(ISBLANK(Template!K15),"",Template!K15)</f>
        <v>Rapport sur l’analyse budgétaire et notes qualitatives
Création de synthèses à partir des données dans le but de mener des actions de plaidoyer</v>
      </c>
      <c r="L15" s="96" t="s">
        <v>15</v>
      </c>
      <c r="M15" s="96" t="s">
        <v>15</v>
      </c>
      <c r="N15" s="96" t="s">
        <v>15</v>
      </c>
      <c r="O15" s="96" t="s">
        <v>15</v>
      </c>
      <c r="P15" s="96" t="s">
        <v>15</v>
      </c>
      <c r="Q15" s="145" t="str">
        <f t="shared" si="2"/>
        <v/>
      </c>
      <c r="R15" s="145" t="str">
        <f t="shared" si="3"/>
        <v/>
      </c>
      <c r="S15" s="145" t="str">
        <f t="shared" si="4"/>
        <v/>
      </c>
      <c r="T15" s="145" t="str">
        <f t="shared" si="5"/>
        <v/>
      </c>
      <c r="U15" s="145" t="str">
        <f t="shared" si="6"/>
        <v/>
      </c>
      <c r="V15" s="17"/>
      <c r="W15" s="17"/>
      <c r="X15" s="17"/>
      <c r="Y15" s="17"/>
      <c r="Z15" s="17"/>
    </row>
    <row r="16" spans="1:26" ht="153.75" customHeight="1">
      <c r="A16" s="97" t="str">
        <f>IF(ISBLANK(Template!A16),"",Template!A16)</f>
        <v>AB</v>
      </c>
      <c r="B16" s="238" t="str">
        <f>IF(ISBLANK(Template!B16),"",Template!B16)</f>
        <v/>
      </c>
      <c r="C16" s="97" t="str">
        <f>IF(ISBLANK(Template!C16),"",Template!C16)</f>
        <v>AB3</v>
      </c>
      <c r="D16" s="92" t="str">
        <f>IF(ISBLANK(Template!D16),"",Template!D16)</f>
        <v>Identifier les freins</v>
      </c>
      <c r="E16" s="85" t="str">
        <f>IF(ISBLANK(Template!E16),"",Template!E16)</f>
        <v>L’organisation est capable d’identifier les freins financiers qui ont un impact sur la santé maternelle et sait comment communiquer ces informations aux décisionnaires concernés pour qu'ils agissent.</v>
      </c>
      <c r="F16" s="85" t="str">
        <f>IF(ISBLANK(Template!F16),"",Template!F16)</f>
        <v>Est-ce important ? Pourquoi ?
Comment avez-vous identifié un frein ?
Parlez-moi d’une situation dans laquelle vous avez identifié un frein et en avez parlé. Comment savez-vous que ces décisionnaires étaient ceux auxquels s’adresser ?</v>
      </c>
      <c r="G16" s="85" t="str">
        <f>IF(ISBLANK(Template!G16),"",Template!G16)</f>
        <v xml:space="preserve">L’organisation ne sait pas en quoi les freins financiers dans le domaine de la santé ont un impact sur la santé maternelle. </v>
      </c>
      <c r="H16" s="85" t="str">
        <f>IF(ISBLANK(Template!H16),"",Template!H16)</f>
        <v xml:space="preserve">L’organisation sait en quoi les freins financiers dans le domaine de la santé ont un impact sur la santé maternelle.
L’organisation n’a identifié aucun frein financier dans le domaine de la santé qui a un impact sur la santé maternelle.
</v>
      </c>
      <c r="I16" s="85" t="str">
        <f>IF(ISBLANK(Template!I16),"",Template!I16)</f>
        <v xml:space="preserve">L’organisation sait en quoi les freins financiers dans le domaine de la santé ont un impact sur la santé maternelle.
L’organisation a identifié un ou plusieurs frein(s) financier(s) dans le domaine de la santé qui a/ont un impact sur la santé maternelle.
Une fois les freins identifiés, l’organisation ne sait pas quoi faire de ces informations. </v>
      </c>
      <c r="J16" s="85" t="str">
        <f>IF(ISBLANK(Template!J16),"",Template!J16)</f>
        <v>L’organisation sait en quoi les freins financiers dans le domaine de la santé ont un impact sur la santé maternelle.
L’organisation a identifié un ou plusieurs frein(s) financier(s) dans le domaine de la santé qui a/ont un impact sur la santé maternelle.
L’organisation a identifié un ou des frein(s) financier(s) dans le domaine de la santé qui ont un impact sur la santé maternelle et a communiqué ces informations aux décisionnaires appropriés pour qu’ils agissent.</v>
      </c>
      <c r="K16" s="87" t="str">
        <f>IF(ISBLANK(Template!K16),"",Template!K16)</f>
        <v xml:space="preserve">Notes budgétaires appropriées
Copie du programme de la consultation publique
Report/List of challenges around health financing.
Quotes 
</v>
      </c>
      <c r="L16" s="96" t="s">
        <v>15</v>
      </c>
      <c r="M16" s="96" t="s">
        <v>15</v>
      </c>
      <c r="N16" s="96" t="s">
        <v>15</v>
      </c>
      <c r="O16" s="96" t="s">
        <v>15</v>
      </c>
      <c r="P16" s="96" t="s">
        <v>15</v>
      </c>
      <c r="Q16" s="145" t="str">
        <f t="shared" si="2"/>
        <v/>
      </c>
      <c r="R16" s="145" t="str">
        <f t="shared" si="3"/>
        <v/>
      </c>
      <c r="S16" s="145" t="str">
        <f t="shared" si="4"/>
        <v/>
      </c>
      <c r="T16" s="145" t="str">
        <f t="shared" si="5"/>
        <v/>
      </c>
      <c r="U16" s="145" t="str">
        <f t="shared" si="6"/>
        <v/>
      </c>
      <c r="V16" s="18"/>
      <c r="W16" s="18"/>
      <c r="X16" s="18"/>
      <c r="Y16" s="18"/>
      <c r="Z16" s="18"/>
    </row>
    <row r="17" spans="1:26" ht="172.5" customHeight="1">
      <c r="A17" s="97" t="str">
        <f>IF(ISBLANK(Template!A17),"",Template!A17)</f>
        <v>GDL</v>
      </c>
      <c r="B17" s="230" t="str">
        <f>IF(ISBLANK(Template!B17),"",Template!B17)</f>
        <v>Gouvernance et planification</v>
      </c>
      <c r="C17" s="97" t="str">
        <f>IF(ISBLANK(Template!C17),"",Template!C17)</f>
        <v>GDL1</v>
      </c>
      <c r="D17" s="94" t="str">
        <f>IF(ISBLANK(Template!D17),"",Template!D17)</f>
        <v>Structures de gouvernance et politiques</v>
      </c>
      <c r="E17" s="85" t="str">
        <f>IF(ISBLANK(Template!E17),"",Template!E17)</f>
        <v>L’organisation dispose d’un organe directeur avec une constitution qui encadre son travail, ses avis juridiques, ses statuts et ses factures.
Cet organe encadre les politiques et les procédures au sein des comités, ainsi que tous les aspects de la gestion financière. Les politiques et les procédures sont disponibles, connues par tous les membres du personnel, et correspondent aux principes de comptabilité généralement admis (GAAP).
L’organisation dispose d'un ensemble de documents qui présentent l’objectif de l’organisation (mission, vision, objectifs, etc.) et d'un organigramme clair.</v>
      </c>
      <c r="F17" s="85" t="str">
        <f>IF(ISBLANK(Template!F17),"",Template!F17)</f>
        <v>Pouvez-vous décrire les structures de gouvernance de l’organisation ?
Pourriez-vous décrire le plan stratégique de l’organisation ? Qu’inclut-il ?
Quels sont les types de politiques, procédures et systèmes qui sont mis en place ? Pensez-vous que quelque chose manque ?</v>
      </c>
      <c r="G17" s="85" t="str">
        <f>IF(ISBLANK(Template!G17),"",Template!G17)</f>
        <v>L’organisation ne dispose pas de structures de gouvernance.</v>
      </c>
      <c r="H17" s="85" t="str">
        <f>IF(ISBLANK(Template!H17),"",Template!H17)</f>
        <v>L’organisation dispose de structures de gouvernance.
L’organisation ne dispose pas de politiques et de procédures établies.</v>
      </c>
      <c r="I17" s="85" t="str">
        <f>IF(ISBLANK(Template!I17),"",Template!I17)</f>
        <v>L’organisation dispose de structures de gouvernance.
L’organisation dispose de politiques et de procédures établies.
L’organisation ne dispose pas d’un plan stratégique.</v>
      </c>
      <c r="J17" s="86" t="str">
        <f>IF(ISBLANK(Template!J17),"",Template!J17)</f>
        <v>L’organisation dispose de structures de gouvernance.
L’organisation dispose de politiques et de procédures établies.
L’organisation dispose d’un plan stratégique.</v>
      </c>
      <c r="K17" s="88" t="str">
        <f>IF(ISBLANK(Template!K17),"",Template!K17)</f>
        <v xml:space="preserve">Constitution ; lettres d’engagement des membres des comités ; comptes-rendus des comités.
Organigramme
Plan stratégique </v>
      </c>
      <c r="L17" s="96" t="s">
        <v>15</v>
      </c>
      <c r="M17" s="96" t="s">
        <v>15</v>
      </c>
      <c r="N17" s="96" t="s">
        <v>15</v>
      </c>
      <c r="O17" s="96" t="s">
        <v>15</v>
      </c>
      <c r="P17" s="96" t="s">
        <v>15</v>
      </c>
      <c r="Q17" s="145" t="str">
        <f t="shared" si="2"/>
        <v/>
      </c>
      <c r="R17" s="145" t="str">
        <f t="shared" si="3"/>
        <v/>
      </c>
      <c r="S17" s="145" t="str">
        <f t="shared" si="4"/>
        <v/>
      </c>
      <c r="T17" s="145" t="str">
        <f t="shared" si="5"/>
        <v/>
      </c>
      <c r="U17" s="145" t="str">
        <f t="shared" si="6"/>
        <v/>
      </c>
      <c r="V17" s="18"/>
      <c r="W17" s="18"/>
      <c r="X17" s="18"/>
      <c r="Y17" s="18"/>
      <c r="Z17" s="18"/>
    </row>
    <row r="18" spans="1:26" s="45" customFormat="1" ht="140.5" customHeight="1">
      <c r="A18" s="97" t="str">
        <f>IF(ISBLANK(Template!A18),"",Template!A18)</f>
        <v>GDL</v>
      </c>
      <c r="B18" s="230" t="str">
        <f>IF(ISBLANK(Template!B18),"",Template!B18)</f>
        <v/>
      </c>
      <c r="C18" s="97" t="str">
        <f>IF(ISBLANK(Template!C18),"",Template!C18)</f>
        <v>GDL2</v>
      </c>
      <c r="D18" s="147" t="str">
        <f>IF(ISBLANK(Template!D18),"",Template!D18)</f>
        <v>Financer et planifier les activités organisationnelles</v>
      </c>
      <c r="E18" s="89" t="str">
        <f>IF(ISBLANK(Template!E18),"",Template!E18)</f>
        <v>L’organisation dispose d’un plan de travail annuel chiffré qui est révisé de manière régulière.
L’organisation dispose d’un plan de mobilisation des ressources.</v>
      </c>
      <c r="F18" s="88" t="str">
        <f>IF(ISBLANK(Template!F18),"",Template!F18)</f>
        <v>Quelles sont les activités présentes dans votre plan de travail ?
Quel est le processus d’estimation des coûts de ces activités ?
Pouvez-vous me parler des plans dont l’organisation dispose pour mobiliser ses propres ressources ?</v>
      </c>
      <c r="G18" s="88" t="str">
        <f>IF(ISBLANK(Template!G18),"",Template!G18)</f>
        <v>L’organisation ne dispose pas d’un plan d’activités annuel.</v>
      </c>
      <c r="H18" s="88" t="str">
        <f>IF(ISBLANK(Template!H18),"",Template!H18)</f>
        <v xml:space="preserve">L’organisation pas d’un plan d’activités annuel.
Le plan d’activités annuel n’est pas accompagné d’un budget. </v>
      </c>
      <c r="I18" s="88" t="str">
        <f>IF(ISBLANK(Template!I18),"",Template!I18)</f>
        <v xml:space="preserve">L’organisation pas d’un plan d’activités annuel.
Le plan d’activités annuel est accompagné d’un budget. 
L’organisation ne dispose pas d’un plan de mobilisation des ressources pour financer son plan d’activités annuel. </v>
      </c>
      <c r="J18" s="88" t="str">
        <f>IF(ISBLANK(Template!J18),"",Template!J18)</f>
        <v xml:space="preserve">L’organisation pas d’un plan d’activités annuel.
Le plan d’activités annuel est accompagné d’un budget. 
L’organisation dispose d’un plan de mobilisation des ressources pour financer son plan d’activités annuel. </v>
      </c>
      <c r="K18" s="86" t="str">
        <f>IF(ISBLANK(Template!K18),"",Template!K18)</f>
        <v>Plan de travail annuel chiffré
Plan de mobilisation de ressources
Rapports/comptes-rendus des réunions de l’équipe de mobilisation des ressources</v>
      </c>
      <c r="L18" s="96" t="s">
        <v>15</v>
      </c>
      <c r="M18" s="96" t="s">
        <v>15</v>
      </c>
      <c r="N18" s="96" t="s">
        <v>15</v>
      </c>
      <c r="O18" s="96" t="s">
        <v>15</v>
      </c>
      <c r="P18" s="96" t="s">
        <v>15</v>
      </c>
      <c r="Q18" s="145" t="str">
        <f t="shared" si="2"/>
        <v/>
      </c>
      <c r="R18" s="145" t="str">
        <f t="shared" si="3"/>
        <v/>
      </c>
      <c r="S18" s="145" t="str">
        <f t="shared" si="4"/>
        <v/>
      </c>
      <c r="T18" s="145" t="str">
        <f t="shared" si="5"/>
        <v/>
      </c>
      <c r="U18" s="145" t="str">
        <f t="shared" si="6"/>
        <v/>
      </c>
      <c r="V18" s="19"/>
      <c r="W18" s="19"/>
      <c r="X18" s="19"/>
      <c r="Y18" s="19"/>
      <c r="Z18" s="19"/>
    </row>
    <row r="19" spans="1:26" ht="153" customHeight="1">
      <c r="A19" s="97" t="str">
        <f>IF(ISBLANK(Template!A19),"",Template!A19)</f>
        <v>RCD</v>
      </c>
      <c r="B19" s="231" t="str">
        <f>IF(ISBLANK(Template!B19),"",Template!B19)</f>
        <v>Coordination et durabilité</v>
      </c>
      <c r="C19" s="97" t="str">
        <f>IF(ISBLANK(Template!C19),"",Template!C19)</f>
        <v>RCD1</v>
      </c>
      <c r="D19" s="95" t="str">
        <f>IF(ISBLANK(Template!D19),"",Template!D19)</f>
        <v>S’engager dans des coalitions</v>
      </c>
      <c r="E19" s="88" t="str">
        <f>IF(ISBLANK(Template!E19),"",Template!E19)</f>
        <v xml:space="preserve">L’organisation est un membre actif d’une coalition avec d’autres organisations de la société civile au sein de laquelle elles travaillent sur une problématique commune.
L’organisation est régulièrement contactée en tant que source d’informations par des décisionnaires, des leaders de la société civile ou des médias.
</v>
      </c>
      <c r="F19" s="88" t="str">
        <f>IF(ISBLANK(Template!F19),"",Template!F19)</f>
        <v>Récolter des données pour élaborer des plans de durabilité
Pouvez-vous me parler d’une situation dans laquelle vous avez participé à une coalition ? Qui d’autre participait à la coalition ? Qu’a fait la coalition ?
Pouvez-vous décrire vos relations avec d’autres organisations de la société civile, les médias et le gouvernement ?</v>
      </c>
      <c r="G19" s="88" t="str">
        <f>IF(ISBLANK(Template!G19),"",Template!G19)</f>
        <v>L’organisation ne s’est jamais engagée dans une coalition avec d’autres organisations de la société civile.</v>
      </c>
      <c r="H19" s="88" t="str">
        <f>IF(ISBLANK(Template!H19),"",Template!H19)</f>
        <v xml:space="preserve">L’organisation s’est déjà engagée dans une coalition avec d’autres organisations de la société civile.
L’organisation n’a jamais participé de manière active aux activités d’une coalition. </v>
      </c>
      <c r="I19" s="88" t="str">
        <f>IF(ISBLANK(Template!I19),"",Template!I19)</f>
        <v xml:space="preserve">L’organisation s’est déjà engagée dans une coalition avec d’autres organisations de la société civile.
L’organisation a déjà participé de manière active aux activités d’une coalition.
L’organisation ne fournit pas de manière régulière (au moins une fois par trimestre) des informations à d’autres OSC, décisionnaires et/ou médias sur les budgets sanitaires et/ou la SMN.  </v>
      </c>
      <c r="J19" s="88" t="str">
        <f>IF(ISBLANK(Template!J19),"",Template!J19)</f>
        <v xml:space="preserve">L’organisation s’est déjà engagée dans une coalition avec d’autres organisations de la société civile.
L’organisation a déjà participé de manière active aux activités d’une coalition.
L’organisation fournit de manière régulière (au moins une fois par trimestre) des informations à d’autres OSC, décisionnaires et/ou médias sur les budgets sanitaires et/ou la SMN.  </v>
      </c>
      <c r="K19" s="86" t="str">
        <f>IF(ISBLANK(Template!K19),"",Template!K19)</f>
        <v>Rapports sur des réunions avec des parties prenantes variées.
Preuves des informations fournies.
Plan d’action commun d’une coalition.</v>
      </c>
      <c r="L19" s="96" t="s">
        <v>15</v>
      </c>
      <c r="M19" s="96" t="s">
        <v>15</v>
      </c>
      <c r="N19" s="96" t="s">
        <v>15</v>
      </c>
      <c r="O19" s="96" t="s">
        <v>15</v>
      </c>
      <c r="P19" s="96" t="s">
        <v>15</v>
      </c>
      <c r="Q19" s="145" t="str">
        <f t="shared" si="2"/>
        <v/>
      </c>
      <c r="R19" s="145" t="str">
        <f t="shared" si="3"/>
        <v/>
      </c>
      <c r="S19" s="145" t="str">
        <f t="shared" si="4"/>
        <v/>
      </c>
      <c r="T19" s="145" t="str">
        <f t="shared" si="5"/>
        <v/>
      </c>
      <c r="U19" s="145" t="str">
        <f t="shared" si="6"/>
        <v/>
      </c>
      <c r="V19" s="17"/>
      <c r="W19" s="17"/>
      <c r="X19" s="17"/>
      <c r="Y19" s="17"/>
      <c r="Z19" s="17"/>
    </row>
    <row r="20" spans="1:26" ht="153" customHeight="1">
      <c r="A20" s="97" t="str">
        <f>IF(ISBLANK(Template!A20),"",Template!A20)</f>
        <v>RCD</v>
      </c>
      <c r="B20" s="231" t="str">
        <f>IF(ISBLANK(Template!B20),"",Template!B20)</f>
        <v/>
      </c>
      <c r="C20" s="97" t="str">
        <f>IF(ISBLANK(Template!C20),"",Template!C20)</f>
        <v>RCD2</v>
      </c>
      <c r="D20" s="95" t="str">
        <f>IF(ISBLANK(Template!D20),"",Template!D20)</f>
        <v xml:space="preserve">Collaborer avec le gouvernement </v>
      </c>
      <c r="E20" s="88" t="str">
        <f>IF(ISBLANK(Template!E20),"",Template!E20)</f>
        <v>L’organisation est vue par le gouvernement comme une partie prenante dans les processus gouvernementaux et met en place des actions de plaidoyer diplomatique.</v>
      </c>
      <c r="F20" s="88" t="str">
        <f>IF(ISBLANK(Template!F20),"",Template!F20)</f>
        <v>Comment décririez-vous la relation de l’organisation avec le gouvernement ? D’après vous, quelle est l’opinion du gouvernement sur l’organisation ? 
Collaboreriez-vous avec le gouvernement ? Pourquoi ? Avez-vous des objectifs communs ?
Parlez-moi d’une situation dans laquelle vous avez collaboré avec le gouvernement pour atteindre un objectif commun.</v>
      </c>
      <c r="G20" s="88" t="str">
        <f>IF(ISBLANK(Template!G20),"",Template!G20)</f>
        <v>L’organisation n’a jamais travaillé avec le service sanitaire du gouvernement/comté.</v>
      </c>
      <c r="H20" s="88" t="str">
        <f>IF(ISBLANK(Template!H20),"",Template!H20)</f>
        <v xml:space="preserve">L’organisation a déjà travaillé avec le service sanitaire du gouvernement/comté.
L'organisation n’est pas vue par le gouvernement comme une partie prenante clé dans les processus gouvernementaux.
</v>
      </c>
      <c r="I20" s="88" t="str">
        <f>IF(ISBLANK(Template!I20),"",Template!I20)</f>
        <v xml:space="preserve">L’organisation a déjà travaillé avec le service sanitaire du gouvernement/comté.
L'organisation est vue par le gouvernement comme une partie prenante clé dans les processus gouvernementaux.
L’organisation n’a pas réussi à collaborer avec le gouvernement pour atteindre un objectif commun.  </v>
      </c>
      <c r="J20" s="88" t="str">
        <f>IF(ISBLANK(Template!J20),"",Template!J20)</f>
        <v xml:space="preserve">L’organisation a déjà travaillé avec le service sanitaire du gouvernement/comté.
L'organisation est vue par le gouvernement comme une partie prenante clé dans les processus gouvernementaux.
L’organisation n’a pas réussi à collaborer avec le gouvernement pour atteindre un objectif commun.  </v>
      </c>
      <c r="K20" s="86" t="str">
        <f>IF(ISBLANK(Template!K20),"",Template!K20)</f>
        <v>Rapports de réunions liées à la santé auxquelles plusieurs fonctionnaires du comté et l’OSC ont participé.</v>
      </c>
      <c r="L20" s="96" t="s">
        <v>15</v>
      </c>
      <c r="M20" s="96" t="s">
        <v>15</v>
      </c>
      <c r="N20" s="96" t="s">
        <v>15</v>
      </c>
      <c r="O20" s="96" t="s">
        <v>15</v>
      </c>
      <c r="P20" s="96" t="s">
        <v>15</v>
      </c>
      <c r="Q20" s="145" t="str">
        <f t="shared" si="2"/>
        <v/>
      </c>
      <c r="R20" s="145" t="str">
        <f t="shared" si="3"/>
        <v/>
      </c>
      <c r="S20" s="145" t="str">
        <f t="shared" si="4"/>
        <v/>
      </c>
      <c r="T20" s="145" t="str">
        <f t="shared" si="5"/>
        <v/>
      </c>
      <c r="U20" s="145" t="str">
        <f t="shared" si="6"/>
        <v/>
      </c>
      <c r="V20" s="16"/>
      <c r="W20" s="16"/>
      <c r="X20" s="16"/>
      <c r="Y20" s="16"/>
      <c r="Z20" s="16"/>
    </row>
    <row r="21" spans="1:26" ht="167.15" customHeight="1">
      <c r="A21" s="97" t="str">
        <f>IF(ISBLANK(Template!A21),"",Template!A21)</f>
        <v>RCD</v>
      </c>
      <c r="B21" s="231" t="str">
        <f>IF(ISBLANK(Template!B21),"",Template!B21)</f>
        <v/>
      </c>
      <c r="C21" s="97" t="str">
        <f>IF(ISBLANK(Template!C21),"",Template!C21)</f>
        <v>RCD3</v>
      </c>
      <c r="D21" s="95" t="str">
        <f>IF(ISBLANK(Template!D21),"",Template!D21)</f>
        <v>Récolter des données pour élaborer des plans de durabilité</v>
      </c>
      <c r="E21" s="86" t="str">
        <f>IF(ISBLANK(Template!E21),"",Template!E21)</f>
        <v>L’organisation comprend l’importance de la collecte de données pour élaborer ses plans dans le but de devenir durable, au-delà du financement par les donateurs, et pour rendre pérennes ses interventions de plaidoyer.
L’organisation dispose d’un plan de durabilité clair pour développer ses sources de financement.</v>
      </c>
      <c r="F21" s="86" t="str">
        <f>IF(ISBLANK(Template!F21),"",Template!F21)</f>
        <v>Qu’est-ce que la durabilité pour votre organisation ?
Pouvez-vous m’expliquer comment votre organisation a planifié sa durabilité ?
Pouvez-vous décrire en quoi vos plans de durabilité sont reflétés dans votre travail ?
Si votre source actuelle de financement venait à se tarir, comment maintiendriez-vous vos activités ? Quelles sont vos activités qui ne nécessitent pas l’obtention de ressources de la part d’un tiers ?</v>
      </c>
      <c r="G21" s="86" t="str">
        <f>IF(ISBLANK(Template!G21),"",Template!G21)</f>
        <v>L’organisation ne sait pas pourquoi elle a besoin d’élaborer des plans pour être durable et pouvoir se passer des financements en provenance de donateurs.</v>
      </c>
      <c r="H21" s="86" t="str">
        <f>IF(ISBLANK(Template!H21),"",Template!H21)</f>
        <v xml:space="preserve">L’organisation sait pourquoi elle a besoin d’élaborer des plans pour être durable et pouvoir se passer des financements en provenance de donateurs.
L’organisation n’a pas créé de plan de durabilité organisationnelle. </v>
      </c>
      <c r="I21" s="86" t="str">
        <f>IF(ISBLANK(Template!I21),"",Template!I21)</f>
        <v xml:space="preserve">L’organisation sait pourquoi elle a besoin d’élaborer des plans pour être durable et pouvoir se passer des financements en provenance de donateurs.
L’organisation a créé de plan de durabilité organisationnelle. 
Les activités de l’organisation ne reflètent pas les plans de durabilité organisationnelle. </v>
      </c>
      <c r="J21" s="86" t="str">
        <f>IF(ISBLANK(Template!J21),"",Template!J21)</f>
        <v xml:space="preserve">L’organisation sait pourquoi elle a besoin d’élaborer des plans pour être durable et pouvoir se passer des financements en provenance de donateurs.
L’organisation a créé de plan de durabilité organisationnelle. 
Les activités de l’organisation reflètent les plans de durabilité organisationnelle. </v>
      </c>
      <c r="K21" s="86" t="str">
        <f>IF(ISBLANK(Template!K21),"",Template!K21)</f>
        <v>Plan de durabilité, stratégie de sortie</v>
      </c>
      <c r="L21" s="96" t="s">
        <v>15</v>
      </c>
      <c r="M21" s="96" t="s">
        <v>15</v>
      </c>
      <c r="N21" s="96" t="s">
        <v>15</v>
      </c>
      <c r="O21" s="96" t="s">
        <v>15</v>
      </c>
      <c r="P21" s="96" t="s">
        <v>15</v>
      </c>
      <c r="Q21" s="145" t="str">
        <f t="shared" si="2"/>
        <v/>
      </c>
      <c r="R21" s="145" t="str">
        <f t="shared" si="3"/>
        <v/>
      </c>
      <c r="S21" s="145" t="str">
        <f t="shared" si="4"/>
        <v/>
      </c>
      <c r="T21" s="145" t="str">
        <f t="shared" si="5"/>
        <v/>
      </c>
      <c r="U21" s="145" t="str">
        <f t="shared" si="6"/>
        <v/>
      </c>
      <c r="V21" s="16"/>
      <c r="W21" s="16"/>
      <c r="X21" s="16"/>
      <c r="Y21" s="16"/>
      <c r="Z21" s="16"/>
    </row>
    <row r="22" spans="1:26" ht="164.5" customHeight="1">
      <c r="A22" s="97" t="str">
        <f>IF(ISBLANK(Template!A22),"",Template!A22)</f>
        <v>CEA</v>
      </c>
      <c r="B22" s="232" t="str">
        <f>IF(ISBLANK(Template!B22),"",Template!B22)</f>
        <v>Suivi et apprentissage</v>
      </c>
      <c r="C22" s="97" t="str">
        <f>IF(ISBLANK(Template!C22),"",Template!C22)</f>
        <v>CEA1</v>
      </c>
      <c r="D22" s="93" t="str">
        <f>IF(ISBLANK(Template!D22),"",Template!D22)</f>
        <v>Faire le suivi des efforts de plaidoyer</v>
      </c>
      <c r="E22" s="88" t="str">
        <f>IF(ISBLANK(Template!E22),"",Template!E22)</f>
        <v>L’organisation dispose d’un plan de S&amp;E pour ses efforts de plaidoyer.</v>
      </c>
      <c r="F22" s="88" t="str">
        <f>IF(ISBLANK(Template!F22),"",Template!F22)</f>
        <v>Pensez-vous qu’il est important de faire le suivi des efforts de plaidoyer ? Pourquoi ?
Comment faites-vous le suivi des résultats de vos activités de plaidoyer ?  
Pouvez-vous me donner un exemple d’une situation dans laquelle vous avez fait le suivi des résultats de vos activités de plaidoyer ? Avez-vous un autre exemple ? À quelle fréquence faites-vous le suivi des résultats ?</v>
      </c>
      <c r="G22" s="88" t="str">
        <f>IF(ISBLANK(Template!G22),"",Template!G22)</f>
        <v xml:space="preserve">L’organisation ne pense pas qu’il est important de faire le suivi des changements qui résultent de ses activités de plaidoyer.   </v>
      </c>
      <c r="H22" s="88" t="str">
        <f>IF(ISBLANK(Template!H22),"",Template!H22)</f>
        <v xml:space="preserve">L’organisation pense qu’il est important de faire le suivi des changements qui résultent de ses activités de plaidoyer.      
L’organisation ne fait pas le suivi des résultats de ses activités de plaidoyer.  </v>
      </c>
      <c r="I22" s="88" t="str">
        <f>IF(ISBLANK(Template!I22),"",Template!I22)</f>
        <v>L’organisation pense qu’il est important de faire le suivi des changements qui résultent de ses activités de plaidoyer.      
L’organisation fait le suivi des résultats de ses activités de plaidoyer.  
L’organisation ne base pas son travail de plaidoyer futur sur ce suivi.</v>
      </c>
      <c r="J22" s="88" t="str">
        <f>IF(ISBLANK(Template!J22),"",Template!J22)</f>
        <v>L’organisation pense qu’il est important de faire le suivi des changements qui résultent de ses activités de plaidoyer.      
L’organisation fait le suivi des résultats de ses activités de plaidoyer.  
L’organisation ne base pas son travail de plaidoyer futur sur ce suivi.</v>
      </c>
      <c r="K22" s="88" t="str">
        <f>IF(ISBLANK(Template!K22),"",Template!K22)</f>
        <v>Plan S&amp;E pour les efforts de plaidoyer.
Stratégie d’adaptation créée sur-mesure pour les efforts de plaidoyer.</v>
      </c>
      <c r="L22" s="96" t="s">
        <v>15</v>
      </c>
      <c r="M22" s="96" t="s">
        <v>15</v>
      </c>
      <c r="N22" s="96" t="s">
        <v>15</v>
      </c>
      <c r="O22" s="96" t="s">
        <v>15</v>
      </c>
      <c r="P22" s="96" t="s">
        <v>15</v>
      </c>
      <c r="Q22" s="145" t="str">
        <f t="shared" si="2"/>
        <v/>
      </c>
      <c r="R22" s="145" t="str">
        <f t="shared" si="3"/>
        <v/>
      </c>
      <c r="S22" s="145" t="str">
        <f t="shared" si="4"/>
        <v/>
      </c>
      <c r="T22" s="145" t="str">
        <f t="shared" si="5"/>
        <v/>
      </c>
      <c r="U22" s="145" t="str">
        <f t="shared" si="6"/>
        <v/>
      </c>
      <c r="V22" s="71"/>
      <c r="W22" s="71"/>
      <c r="X22" s="71"/>
      <c r="Y22" s="71"/>
      <c r="Z22" s="71"/>
    </row>
    <row r="23" spans="1:26" ht="151.5" customHeight="1">
      <c r="A23" s="97" t="str">
        <f>IF(ISBLANK(Template!A23),"",Template!A23)</f>
        <v>CEA</v>
      </c>
      <c r="B23" s="232" t="e">
        <f>IF(ISBLANK(Template!#REF!),"",Template!#REF!)</f>
        <v>#REF!</v>
      </c>
      <c r="C23" s="97" t="str">
        <f>IF(ISBLANK(Template!C23),"",Template!C23)</f>
        <v>CEA2</v>
      </c>
      <c r="D23" s="93" t="str">
        <f>IF(ISBLANK(Template!D23),"",Template!D23)</f>
        <v>Participer à un apprentissage basé sur la réflexion</v>
      </c>
      <c r="E23" s="88" t="str">
        <f>IF(ISBLANK(Template!E23),"",Template!E23)</f>
        <v>L’organisation organise des réunions de réflexion régulières et structurées basées sur le programme stratégique/le plan de travail annuel pour discuter des apprentissages, des réussites, des échecs, et adapter ses plans. Le suivi des résultats des activités de plaidoyer de l’organisation est pris en compte dans les plans d’activités.</v>
      </c>
      <c r="F23" s="88" t="str">
        <f>IF(ISBLANK(Template!F23),"",Template!F23)</f>
        <v>Qu’est-ce que l’apprentissage basé sur la réflexion pour votre organisation ?
Pensez-vous que l’apprentissage basé sur la réflexion est important ? Pourquoi ?
Quel est le processus de valorisation de l’apprentissage basé sur la réflexion de votre organisation ?
Pouvez-vous me donner un exemple de situation dans laquelle vous avez modifié vos activités dans le but de tirer des apprentissages de vos réussites et des défis auxquels vous avez fait face ?</v>
      </c>
      <c r="G23" s="88" t="str">
        <f>IF(ISBLANK(Template!G23),"",Template!G23)</f>
        <v xml:space="preserve">Pour l’organisation, il n’est pas important de réfléchir à ses réussites et ses échecs. </v>
      </c>
      <c r="H23" s="88" t="str">
        <f>IF(ISBLANK(Template!H23),"",Template!H23)</f>
        <v>Pour l’organisation, il est important de réfléchir à ses réussites et ses échecs.
L’organisation n’a pas organisé de réunion de réflexion pour discuter des apprentissages, des réussites et des échecs dans les 6 derniers mois.</v>
      </c>
      <c r="I23" s="88" t="str">
        <f>IF(ISBLANK(Template!I23),"",Template!I23)</f>
        <v xml:space="preserve">Pour l’organisation, il est important de réfléchir à ses réussites et ses échecs.
L’organisation a organisé de réunion de réflexion pour discuter des apprentissages, des réussites et des échecs dans les 6 derniers mois.
L’organisation n’a pas adapté ses plans aux discussions de la réunion de réflexion dans les 6 derniers mois. </v>
      </c>
      <c r="J23" s="88" t="str">
        <f>IF(ISBLANK(Template!J23),"",Template!J23)</f>
        <v xml:space="preserve">Pour l’organisation, il est important de réfléchir à ses réussites et ses échecs.
L’organisation a organisé de réunion de réflexion pour discuter des apprentissages, des réussites et des échecs dans les 6 derniers mois.
L’organisation a adapté ses plans aux discussions de la réunion de réflexion dans les 6 derniers mois. </v>
      </c>
      <c r="K23" s="88" t="str">
        <f>IF(ISBLANK(Template!K23),"",Template!K23)</f>
        <v>Plans d’activités, agenda de réunions de réflexion, comptes-rendus de réunions (si disponibles)
Plan de suivi des actions.</v>
      </c>
      <c r="L23" s="96" t="s">
        <v>15</v>
      </c>
      <c r="M23" s="96" t="s">
        <v>15</v>
      </c>
      <c r="N23" s="96" t="s">
        <v>15</v>
      </c>
      <c r="O23" s="96" t="s">
        <v>15</v>
      </c>
      <c r="P23" s="96" t="s">
        <v>15</v>
      </c>
      <c r="Q23" s="145" t="str">
        <f t="shared" si="2"/>
        <v/>
      </c>
      <c r="R23" s="145" t="str">
        <f t="shared" si="3"/>
        <v/>
      </c>
      <c r="S23" s="145" t="str">
        <f t="shared" si="4"/>
        <v/>
      </c>
      <c r="T23" s="145" t="str">
        <f t="shared" si="5"/>
        <v/>
      </c>
      <c r="U23" s="145" t="str">
        <f t="shared" si="6"/>
        <v/>
      </c>
      <c r="V23" s="15"/>
      <c r="W23" s="15"/>
      <c r="X23" s="15"/>
      <c r="Y23" s="15"/>
      <c r="Z23" s="15"/>
    </row>
    <row r="24" spans="1:26" ht="14.5">
      <c r="D24" s="64"/>
      <c r="E24" s="176"/>
      <c r="F24" s="48"/>
      <c r="G24" s="59"/>
      <c r="H24" s="59"/>
      <c r="I24" s="59"/>
      <c r="J24" s="59"/>
      <c r="K24" s="59"/>
      <c r="L24" s="60"/>
      <c r="M24" s="60"/>
      <c r="N24" s="60"/>
      <c r="O24" s="60"/>
      <c r="P24" s="60"/>
      <c r="V24" s="55"/>
      <c r="W24" s="55"/>
      <c r="X24" s="55"/>
      <c r="Y24" s="55"/>
      <c r="Z24" s="55"/>
    </row>
    <row r="25" spans="1:26" ht="14.5">
      <c r="D25" s="174"/>
      <c r="E25" s="179"/>
      <c r="F25" s="55"/>
      <c r="G25" s="55"/>
      <c r="H25" s="55"/>
      <c r="I25" s="55"/>
      <c r="J25" s="55"/>
      <c r="K25" s="55"/>
      <c r="L25" s="60"/>
      <c r="M25" s="60"/>
      <c r="N25" s="60"/>
      <c r="O25" s="60"/>
      <c r="P25" s="60"/>
      <c r="V25" s="55"/>
      <c r="W25" s="55"/>
      <c r="X25" s="55"/>
      <c r="Y25" s="55"/>
      <c r="Z25" s="55"/>
    </row>
    <row r="26" spans="1:26" ht="14.5">
      <c r="D26" s="240"/>
      <c r="E26" s="65"/>
      <c r="F26" s="55"/>
      <c r="G26" s="55"/>
      <c r="H26" s="55"/>
      <c r="I26" s="55"/>
      <c r="J26" s="55"/>
      <c r="K26" s="55"/>
      <c r="L26" s="62"/>
      <c r="M26" s="62"/>
      <c r="N26" s="62"/>
      <c r="O26" s="62"/>
      <c r="P26" s="62"/>
      <c r="V26" s="55"/>
      <c r="W26" s="55"/>
      <c r="X26" s="55"/>
      <c r="Y26" s="55"/>
      <c r="Z26" s="55"/>
    </row>
    <row r="27" spans="1:26" ht="14.5">
      <c r="D27" s="240"/>
      <c r="E27" s="66"/>
      <c r="F27" s="55"/>
      <c r="G27" s="55"/>
      <c r="H27" s="55"/>
      <c r="I27" s="55"/>
      <c r="J27" s="55"/>
      <c r="K27" s="55"/>
      <c r="L27" s="62"/>
      <c r="M27" s="62"/>
      <c r="N27" s="62"/>
      <c r="O27" s="62"/>
      <c r="P27" s="62"/>
      <c r="V27" s="55"/>
      <c r="W27" s="55"/>
      <c r="X27" s="55"/>
      <c r="Y27" s="55"/>
      <c r="Z27" s="55"/>
    </row>
    <row r="28" spans="1:26" ht="14.5">
      <c r="D28" s="178"/>
      <c r="E28" s="179"/>
      <c r="F28" s="55"/>
      <c r="G28" s="55"/>
      <c r="H28" s="55"/>
      <c r="I28" s="55"/>
      <c r="J28" s="55"/>
      <c r="K28" s="55"/>
      <c r="L28" s="62"/>
      <c r="M28" s="62"/>
      <c r="N28" s="62"/>
      <c r="O28" s="62"/>
      <c r="P28" s="62"/>
      <c r="V28" s="55"/>
      <c r="W28" s="55"/>
      <c r="X28" s="55"/>
      <c r="Y28" s="55"/>
      <c r="Z28" s="55"/>
    </row>
    <row r="29" spans="1:26" ht="14.5">
      <c r="D29" s="178"/>
      <c r="E29" s="179"/>
      <c r="F29" s="55"/>
      <c r="G29" s="55"/>
      <c r="H29" s="55"/>
      <c r="I29" s="55"/>
      <c r="J29" s="55"/>
      <c r="K29" s="55"/>
      <c r="L29" s="62"/>
      <c r="M29" s="62"/>
      <c r="N29" s="62"/>
      <c r="O29" s="62"/>
      <c r="P29" s="62"/>
      <c r="V29" s="55"/>
      <c r="W29" s="55"/>
      <c r="X29" s="55"/>
      <c r="Y29" s="55"/>
      <c r="Z29" s="55"/>
    </row>
    <row r="30" spans="1:26" ht="14.5">
      <c r="D30" s="178"/>
      <c r="E30" s="179"/>
      <c r="F30" s="55"/>
      <c r="G30" s="55"/>
      <c r="H30" s="55"/>
      <c r="I30" s="55"/>
      <c r="J30" s="55"/>
      <c r="K30" s="55"/>
      <c r="L30" s="62"/>
      <c r="M30" s="62"/>
      <c r="N30" s="62"/>
      <c r="O30" s="62"/>
      <c r="P30" s="62"/>
      <c r="V30" s="55"/>
      <c r="W30" s="55"/>
      <c r="X30" s="55"/>
      <c r="Y30" s="55"/>
      <c r="Z30" s="55"/>
    </row>
    <row r="31" spans="1:26" ht="14.5">
      <c r="D31" s="178"/>
      <c r="E31" s="179"/>
      <c r="F31" s="55"/>
      <c r="G31" s="55"/>
      <c r="H31" s="55"/>
      <c r="I31" s="55"/>
      <c r="J31" s="55"/>
      <c r="K31" s="55"/>
      <c r="L31" s="62"/>
      <c r="M31" s="62"/>
      <c r="N31" s="62"/>
      <c r="O31" s="62"/>
      <c r="P31" s="62"/>
      <c r="V31" s="55"/>
      <c r="W31" s="55"/>
      <c r="X31" s="55"/>
      <c r="Y31" s="55"/>
      <c r="Z31" s="55"/>
    </row>
    <row r="32" spans="1:26" ht="14.5">
      <c r="D32" s="178"/>
      <c r="E32" s="179"/>
      <c r="F32" s="55"/>
      <c r="G32" s="55"/>
      <c r="H32" s="55"/>
      <c r="I32" s="55"/>
      <c r="J32" s="55"/>
      <c r="K32" s="55"/>
      <c r="L32" s="62"/>
      <c r="M32" s="62"/>
      <c r="N32" s="62"/>
      <c r="O32" s="62"/>
      <c r="P32" s="62"/>
      <c r="V32" s="55"/>
      <c r="W32" s="55"/>
      <c r="X32" s="55"/>
      <c r="Y32" s="55"/>
      <c r="Z32" s="55"/>
    </row>
    <row r="33" spans="4:26" ht="14.5">
      <c r="D33" s="178"/>
      <c r="E33" s="179"/>
      <c r="F33" s="55"/>
      <c r="G33" s="55"/>
      <c r="H33" s="55"/>
      <c r="I33" s="55"/>
      <c r="J33" s="55"/>
      <c r="K33" s="55"/>
      <c r="L33" s="62"/>
      <c r="M33" s="62"/>
      <c r="N33" s="62"/>
      <c r="O33" s="62"/>
      <c r="P33" s="62"/>
      <c r="V33" s="55"/>
      <c r="W33" s="55"/>
      <c r="X33" s="55"/>
      <c r="Y33" s="55"/>
      <c r="Z33" s="55"/>
    </row>
    <row r="34" spans="4:26" ht="14.5">
      <c r="D34" s="178"/>
      <c r="E34" s="179"/>
      <c r="F34" s="55"/>
      <c r="G34" s="55"/>
      <c r="H34" s="55"/>
      <c r="I34" s="55"/>
      <c r="J34" s="55"/>
      <c r="K34" s="55"/>
      <c r="L34" s="62"/>
      <c r="M34" s="62"/>
      <c r="N34" s="62"/>
      <c r="O34" s="62"/>
      <c r="P34" s="62"/>
      <c r="V34" s="67"/>
      <c r="W34" s="67"/>
      <c r="X34" s="67"/>
      <c r="Y34" s="67"/>
      <c r="Z34" s="67"/>
    </row>
    <row r="35" spans="4:26" ht="14.5">
      <c r="D35" s="178"/>
      <c r="E35" s="179"/>
      <c r="F35" s="55"/>
      <c r="G35" s="55"/>
      <c r="H35" s="55"/>
      <c r="I35" s="55"/>
      <c r="J35" s="55"/>
      <c r="K35" s="55"/>
      <c r="L35" s="62"/>
      <c r="M35" s="62"/>
      <c r="N35" s="62"/>
      <c r="O35" s="62"/>
      <c r="P35" s="62"/>
      <c r="V35" s="55"/>
      <c r="W35" s="55"/>
      <c r="X35" s="55"/>
      <c r="Y35" s="55"/>
      <c r="Z35" s="55"/>
    </row>
    <row r="36" spans="4:26" ht="14.5">
      <c r="D36" s="245"/>
      <c r="E36" s="246"/>
      <c r="F36" s="55"/>
      <c r="G36" s="55"/>
      <c r="H36" s="55"/>
      <c r="I36" s="55"/>
      <c r="J36" s="55"/>
      <c r="K36" s="67"/>
      <c r="L36" s="62"/>
      <c r="M36" s="62"/>
      <c r="N36" s="62"/>
      <c r="O36" s="62"/>
      <c r="P36" s="62"/>
      <c r="V36" s="55"/>
      <c r="W36" s="55"/>
      <c r="X36" s="55"/>
      <c r="Y36" s="55"/>
      <c r="Z36" s="55"/>
    </row>
    <row r="37" spans="4:26" ht="14.5">
      <c r="D37" s="245"/>
      <c r="E37" s="246"/>
      <c r="F37" s="55"/>
      <c r="G37" s="55"/>
      <c r="H37" s="55"/>
      <c r="I37" s="55"/>
      <c r="J37" s="55"/>
      <c r="K37" s="55"/>
      <c r="L37" s="62"/>
      <c r="M37" s="62"/>
      <c r="N37" s="62"/>
      <c r="O37" s="62"/>
      <c r="P37" s="62"/>
      <c r="V37" s="55"/>
      <c r="W37" s="55"/>
      <c r="X37" s="55"/>
      <c r="Y37" s="55"/>
      <c r="Z37" s="55"/>
    </row>
    <row r="38" spans="4:26" ht="14.5">
      <c r="D38" s="240"/>
      <c r="E38" s="179"/>
      <c r="F38" s="55"/>
      <c r="G38" s="55"/>
      <c r="H38" s="55"/>
      <c r="I38" s="55"/>
      <c r="J38" s="55"/>
      <c r="K38" s="55"/>
      <c r="L38" s="62"/>
      <c r="M38" s="62"/>
      <c r="N38" s="62"/>
      <c r="O38" s="62"/>
      <c r="P38" s="62"/>
      <c r="V38" s="53"/>
      <c r="W38" s="53"/>
      <c r="X38" s="53"/>
      <c r="Y38" s="53"/>
      <c r="Z38" s="53"/>
    </row>
    <row r="39" spans="4:26" ht="14.5">
      <c r="D39" s="240"/>
      <c r="E39" s="179"/>
      <c r="F39" s="55"/>
      <c r="G39" s="55"/>
      <c r="H39" s="55"/>
      <c r="I39" s="55"/>
      <c r="J39" s="55"/>
      <c r="K39" s="55"/>
      <c r="L39" s="62"/>
      <c r="M39" s="62"/>
      <c r="N39" s="62"/>
      <c r="O39" s="62"/>
      <c r="P39" s="62"/>
      <c r="V39" s="53"/>
      <c r="W39" s="53"/>
      <c r="X39" s="53"/>
      <c r="Y39" s="53"/>
      <c r="Z39" s="53"/>
    </row>
    <row r="40" spans="4:26" ht="14.5">
      <c r="D40" s="173"/>
      <c r="E40" s="177"/>
      <c r="F40" s="53"/>
      <c r="G40" s="53"/>
      <c r="H40" s="53"/>
      <c r="I40" s="53"/>
      <c r="J40" s="53"/>
      <c r="K40" s="53"/>
      <c r="L40" s="49"/>
      <c r="M40" s="49"/>
      <c r="N40" s="68"/>
      <c r="O40" s="68"/>
      <c r="P40" s="68"/>
      <c r="V40" s="53"/>
      <c r="W40" s="53"/>
      <c r="X40" s="53"/>
      <c r="Y40" s="53"/>
      <c r="Z40" s="53"/>
    </row>
    <row r="41" spans="4:26" ht="14.5">
      <c r="D41" s="239"/>
      <c r="E41" s="177"/>
      <c r="F41" s="53"/>
      <c r="G41" s="53"/>
      <c r="H41" s="53"/>
      <c r="I41" s="53"/>
      <c r="J41" s="53"/>
      <c r="K41" s="53"/>
      <c r="L41" s="49"/>
      <c r="M41" s="49"/>
      <c r="N41" s="68"/>
      <c r="O41" s="68"/>
      <c r="P41" s="68"/>
      <c r="V41" s="48"/>
      <c r="W41" s="48"/>
      <c r="X41" s="48"/>
      <c r="Y41" s="48"/>
      <c r="Z41" s="48"/>
    </row>
    <row r="42" spans="4:26" ht="14.5">
      <c r="D42" s="239"/>
      <c r="E42" s="177"/>
      <c r="F42" s="53"/>
      <c r="G42" s="53"/>
      <c r="H42" s="53"/>
      <c r="I42" s="53"/>
      <c r="J42" s="53"/>
      <c r="K42" s="53"/>
      <c r="L42" s="49"/>
      <c r="M42" s="49"/>
      <c r="N42" s="68"/>
      <c r="O42" s="68"/>
      <c r="P42" s="68"/>
      <c r="V42" s="48"/>
      <c r="W42" s="48"/>
      <c r="X42" s="48"/>
      <c r="Y42" s="48"/>
      <c r="Z42" s="48"/>
    </row>
    <row r="43" spans="4:26" ht="14.5">
      <c r="D43" s="239"/>
      <c r="E43" s="243"/>
      <c r="F43" s="63"/>
      <c r="G43" s="63"/>
      <c r="H43" s="63"/>
      <c r="I43" s="63"/>
      <c r="J43" s="63"/>
      <c r="K43" s="48"/>
      <c r="L43" s="49"/>
      <c r="M43" s="49"/>
      <c r="N43" s="68"/>
      <c r="O43" s="68"/>
      <c r="P43" s="68"/>
      <c r="V43" s="69"/>
      <c r="W43" s="69"/>
      <c r="X43" s="69"/>
      <c r="Y43" s="69"/>
      <c r="Z43" s="69"/>
    </row>
    <row r="44" spans="4:26" ht="14.5">
      <c r="D44" s="239"/>
      <c r="E44" s="243"/>
      <c r="F44" s="48"/>
      <c r="G44" s="48"/>
      <c r="H44" s="48"/>
      <c r="I44" s="48"/>
      <c r="J44" s="48"/>
      <c r="K44" s="48"/>
      <c r="L44" s="49"/>
      <c r="M44" s="49"/>
      <c r="N44" s="68"/>
      <c r="O44" s="68"/>
      <c r="P44" s="68"/>
      <c r="V44" s="53"/>
      <c r="W44" s="53"/>
      <c r="X44" s="53"/>
      <c r="Y44" s="53"/>
      <c r="Z44" s="53"/>
    </row>
    <row r="45" spans="4:26" ht="14.5">
      <c r="D45" s="239"/>
      <c r="E45" s="176"/>
      <c r="F45" s="70"/>
      <c r="G45" s="61"/>
      <c r="H45" s="61"/>
      <c r="I45" s="61"/>
      <c r="J45" s="61"/>
      <c r="K45" s="69"/>
      <c r="L45" s="49"/>
      <c r="M45" s="49"/>
      <c r="N45" s="68"/>
      <c r="O45" s="68"/>
      <c r="P45" s="68"/>
      <c r="V45" s="53"/>
      <c r="W45" s="53"/>
      <c r="X45" s="53"/>
      <c r="Y45" s="53"/>
      <c r="Z45" s="53"/>
    </row>
    <row r="46" spans="4:26" ht="14.5">
      <c r="D46" s="173"/>
      <c r="E46" s="177"/>
      <c r="F46" s="53"/>
      <c r="G46" s="53"/>
      <c r="H46" s="53"/>
      <c r="I46" s="53"/>
      <c r="J46" s="53"/>
      <c r="K46" s="53"/>
      <c r="L46" s="49"/>
      <c r="M46" s="49"/>
      <c r="N46" s="68"/>
      <c r="O46" s="68"/>
      <c r="P46" s="68"/>
      <c r="V46" s="53"/>
      <c r="W46" s="53"/>
      <c r="X46" s="53"/>
      <c r="Y46" s="53"/>
      <c r="Z46" s="53"/>
    </row>
    <row r="47" spans="4:26" ht="14.5">
      <c r="D47" s="173"/>
      <c r="E47" s="177"/>
      <c r="F47" s="53"/>
      <c r="G47" s="53"/>
      <c r="H47" s="53"/>
      <c r="I47" s="53"/>
      <c r="J47" s="53"/>
      <c r="K47" s="53"/>
      <c r="L47" s="49"/>
      <c r="M47" s="49"/>
      <c r="N47" s="68"/>
      <c r="O47" s="68"/>
      <c r="P47" s="68"/>
      <c r="V47" s="53"/>
      <c r="W47" s="53"/>
      <c r="X47" s="53"/>
      <c r="Y47" s="53"/>
      <c r="Z47" s="53"/>
    </row>
    <row r="48" spans="4:26" ht="14.5">
      <c r="D48" s="173"/>
      <c r="E48" s="177"/>
      <c r="F48" s="53"/>
      <c r="G48" s="53"/>
      <c r="H48" s="53"/>
      <c r="I48" s="53"/>
      <c r="J48" s="53"/>
      <c r="K48" s="53"/>
      <c r="L48" s="49"/>
      <c r="M48" s="49"/>
      <c r="N48" s="68"/>
      <c r="O48" s="68"/>
      <c r="P48" s="68"/>
      <c r="V48" s="48"/>
      <c r="W48" s="48"/>
      <c r="X48" s="48"/>
      <c r="Y48" s="48"/>
      <c r="Z48" s="48"/>
    </row>
    <row r="49" spans="4:26" ht="14.5">
      <c r="D49" s="173"/>
      <c r="E49" s="177"/>
      <c r="F49" s="53"/>
      <c r="G49" s="53"/>
      <c r="H49" s="53"/>
      <c r="I49" s="53"/>
      <c r="J49" s="53"/>
      <c r="K49" s="53"/>
      <c r="L49" s="49"/>
      <c r="M49" s="49"/>
      <c r="N49" s="49"/>
      <c r="O49" s="49"/>
      <c r="P49" s="50"/>
      <c r="V49" s="48"/>
      <c r="W49" s="48"/>
      <c r="X49" s="48"/>
      <c r="Y49" s="48"/>
      <c r="Z49" s="48"/>
    </row>
    <row r="50" spans="4:26" ht="14.5">
      <c r="D50" s="239"/>
      <c r="E50" s="243"/>
      <c r="F50" s="48"/>
      <c r="G50" s="48"/>
      <c r="H50" s="48"/>
      <c r="I50" s="48"/>
      <c r="J50" s="48"/>
      <c r="K50" s="48"/>
      <c r="L50" s="49"/>
      <c r="M50" s="49"/>
      <c r="N50" s="49"/>
      <c r="O50" s="49"/>
      <c r="P50" s="50"/>
      <c r="V50" s="48"/>
      <c r="W50" s="48"/>
      <c r="X50" s="48"/>
      <c r="Y50" s="48"/>
      <c r="Z50" s="48"/>
    </row>
    <row r="51" spans="4:26" ht="14.5">
      <c r="D51" s="239"/>
      <c r="E51" s="243"/>
      <c r="F51" s="48"/>
      <c r="G51" s="48"/>
      <c r="H51" s="48"/>
      <c r="I51" s="48"/>
      <c r="J51" s="48"/>
      <c r="K51" s="48"/>
      <c r="L51" s="49"/>
      <c r="M51" s="49"/>
      <c r="N51" s="49"/>
      <c r="O51" s="49"/>
      <c r="P51" s="50"/>
      <c r="V51" s="48"/>
      <c r="W51" s="48"/>
      <c r="X51" s="48"/>
      <c r="Y51" s="48"/>
      <c r="Z51" s="48"/>
    </row>
    <row r="52" spans="4:26" ht="14.5">
      <c r="D52" s="239"/>
      <c r="E52" s="243"/>
      <c r="F52" s="48"/>
      <c r="G52" s="48"/>
      <c r="H52" s="48"/>
      <c r="I52" s="48"/>
      <c r="J52" s="48"/>
      <c r="K52" s="48"/>
      <c r="L52" s="49"/>
      <c r="M52" s="49"/>
      <c r="N52" s="49"/>
      <c r="O52" s="49"/>
      <c r="P52" s="50"/>
      <c r="V52" s="48"/>
      <c r="W52" s="48"/>
      <c r="X52" s="48"/>
      <c r="Y52" s="48"/>
      <c r="Z52" s="48"/>
    </row>
    <row r="53" spans="4:26" ht="14.5">
      <c r="D53" s="239"/>
      <c r="E53" s="176"/>
      <c r="F53" s="48"/>
      <c r="G53" s="48"/>
      <c r="H53" s="48"/>
      <c r="I53" s="48"/>
      <c r="J53" s="48"/>
      <c r="K53" s="48"/>
      <c r="L53" s="49"/>
      <c r="M53" s="49"/>
      <c r="N53" s="49"/>
      <c r="O53" s="49"/>
      <c r="P53" s="50"/>
      <c r="V53" s="48"/>
      <c r="W53" s="48"/>
      <c r="X53" s="48"/>
      <c r="Y53" s="48"/>
      <c r="Z53" s="48"/>
    </row>
    <row r="54" spans="4:26" ht="14.5">
      <c r="D54" s="239"/>
      <c r="E54" s="176"/>
      <c r="F54" s="48"/>
      <c r="G54" s="48"/>
      <c r="H54" s="48"/>
      <c r="I54" s="48"/>
      <c r="J54" s="48"/>
      <c r="K54" s="48"/>
      <c r="L54" s="49"/>
      <c r="M54" s="49"/>
      <c r="N54" s="49"/>
      <c r="O54" s="49"/>
      <c r="P54" s="50"/>
      <c r="V54" s="48"/>
      <c r="W54" s="48"/>
      <c r="X54" s="48"/>
      <c r="Y54" s="48"/>
      <c r="Z54" s="48"/>
    </row>
    <row r="55" spans="4:26" ht="15.5">
      <c r="D55" s="241"/>
      <c r="E55" s="242"/>
      <c r="F55" s="48"/>
      <c r="G55" s="48"/>
      <c r="H55" s="48"/>
      <c r="I55" s="48"/>
      <c r="J55" s="48"/>
      <c r="K55" s="48"/>
      <c r="L55" s="51"/>
      <c r="M55" s="51"/>
      <c r="N55" s="51"/>
      <c r="O55" s="52"/>
      <c r="P55" s="52"/>
      <c r="V55" s="48"/>
      <c r="W55" s="48"/>
      <c r="X55" s="48"/>
      <c r="Y55" s="48"/>
      <c r="Z55" s="48"/>
    </row>
    <row r="56" spans="4:26" ht="15.5">
      <c r="D56" s="241"/>
      <c r="E56" s="242"/>
      <c r="F56" s="48"/>
      <c r="G56" s="48"/>
      <c r="H56" s="48"/>
      <c r="I56" s="48"/>
      <c r="J56" s="48"/>
      <c r="K56" s="48"/>
      <c r="L56" s="51"/>
      <c r="M56" s="51"/>
      <c r="N56" s="51"/>
      <c r="O56" s="52"/>
      <c r="P56" s="52"/>
      <c r="V56" s="48"/>
      <c r="W56" s="48"/>
      <c r="X56" s="48"/>
      <c r="Y56" s="48"/>
      <c r="Z56" s="48"/>
    </row>
    <row r="57" spans="4:26" ht="15.5">
      <c r="D57" s="239"/>
      <c r="E57" s="176"/>
      <c r="F57" s="48"/>
      <c r="G57" s="48"/>
      <c r="H57" s="48"/>
      <c r="I57" s="48"/>
      <c r="J57" s="48"/>
      <c r="K57" s="48"/>
      <c r="L57" s="51"/>
      <c r="M57" s="51"/>
      <c r="N57" s="51"/>
      <c r="O57" s="52"/>
      <c r="P57" s="52"/>
      <c r="V57" s="48"/>
      <c r="W57" s="48"/>
      <c r="X57" s="48"/>
      <c r="Y57" s="48"/>
      <c r="Z57" s="48"/>
    </row>
    <row r="58" spans="4:26" ht="15.5">
      <c r="D58" s="239"/>
      <c r="E58" s="176"/>
      <c r="F58" s="48"/>
      <c r="G58" s="48"/>
      <c r="H58" s="48"/>
      <c r="I58" s="48"/>
      <c r="J58" s="48"/>
      <c r="K58" s="48"/>
      <c r="L58" s="51"/>
      <c r="M58" s="51"/>
      <c r="N58" s="51"/>
      <c r="O58" s="52"/>
      <c r="P58" s="52"/>
      <c r="V58" s="48"/>
      <c r="W58" s="48"/>
      <c r="X58" s="48"/>
      <c r="Y58" s="48"/>
      <c r="Z58" s="48"/>
    </row>
    <row r="59" spans="4:26" ht="15.5">
      <c r="D59" s="239"/>
      <c r="E59" s="176"/>
      <c r="F59" s="48"/>
      <c r="G59" s="48"/>
      <c r="H59" s="53"/>
      <c r="I59" s="53"/>
      <c r="J59" s="53"/>
      <c r="K59" s="48"/>
      <c r="L59" s="51"/>
      <c r="M59" s="51"/>
      <c r="N59" s="51"/>
      <c r="O59" s="52"/>
      <c r="P59" s="52"/>
      <c r="V59" s="48"/>
      <c r="W59" s="48"/>
      <c r="X59" s="48"/>
      <c r="Y59" s="48"/>
      <c r="Z59" s="48"/>
    </row>
    <row r="60" spans="4:26" ht="15.5">
      <c r="D60" s="175"/>
      <c r="E60" s="176"/>
      <c r="F60" s="48"/>
      <c r="G60" s="48"/>
      <c r="H60" s="48"/>
      <c r="I60" s="48"/>
      <c r="J60" s="48"/>
      <c r="K60" s="48"/>
      <c r="L60" s="54"/>
      <c r="M60" s="54"/>
      <c r="N60" s="54"/>
      <c r="O60" s="52"/>
      <c r="P60" s="52"/>
      <c r="V60" s="48"/>
      <c r="W60" s="48"/>
      <c r="X60" s="48"/>
      <c r="Y60" s="48"/>
      <c r="Z60" s="48"/>
    </row>
    <row r="61" spans="4:26" ht="15.5">
      <c r="D61" s="175"/>
      <c r="E61" s="176"/>
      <c r="F61" s="48"/>
      <c r="G61" s="48"/>
      <c r="H61" s="48"/>
      <c r="I61" s="48"/>
      <c r="J61" s="48"/>
      <c r="K61" s="48"/>
      <c r="L61" s="51"/>
      <c r="M61" s="51"/>
      <c r="N61" s="51"/>
      <c r="O61" s="52"/>
      <c r="P61" s="52"/>
      <c r="V61" s="55"/>
      <c r="W61" s="55"/>
      <c r="X61" s="55"/>
      <c r="Y61" s="55"/>
      <c r="Z61" s="55"/>
    </row>
    <row r="62" spans="4:26" ht="15.5">
      <c r="D62" s="56"/>
      <c r="E62" s="176"/>
      <c r="F62" s="48"/>
      <c r="G62" s="48"/>
      <c r="H62" s="48"/>
      <c r="I62" s="48"/>
      <c r="J62" s="48"/>
      <c r="K62" s="48"/>
      <c r="L62" s="51"/>
      <c r="M62" s="51"/>
      <c r="N62" s="51"/>
      <c r="O62" s="52"/>
      <c r="P62" s="52"/>
      <c r="V62" s="48"/>
      <c r="W62" s="48"/>
      <c r="X62" s="48"/>
      <c r="Y62" s="48"/>
      <c r="Z62" s="48"/>
    </row>
    <row r="63" spans="4:26" ht="15.5">
      <c r="D63" s="239"/>
      <c r="E63" s="176"/>
      <c r="F63" s="55"/>
      <c r="G63" s="55"/>
      <c r="H63" s="55"/>
      <c r="I63" s="55"/>
      <c r="J63" s="55"/>
      <c r="K63" s="55"/>
      <c r="L63" s="49"/>
      <c r="M63" s="51"/>
      <c r="N63" s="51"/>
      <c r="O63" s="52"/>
      <c r="P63" s="52"/>
      <c r="V63" s="53"/>
      <c r="W63" s="53"/>
      <c r="X63" s="53"/>
      <c r="Y63" s="53"/>
      <c r="Z63" s="53"/>
    </row>
    <row r="64" spans="4:26" ht="15.5">
      <c r="D64" s="239"/>
      <c r="E64" s="176"/>
      <c r="F64" s="48"/>
      <c r="G64" s="55"/>
      <c r="H64" s="48"/>
      <c r="I64" s="48"/>
      <c r="J64" s="48"/>
      <c r="K64" s="48"/>
      <c r="L64" s="57"/>
      <c r="M64" s="51"/>
      <c r="N64" s="51"/>
      <c r="O64" s="52"/>
      <c r="P64" s="52"/>
      <c r="V64" s="55"/>
      <c r="W64" s="55"/>
      <c r="X64" s="55"/>
      <c r="Y64" s="55"/>
      <c r="Z64" s="55"/>
    </row>
    <row r="65" spans="4:26" ht="15.5">
      <c r="D65" s="173"/>
      <c r="E65" s="177"/>
      <c r="F65" s="53"/>
      <c r="G65" s="53"/>
      <c r="H65" s="53"/>
      <c r="I65" s="53"/>
      <c r="J65" s="53"/>
      <c r="K65" s="53"/>
      <c r="L65" s="51"/>
      <c r="M65" s="49"/>
      <c r="N65" s="49"/>
      <c r="O65" s="49"/>
      <c r="P65" s="58"/>
      <c r="V65" s="48"/>
      <c r="W65" s="48"/>
      <c r="X65" s="48"/>
      <c r="Y65" s="48"/>
      <c r="Z65" s="48"/>
    </row>
  </sheetData>
  <sheetProtection autoFilter="0"/>
  <protectedRanges>
    <protectedRange sqref="L24:P65" name="Data_entry"/>
    <protectedRange sqref="L7:P23" name="Sheet 2 edits"/>
    <protectedRange sqref="L7:P23" name="Data_entry_1"/>
  </protectedRanges>
  <mergeCells count="50">
    <mergeCell ref="Q3:U4"/>
    <mergeCell ref="T5:T6"/>
    <mergeCell ref="L3:L4"/>
    <mergeCell ref="M3:M4"/>
    <mergeCell ref="N3:N4"/>
    <mergeCell ref="O3:O4"/>
    <mergeCell ref="Q5:Q6"/>
    <mergeCell ref="R5:R6"/>
    <mergeCell ref="S5:S6"/>
    <mergeCell ref="P5:P6"/>
    <mergeCell ref="P3:P4"/>
    <mergeCell ref="L5:L6"/>
    <mergeCell ref="M5:M6"/>
    <mergeCell ref="N5:N6"/>
    <mergeCell ref="D57:D59"/>
    <mergeCell ref="D63:D64"/>
    <mergeCell ref="D50:D52"/>
    <mergeCell ref="B5:B6"/>
    <mergeCell ref="B14:B16"/>
    <mergeCell ref="B19:B21"/>
    <mergeCell ref="D53:D54"/>
    <mergeCell ref="D55:D56"/>
    <mergeCell ref="B22:B23"/>
    <mergeCell ref="A7:K7"/>
    <mergeCell ref="B17:B18"/>
    <mergeCell ref="B8:B10"/>
    <mergeCell ref="B11:B13"/>
    <mergeCell ref="G2:K2"/>
    <mergeCell ref="E50:E52"/>
    <mergeCell ref="D38:D39"/>
    <mergeCell ref="K5:K6"/>
    <mergeCell ref="D5:D6"/>
    <mergeCell ref="E5:E6"/>
    <mergeCell ref="F5:F6"/>
    <mergeCell ref="G5:J5"/>
    <mergeCell ref="D36:D37"/>
    <mergeCell ref="E36:E37"/>
    <mergeCell ref="K8:K9"/>
    <mergeCell ref="D26:D27"/>
    <mergeCell ref="D41:D42"/>
    <mergeCell ref="D43:D45"/>
    <mergeCell ref="W5:W6"/>
    <mergeCell ref="X5:X6"/>
    <mergeCell ref="Y5:Y6"/>
    <mergeCell ref="Z5:Z6"/>
    <mergeCell ref="E55:E56"/>
    <mergeCell ref="V5:V6"/>
    <mergeCell ref="O5:O6"/>
    <mergeCell ref="U5:U6"/>
    <mergeCell ref="E43:E44"/>
  </mergeCells>
  <dataValidations count="6">
    <dataValidation type="list" allowBlank="1" showInputMessage="1" showErrorMessage="1" sqref="L24:P25" xr:uid="{00000000-0002-0000-0600-000000000000}">
      <formula1>$AH$5:$AH$10</formula1>
    </dataValidation>
    <dataValidation type="list" allowBlank="1" showInputMessage="1" showErrorMessage="1" sqref="L26:P39" xr:uid="{00000000-0002-0000-0600-000001000000}">
      <formula1>$AQ$10:$AQ$14</formula1>
    </dataValidation>
    <dataValidation type="list" allowBlank="1" showInputMessage="1" showErrorMessage="1" sqref="N40:P48" xr:uid="{00000000-0002-0000-0600-000002000000}">
      <formula1>$AO$4:$AO$9</formula1>
    </dataValidation>
    <dataValidation type="list" allowBlank="1" showInputMessage="1" showErrorMessage="1" sqref="O49:O54" xr:uid="{00000000-0002-0000-0600-000003000000}">
      <formula1>$AO$3:$AO$7</formula1>
    </dataValidation>
    <dataValidation type="list" allowBlank="1" showInputMessage="1" showErrorMessage="1" sqref="O55:P64" xr:uid="{00000000-0002-0000-0600-000004000000}">
      <formula1>$AK$4:$AK$9</formula1>
    </dataValidation>
    <dataValidation type="list" allowBlank="1" showInputMessage="1" showErrorMessage="1" sqref="P65" xr:uid="{00000000-0002-0000-0600-000005000000}">
      <formula1>$AG$4:$AG$6</formula1>
    </dataValidation>
  </dataValidations>
  <pageMargins left="0.25" right="0.25" top="0.75" bottom="0.75" header="0.3" footer="0.3"/>
  <pageSetup paperSize="9" scale="41" fitToHeight="0" orientation="landscape"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Title="Domain" prompt="Select Domain" xr:uid="{00000000-0002-0000-0600-000006000000}">
          <x14:formula1>
            <xm:f>'Feuille de données'!$A$15:$A$17</xm:f>
          </x14:formula1>
          <xm:sqref>H3:K3</xm:sqref>
        </x14:dataValidation>
        <x14:dataValidation type="list" allowBlank="1" showInputMessage="1" showErrorMessage="1" xr:uid="{00000000-0002-0000-0600-000007000000}">
          <x14:formula1>
            <xm:f>'Feuille de données'!$A$49:$A$55</xm:f>
          </x14:formula1>
          <xm:sqref>P49:P54 L7:P23</xm:sqref>
        </x14:dataValidation>
        <x14:dataValidation type="list" allowBlank="1" showInputMessage="1" showErrorMessage="1" promptTitle="Domain" prompt="Select Domain" xr:uid="{00000000-0002-0000-0600-000008000000}">
          <x14:formula1>
            <xm:f>'C:\Users\Judith\AppData\Local\Microsoft\Windows\INetCache\Content.Outlook\BE26XD14\[Copy of CSO OCAT_171119.xlsx]Data sheet'!#REF!</xm:f>
          </x14:formula1>
          <xm:sqref>V3:Z3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tabColor rgb="FF92D050"/>
  </sheetPr>
  <dimension ref="A1:Z65"/>
  <sheetViews>
    <sheetView showGridLines="0" topLeftCell="B1" zoomScale="50" zoomScaleNormal="50" workbookViewId="0">
      <pane xSplit="4" ySplit="7" topLeftCell="F16" activePane="bottomRight" state="frozen"/>
      <selection pane="topRight" activeCell="F1" sqref="F1"/>
      <selection pane="bottomLeft" activeCell="B8" sqref="B8"/>
      <selection pane="bottomRight" activeCell="Z5" sqref="Z5:Z6"/>
    </sheetView>
  </sheetViews>
  <sheetFormatPr defaultColWidth="9.1796875" defaultRowHeight="10.5"/>
  <cols>
    <col min="1" max="1" width="4.54296875" style="43" hidden="1" customWidth="1"/>
    <col min="2" max="2" width="7.1796875" style="1" customWidth="1"/>
    <col min="3" max="3" width="6.1796875" style="43" hidden="1" customWidth="1"/>
    <col min="4" max="4" width="31.54296875" style="43" customWidth="1"/>
    <col min="5" max="5" width="40" style="1" bestFit="1" customWidth="1"/>
    <col min="6" max="6" width="54.54296875" style="1" bestFit="1" customWidth="1"/>
    <col min="7" max="8" width="25.54296875" style="1" customWidth="1"/>
    <col min="9" max="9" width="34.7265625" style="1" customWidth="1"/>
    <col min="10" max="10" width="29.54296875" style="1" customWidth="1"/>
    <col min="11" max="11" width="25.54296875" style="1" customWidth="1"/>
    <col min="12" max="16" width="9.1796875" style="36" customWidth="1"/>
    <col min="17" max="21" width="9.1796875" style="1" hidden="1" customWidth="1"/>
    <col min="22" max="26" width="34.453125" style="1" customWidth="1"/>
    <col min="27" max="16384" width="9.1796875" style="1"/>
  </cols>
  <sheetData>
    <row r="1" spans="1:26" ht="15.5">
      <c r="A1" s="43" t="str">
        <f>IF(ISBLANK(Template!A1),"",Template!A1)</f>
        <v/>
      </c>
      <c r="B1" s="1" t="str">
        <f>IF(ISBLANK(Template!B1),"",Template!B1)</f>
        <v/>
      </c>
      <c r="C1" s="43" t="str">
        <f>IF(ISBLANK(Template!C1),"",Template!C1)</f>
        <v/>
      </c>
      <c r="D1" s="84" t="str">
        <f>IF(ISBLANK(Template!D1),"",Template!D1)</f>
        <v>LOCALISATION</v>
      </c>
      <c r="E1" s="181" t="s">
        <v>103</v>
      </c>
      <c r="F1" s="1" t="str">
        <f>IF(ISBLANK(Template!F1),"",Template!F1)</f>
        <v/>
      </c>
      <c r="G1" s="1" t="str">
        <f>IF(ISBLANK(Template!G1),"",Template!G1)</f>
        <v/>
      </c>
      <c r="H1" s="1" t="str">
        <f>IF(ISBLANK(Template!H1),"",Template!H1)</f>
        <v/>
      </c>
      <c r="I1" s="1" t="str">
        <f>IF(ISBLANK(Template!I1),"",Template!I1)</f>
        <v/>
      </c>
      <c r="J1" s="1" t="str">
        <f>IF(ISBLANK(Template!J1),"",Template!J1)</f>
        <v/>
      </c>
      <c r="K1" s="1" t="str">
        <f>IF(ISBLANK(Template!K1),"",Template!K1)</f>
        <v/>
      </c>
      <c r="L1" s="36" t="str">
        <f>IF(ISBLANK(Template!L1),"",Template!L1)</f>
        <v/>
      </c>
      <c r="M1" s="36" t="str">
        <f>IF(ISBLANK(Template!M1),"",Template!M1)</f>
        <v/>
      </c>
      <c r="N1" s="36" t="str">
        <f>IF(ISBLANK(Template!N1),"",Template!N1)</f>
        <v/>
      </c>
      <c r="O1" s="36" t="str">
        <f>IF(ISBLANK(Template!O1),"",Template!O1)</f>
        <v/>
      </c>
      <c r="P1" s="36" t="str">
        <f>IF(ISBLANK(Template!P1),"",Template!P1)</f>
        <v/>
      </c>
      <c r="Q1" s="1" t="str">
        <f>IF(ISBLANK(Template!Q1),"",Template!Q1)</f>
        <v/>
      </c>
      <c r="R1" s="1" t="str">
        <f>IF(ISBLANK(Template!R1),"",Template!R1)</f>
        <v/>
      </c>
      <c r="S1" s="1" t="str">
        <f>IF(ISBLANK(Template!S1),"",Template!S1)</f>
        <v/>
      </c>
      <c r="T1" s="1" t="str">
        <f>IF(ISBLANK(Template!T1),"",Template!T1)</f>
        <v/>
      </c>
      <c r="U1" s="1" t="str">
        <f>IF(ISBLANK(Template!U1),"",Template!U1)</f>
        <v/>
      </c>
      <c r="V1" s="1" t="str">
        <f ca="1">IF(ISBLANK(Template!V1),"",Template!V1)</f>
        <v/>
      </c>
      <c r="W1" s="1" t="str">
        <f ca="1">IF(ISBLANK(Template!W1),"",Template!W1)</f>
        <v/>
      </c>
      <c r="X1" s="1" t="str">
        <f ca="1">IF(ISBLANK(Template!X1),"",Template!X1)</f>
        <v/>
      </c>
      <c r="Y1" s="1" t="str">
        <f ca="1">IF(ISBLANK(Template!Y1),"",Template!Y1)</f>
        <v/>
      </c>
      <c r="Z1" s="1" t="str">
        <f ca="1">IF(ISBLANK(Template!Z1),"",Template!Z1)</f>
        <v/>
      </c>
    </row>
    <row r="2" spans="1:26" ht="26.25" customHeight="1">
      <c r="A2" s="43" t="str">
        <f>IF(ISBLANK(Template!A2),"",Template!A2)</f>
        <v/>
      </c>
      <c r="B2" s="20" t="str">
        <f>IF(ISBLANK(Template!B2),"",Template!B2)</f>
        <v/>
      </c>
      <c r="C2" s="98" t="str">
        <f>IF(ISBLANK(Template!C2),"",Template!C2)</f>
        <v/>
      </c>
      <c r="D2" s="84" t="str">
        <f>IF(ISBLANK(Template!D2),"",Template!D2)</f>
        <v>DATE</v>
      </c>
      <c r="E2" s="181" t="s">
        <v>103</v>
      </c>
      <c r="F2" s="41" t="str">
        <f>IF(ISBLANK(Template!F2),"",Template!F2)</f>
        <v/>
      </c>
      <c r="G2" s="251" t="str">
        <f>'Feuille de données'!A37</f>
        <v>OSC 2</v>
      </c>
      <c r="H2" s="252"/>
      <c r="I2" s="252"/>
      <c r="J2" s="252"/>
      <c r="K2" s="252"/>
      <c r="L2" s="36" t="str">
        <f>IF(ISBLANK(Template!L2),"",Template!L2)</f>
        <v/>
      </c>
      <c r="M2" s="36" t="str">
        <f>IF(ISBLANK(Template!M2),"",Template!M2)</f>
        <v/>
      </c>
      <c r="N2" s="36" t="str">
        <f>IF(ISBLANK(Template!N2),"",Template!N2)</f>
        <v/>
      </c>
      <c r="O2" s="36" t="str">
        <f>IF(ISBLANK(Template!O2),"",Template!O2)</f>
        <v/>
      </c>
      <c r="P2" s="36" t="str">
        <f>IF(ISBLANK(Template!P2),"",Template!P2)</f>
        <v/>
      </c>
      <c r="Q2" s="1" t="str">
        <f>IF(ISBLANK(Template!Q2),"",Template!Q2)</f>
        <v/>
      </c>
      <c r="R2" s="1" t="str">
        <f>IF(ISBLANK(Template!R2),"",Template!R2)</f>
        <v/>
      </c>
      <c r="S2" s="1" t="str">
        <f>IF(ISBLANK(Template!S2),"",Template!S2)</f>
        <v/>
      </c>
      <c r="T2" s="1" t="str">
        <f>IF(ISBLANK(Template!T2),"",Template!T2)</f>
        <v/>
      </c>
      <c r="U2" s="1" t="str">
        <f>IF(ISBLANK(Template!U2),"",Template!U2)</f>
        <v/>
      </c>
      <c r="V2" s="180" t="str">
        <f ca="1">IF(ISBLANK(Template!V2),"",Template!V2)</f>
        <v/>
      </c>
      <c r="W2" s="180" t="str">
        <f ca="1">IF(ISBLANK(Template!W2),"",Template!W2)</f>
        <v/>
      </c>
      <c r="X2" s="180" t="str">
        <f ca="1">IF(ISBLANK(Template!X2),"",Template!X2)</f>
        <v/>
      </c>
      <c r="Y2" s="180" t="str">
        <f ca="1">IF(ISBLANK(Template!Y2),"",Template!Y2)</f>
        <v/>
      </c>
      <c r="Z2" s="180" t="str">
        <f ca="1">IF(ISBLANK(Template!Z2),"",Template!Z2)</f>
        <v/>
      </c>
    </row>
    <row r="3" spans="1:26" ht="15" customHeight="1">
      <c r="A3" s="43" t="str">
        <f>IF(ISBLANK(Template!A3),"",Template!A3)</f>
        <v/>
      </c>
      <c r="B3" s="20" t="str">
        <f>IF(ISBLANK(Template!B3),"",Template!B3)</f>
        <v/>
      </c>
      <c r="C3" s="98" t="str">
        <f>IF(ISBLANK(Template!C3),"",Template!C3)</f>
        <v/>
      </c>
      <c r="D3" s="84" t="str">
        <f>IF(ISBLANK(Template!D3),"",Template!D3)</f>
        <v>PÉRIODE</v>
      </c>
      <c r="E3" s="181" t="s">
        <v>103</v>
      </c>
      <c r="F3" s="38" t="str">
        <f>IF(ISBLANK(Template!F3),"",Template!F3)</f>
        <v/>
      </c>
      <c r="G3" s="38" t="str">
        <f>IF(ISBLANK(Template!G3),"",Template!G3)</f>
        <v/>
      </c>
      <c r="H3" s="3" t="str">
        <f>IF(ISBLANK(Template!H3),"",Template!H3)</f>
        <v/>
      </c>
      <c r="I3" s="3" t="str">
        <f>IF(ISBLANK(Template!I3),"",Template!I3)</f>
        <v/>
      </c>
      <c r="J3" s="3" t="str">
        <f>IF(ISBLANK(Template!J3),"",Template!J3)</f>
        <v/>
      </c>
      <c r="K3" s="3" t="str">
        <f>IF(ISBLANK(Template!K3),"",Template!K3)</f>
        <v/>
      </c>
      <c r="L3" s="244" t="str">
        <f>IF(ISBLANK(Template!L3),"",Template!L3)</f>
        <v>Score</v>
      </c>
      <c r="M3" s="244" t="str">
        <f>IF(ISBLANK(Template!M3),"",Template!M3)</f>
        <v>Score</v>
      </c>
      <c r="N3" s="244" t="str">
        <f>IF(ISBLANK(Template!N3),"",Template!N3)</f>
        <v>Score</v>
      </c>
      <c r="O3" s="244" t="str">
        <f>IF(ISBLANK(Template!O3),"",Template!O3)</f>
        <v>Score</v>
      </c>
      <c r="P3" s="244" t="str">
        <f>IF(ISBLANK(Template!P3),"",Template!P3)</f>
        <v>Score</v>
      </c>
      <c r="Q3" s="247" t="str">
        <f>IF(ISBLANK(Template!Q3),"",Template!Q3)</f>
        <v>Percent Score</v>
      </c>
      <c r="R3" s="248" t="str">
        <f>IF(ISBLANK(Template!R3),"",Template!R3)</f>
        <v/>
      </c>
      <c r="S3" s="248" t="str">
        <f>IF(ISBLANK(Template!S3),"",Template!S3)</f>
        <v/>
      </c>
      <c r="T3" s="248" t="str">
        <f>IF(ISBLANK(Template!T3),"",Template!T3)</f>
        <v/>
      </c>
      <c r="U3" s="248" t="str">
        <f>IF(ISBLANK(Template!U3),"",Template!U3)</f>
        <v/>
      </c>
      <c r="V3" s="3" t="str">
        <f ca="1">IF(ISBLANK(Template!V3),"",Template!V3)</f>
        <v/>
      </c>
      <c r="W3" s="3" t="str">
        <f ca="1">IF(ISBLANK(Template!W3),"",Template!W3)</f>
        <v/>
      </c>
      <c r="X3" s="3" t="str">
        <f ca="1">IF(ISBLANK(Template!X3),"",Template!X3)</f>
        <v/>
      </c>
      <c r="Y3" s="3" t="str">
        <f ca="1">IF(ISBLANK(Template!Y3),"",Template!Y3)</f>
        <v/>
      </c>
      <c r="Z3" s="3" t="str">
        <f ca="1">IF(ISBLANK(Template!Z3),"",Template!Z3)</f>
        <v/>
      </c>
    </row>
    <row r="4" spans="1:26" ht="11.25" customHeight="1">
      <c r="A4" s="43" t="str">
        <f>IF(ISBLANK(Template!A4),"",Template!A4)</f>
        <v/>
      </c>
      <c r="B4" s="1" t="str">
        <f>IF(ISBLANK(Template!B4),"",Template!B4)</f>
        <v/>
      </c>
      <c r="C4" s="43" t="str">
        <f>IF(ISBLANK(Template!C4),"",Template!C4)</f>
        <v/>
      </c>
      <c r="D4" s="43" t="str">
        <f>IF(ISBLANK(Template!D4),"",Template!D4)</f>
        <v/>
      </c>
      <c r="E4" s="1" t="str">
        <f>IF(ISBLANK(Template!E4),"",Template!E4)</f>
        <v/>
      </c>
      <c r="F4" s="38" t="str">
        <f>IF(ISBLANK(Template!F4),"",Template!F4)</f>
        <v/>
      </c>
      <c r="G4" s="38" t="str">
        <f>IF(ISBLANK(Template!G4),"",Template!G4)</f>
        <v/>
      </c>
      <c r="H4" s="1" t="str">
        <f>IF(ISBLANK(Template!H4),"",Template!H4)</f>
        <v/>
      </c>
      <c r="I4" s="1" t="str">
        <f>IF(ISBLANK(Template!I4),"",Template!I4)</f>
        <v/>
      </c>
      <c r="J4" s="1" t="str">
        <f>IF(ISBLANK(Template!J4),"",Template!J4)</f>
        <v/>
      </c>
      <c r="K4" s="1" t="str">
        <f>IF(ISBLANK(Template!K4),"",Template!K4)</f>
        <v/>
      </c>
      <c r="L4" s="226" t="str">
        <f>IF(ISBLANK(Template!L4),"",Template!L4)</f>
        <v/>
      </c>
      <c r="M4" s="226" t="str">
        <f>IF(ISBLANK(Template!M4),"",Template!M4)</f>
        <v/>
      </c>
      <c r="N4" s="226" t="str">
        <f>IF(ISBLANK(Template!N4),"",Template!N4)</f>
        <v/>
      </c>
      <c r="O4" s="226" t="str">
        <f>IF(ISBLANK(Template!O4),"",Template!O4)</f>
        <v/>
      </c>
      <c r="P4" s="226" t="str">
        <f>IF(ISBLANK(Template!P4),"",Template!P4)</f>
        <v/>
      </c>
      <c r="Q4" s="247" t="str">
        <f>IF(ISBLANK(Template!Q4),"",Template!Q4)</f>
        <v/>
      </c>
      <c r="R4" s="248" t="str">
        <f>IF(ISBLANK(Template!R4),"",Template!R4)</f>
        <v/>
      </c>
      <c r="S4" s="248" t="str">
        <f>IF(ISBLANK(Template!S4),"",Template!S4)</f>
        <v/>
      </c>
      <c r="T4" s="248" t="str">
        <f>IF(ISBLANK(Template!T4),"",Template!T4)</f>
        <v/>
      </c>
      <c r="U4" s="248" t="str">
        <f>IF(ISBLANK(Template!U4),"",Template!U4)</f>
        <v/>
      </c>
      <c r="V4" s="1" t="str">
        <f ca="1">IF(ISBLANK(Template!V4),"",Template!V4)</f>
        <v/>
      </c>
      <c r="W4" s="1" t="str">
        <f ca="1">IF(ISBLANK(Template!W4),"",Template!W4)</f>
        <v/>
      </c>
      <c r="X4" s="1" t="str">
        <f ca="1">IF(ISBLANK(Template!X4),"",Template!X4)</f>
        <v/>
      </c>
      <c r="Y4" s="1" t="str">
        <f ca="1">IF(ISBLANK(Template!Y4),"",Template!Y4)</f>
        <v/>
      </c>
      <c r="Z4" s="1" t="str">
        <f ca="1">IF(ISBLANK(Template!Z4),"",Template!Z4)</f>
        <v/>
      </c>
    </row>
    <row r="5" spans="1:26" ht="11.25" customHeight="1">
      <c r="A5" s="97"/>
      <c r="B5" s="218" t="str">
        <f>IF(ISBLANK(Template!B5),"",Template!B5)</f>
        <v/>
      </c>
      <c r="C5" s="97" t="str">
        <f>IF(ISBLANK(Template!C5),"",Template!C5)</f>
        <v/>
      </c>
      <c r="D5" s="218" t="str">
        <f>IF(ISBLANK(Template!D5),"",Template!D5)</f>
        <v>Sous-domaine</v>
      </c>
      <c r="E5" s="218" t="str">
        <f>IF(ISBLANK(Template!E5),"",Template!E5)</f>
        <v>Pratique idéale</v>
      </c>
      <c r="F5" s="218" t="str">
        <f>IF(ISBLANK(Template!F5),"",Template!F5)</f>
        <v>Points de discussion</v>
      </c>
      <c r="G5" s="218" t="str">
        <f>IF(ISBLANK(Template!G5),"",Template!G5)</f>
        <v>SCORES</v>
      </c>
      <c r="H5" s="218" t="str">
        <f>IF(ISBLANK(Template!H5),"",Template!H5)</f>
        <v/>
      </c>
      <c r="I5" s="218" t="str">
        <f>IF(ISBLANK(Template!I5),"",Template!I5)</f>
        <v/>
      </c>
      <c r="J5" s="218" t="str">
        <f>IF(ISBLANK(Template!J5),"",Template!J5)</f>
        <v/>
      </c>
      <c r="K5" s="218" t="str">
        <f>IF(ISBLANK(Template!K5),"",Template!K5)</f>
        <v>Moyens de vérification</v>
      </c>
      <c r="L5" s="244" t="str">
        <f>IF(ISBLANK(Template!L5),"",Template!L5)</f>
        <v>Référence</v>
      </c>
      <c r="M5" s="244" t="str">
        <f>IF(ISBLANK(Template!M5),"",Template!M5)</f>
        <v>Période 1</v>
      </c>
      <c r="N5" s="244" t="str">
        <f>IF(ISBLANK(Template!N5),"",Template!N5)</f>
        <v>Période 2</v>
      </c>
      <c r="O5" s="244" t="str">
        <f>IF(ISBLANK(Template!O5),"",Template!O5)</f>
        <v>Période 3</v>
      </c>
      <c r="P5" s="244" t="str">
        <f>IF(ISBLANK(Template!P5),"",Template!P5)</f>
        <v>Période 4</v>
      </c>
      <c r="Q5" s="233" t="s">
        <v>88</v>
      </c>
      <c r="R5" s="233" t="s">
        <v>89</v>
      </c>
      <c r="S5" s="233" t="s">
        <v>90</v>
      </c>
      <c r="T5" s="233" t="s">
        <v>91</v>
      </c>
      <c r="U5" s="233" t="s">
        <v>92</v>
      </c>
      <c r="V5" s="218" t="str">
        <f>IF(ISBLANK(Template!V5),"",Template!V5)</f>
        <v xml:space="preserve">Raison du score pour chaque étape pour RÉFÉRENCE (peut inclure des informations qui prouvent l’existence de certains documents)	</v>
      </c>
      <c r="W5" s="218" t="str">
        <f>IF(ISBLANK(Template!W5),"",Template!W5)</f>
        <v xml:space="preserve">Raison du score pour chaque étape pour PÉRIODE 1 (peut inclure des informations qui prouvent l’existence de certains documents)	</v>
      </c>
      <c r="X5" s="218" t="str">
        <f>IF(ISBLANK(Template!X5),"",Template!X5)</f>
        <v xml:space="preserve">Raison du score pour chaque étape pour PÉRIODE 2 (peut inclure des informations qui prouvent l’existence de certains documents)	</v>
      </c>
      <c r="Y5" s="218" t="str">
        <f>IF(ISBLANK(Template!Y5),"",Template!Y5)</f>
        <v xml:space="preserve">Raison du score pour chaque étape pour PÉRIODE 3 (peut inclure des informations qui prouvent l’existence de certains documents)	</v>
      </c>
      <c r="Z5" s="218" t="str">
        <f>IF(ISBLANK(Template!Z5),"",Template!Z5)</f>
        <v xml:space="preserve">Raison du score pour chaque étape pour PÉRIODE 4 (peut inclure des informations qui prouvent l’existence de certains documents)	</v>
      </c>
    </row>
    <row r="6" spans="1:26" ht="29.5" customHeight="1">
      <c r="A6" s="97"/>
      <c r="B6" s="218" t="str">
        <f>IF(ISBLANK(Template!B6),"",Template!B6)</f>
        <v>Domains</v>
      </c>
      <c r="C6" s="97" t="str">
        <f>IF(ISBLANK(Template!C6),"",Template!C6)</f>
        <v/>
      </c>
      <c r="D6" s="218" t="str">
        <f>IF(ISBLANK(Template!D6),"",Template!D6)</f>
        <v/>
      </c>
      <c r="E6" s="218" t="str">
        <f>IF(ISBLANK(Template!E6),"",Template!E6)</f>
        <v/>
      </c>
      <c r="F6" s="218" t="str">
        <f>IF(ISBLANK(Template!F6),"",Template!F6)</f>
        <v/>
      </c>
      <c r="G6" s="167" t="str">
        <f>IF(ISBLANK(Template!G6),"",Template!G6)</f>
        <v>Score: 1</v>
      </c>
      <c r="H6" s="167" t="str">
        <f>IF(ISBLANK(Template!H6),"",Template!H6)</f>
        <v>Score: 2</v>
      </c>
      <c r="I6" s="167" t="str">
        <f>IF(ISBLANK(Template!I6),"",Template!I6)</f>
        <v>Score: 3</v>
      </c>
      <c r="J6" s="167" t="str">
        <f>IF(ISBLANK(Template!J6),"",Template!J6)</f>
        <v>Score: 4</v>
      </c>
      <c r="K6" s="218" t="str">
        <f>IF(ISBLANK(Template!K6),"",Template!K6)</f>
        <v/>
      </c>
      <c r="L6" s="244" t="str">
        <f>IF(ISBLANK(Template!L6),"",Template!L6)</f>
        <v/>
      </c>
      <c r="M6" s="244" t="str">
        <f>IF(ISBLANK(Template!M6),"",Template!M6)</f>
        <v/>
      </c>
      <c r="N6" s="244" t="str">
        <f>IF(ISBLANK(Template!N6),"",Template!N6)</f>
        <v/>
      </c>
      <c r="O6" s="244" t="str">
        <f>IF(ISBLANK(Template!O6),"",Template!O6)</f>
        <v/>
      </c>
      <c r="P6" s="244" t="str">
        <f>IF(ISBLANK(Template!P6),"",Template!P6)</f>
        <v/>
      </c>
      <c r="Q6" s="233"/>
      <c r="R6" s="233"/>
      <c r="S6" s="233"/>
      <c r="T6" s="233"/>
      <c r="U6" s="233"/>
      <c r="V6" s="218" t="str">
        <f>IF(ISBLANK(Template!V6),"",Template!V6)</f>
        <v/>
      </c>
      <c r="W6" s="218" t="str">
        <f>IF(ISBLANK(Template!W6),"",Template!W6)</f>
        <v/>
      </c>
      <c r="X6" s="218" t="str">
        <f>IF(ISBLANK(Template!X6),"",Template!X6)</f>
        <v/>
      </c>
      <c r="Y6" s="218" t="str">
        <f>IF(ISBLANK(Template!Y6),"",Template!Y6)</f>
        <v/>
      </c>
      <c r="Z6" s="218" t="str">
        <f>IF(ISBLANK(Template!Z6),"",Template!Z6)</f>
        <v/>
      </c>
    </row>
    <row r="7" spans="1:26" ht="92.15" hidden="1" customHeight="1">
      <c r="A7" s="235" t="str">
        <f>IF(ISBLANK(Template!A7),"",Template!A7)</f>
        <v>Définitions
Plaidoyer : acte ou processus de soutien à une cause, une campagne ou une proposition.
Cycle budgétaire : Un cycle budgétaire est la durée de vie d'un budget, de la création ou de la préparation à l'évaluation.
Capacité : La capacité des individus ou de l'organisation à exécuter des fonctions et à fixer et faire avancer des buts ou des objectifs.
Communication : Une approche stratégique pour concevoir et délivrer des messages à ceux qui peuvent influencer positivement une cause, une campagne ou une proposition.
Stratégie : un plan d'action conçu pour atteindre un objectif à court ou à long terme ou global.</v>
      </c>
      <c r="B7" s="235" t="str">
        <f>IF(ISBLANK(Template!B7),"",Template!B7)</f>
        <v/>
      </c>
      <c r="C7" s="235" t="str">
        <f>IF(ISBLANK(Template!C7),"",Template!C7)</f>
        <v/>
      </c>
      <c r="D7" s="235" t="str">
        <f>IF(ISBLANK(Template!D7),"",Template!D7)</f>
        <v/>
      </c>
      <c r="E7" s="235" t="str">
        <f>IF(ISBLANK(Template!E7),"",Template!E7)</f>
        <v/>
      </c>
      <c r="F7" s="235" t="str">
        <f>IF(ISBLANK(Template!F7),"",Template!F7)</f>
        <v/>
      </c>
      <c r="G7" s="235" t="str">
        <f>IF(ISBLANK(Template!G7),"",Template!G7)</f>
        <v/>
      </c>
      <c r="H7" s="235" t="str">
        <f>IF(ISBLANK(Template!H7),"",Template!H7)</f>
        <v/>
      </c>
      <c r="I7" s="235" t="str">
        <f>IF(ISBLANK(Template!I7),"",Template!I7)</f>
        <v/>
      </c>
      <c r="J7" s="235" t="str">
        <f>IF(ISBLANK(Template!J7),"",Template!J7)</f>
        <v/>
      </c>
      <c r="K7" s="235" t="str">
        <f>IF(ISBLANK(Template!K7),"",Template!K7)</f>
        <v/>
      </c>
      <c r="L7" s="96"/>
      <c r="M7" s="96"/>
      <c r="N7" s="96"/>
      <c r="O7" s="96"/>
      <c r="P7" s="96"/>
      <c r="Q7" s="145" t="str">
        <f>IF(OR(ISBLANK(L7),(L7="NA")),"",IF(L7=1,25,IF(L7=2,50,IF(L7=3,75,IF(L7=4,100,"")))))</f>
        <v/>
      </c>
      <c r="R7" s="145" t="str">
        <f t="shared" ref="R7:U22" si="0">IF(OR(ISBLANK(M7),(M7="NA")),"",IF(M7=1,25,IF(M7=2,50,IF(M7=3,75,IF(M7=4,100,"")))))</f>
        <v/>
      </c>
      <c r="S7" s="145" t="str">
        <f t="shared" si="0"/>
        <v/>
      </c>
      <c r="T7" s="145" t="str">
        <f t="shared" si="0"/>
        <v/>
      </c>
      <c r="U7" s="145" t="str">
        <f t="shared" si="0"/>
        <v/>
      </c>
      <c r="V7" s="16"/>
      <c r="W7" s="16"/>
      <c r="X7" s="16"/>
      <c r="Y7" s="16"/>
      <c r="Z7" s="16"/>
    </row>
    <row r="8" spans="1:26" ht="151.5" customHeight="1">
      <c r="A8" s="97" t="str">
        <f>IF(ISBLANK(Template!A8),"",Template!A8)</f>
        <v>AC</v>
      </c>
      <c r="B8" s="236" t="str">
        <f>IF(ISBLANK(Template!B8),"",Template!B8)</f>
        <v>Plaidoyer et communication</v>
      </c>
      <c r="C8" s="97" t="str">
        <f>IF(ISBLANK(Template!C8),"",Template!C8)</f>
        <v>AC1</v>
      </c>
      <c r="D8" s="90" t="str">
        <f>IF(ISBLANK(Template!D8),"",Template!D8)</f>
        <v>Stratégie de plaidoyer et de communication</v>
      </c>
      <c r="E8" s="85" t="str">
        <f>IF(ISBLANK(Template!E8),"",Template!E8)</f>
        <v>The CSO has an advocacy and communication strategy that is linked to organizational, advocacy &amp; comms priorities. 
Adjusts advocacy and communication resources as opportunities and circumstances change.
CSO understands the role in which effective communication supports advocacy.</v>
      </c>
      <c r="F8" s="85" t="str">
        <f>IF(ISBLANK(Template!F8),"",Template!F8)</f>
        <v>Pouvez-vous m’en dire plus sur vos priorités ?
Décrivez vos plans de plaidoyer et de communication.
Pouvez-vous me parler d'une situation dans laquelle vous avez adapté vos plans ? Pourquoi ?</v>
      </c>
      <c r="G8" s="85" t="str">
        <f>IF(ISBLANK(Template!G8),"",Template!G8)</f>
        <v>L’organisation ne connait pas ses priorités.</v>
      </c>
      <c r="H8" s="85" t="str">
        <f>IF(ISBLANK(Template!H8),"",Template!H8)</f>
        <v xml:space="preserve">L’organisation ne connait pas ses priorités. 
Les plans de plaidoyer et de communication ne correspondent pas aux priorités de l’organisation. 
</v>
      </c>
      <c r="I8" s="85" t="str">
        <f>IF(ISBLANK(Template!I8),"",Template!I8)</f>
        <v>L’organisation connait ses priorités.
Les plans de plaidoyer et de communication correspondent aux priorités de l’organisation.
L’organisation n'adapte pas ses activités de plaidoyer et sa communication aux changements de contexte.</v>
      </c>
      <c r="J8" s="85" t="str">
        <f>IF(ISBLANK(Template!J8),"",Template!J8)</f>
        <v xml:space="preserve">L’organisation connait ses priorités.
Les plans de plaidoyer et de communication correspondent aux priorités de l’organisation.
L’organisation adapte ses activités de plaidoyer et sa communication aux changements de contexte.
</v>
      </c>
      <c r="K8" s="237" t="str">
        <f>IF(ISBLANK(Template!K8),"",Template!K8)</f>
        <v xml:space="preserve">Plan de plaidoyer et de communication (stratégies, actions et tactiques).
Stratégie de plaidoyer et de communication dans un document unique.
Stratégie de plaidoyer.
</v>
      </c>
      <c r="L8" s="96" t="s">
        <v>15</v>
      </c>
      <c r="M8" s="96" t="s">
        <v>15</v>
      </c>
      <c r="N8" s="96" t="s">
        <v>15</v>
      </c>
      <c r="O8" s="96" t="s">
        <v>15</v>
      </c>
      <c r="P8" s="96" t="s">
        <v>15</v>
      </c>
      <c r="Q8" s="145" t="str">
        <f t="shared" ref="Q8:U23" si="1">IF(OR(ISBLANK(L8),(L8="NA")),"",IF(L8=1,25,IF(L8=2,50,IF(L8=3,75,IF(L8=4,100,"")))))</f>
        <v/>
      </c>
      <c r="R8" s="145" t="str">
        <f t="shared" si="0"/>
        <v/>
      </c>
      <c r="S8" s="145" t="str">
        <f t="shared" si="0"/>
        <v/>
      </c>
      <c r="T8" s="145" t="str">
        <f t="shared" si="0"/>
        <v/>
      </c>
      <c r="U8" s="145" t="str">
        <f t="shared" si="0"/>
        <v/>
      </c>
      <c r="V8" s="16"/>
      <c r="W8" s="16"/>
      <c r="X8" s="16"/>
      <c r="Y8" s="16"/>
      <c r="Z8" s="16"/>
    </row>
    <row r="9" spans="1:26" ht="129.75" customHeight="1">
      <c r="A9" s="97" t="str">
        <f>IF(ISBLANK(Template!A9),"",Template!A9)</f>
        <v>AC</v>
      </c>
      <c r="B9" s="236" t="str">
        <f>IF(ISBLANK(Template!B9),"",Template!B9)</f>
        <v/>
      </c>
      <c r="C9" s="97" t="str">
        <f>IF(ISBLANK(Template!C9),"",Template!C9)</f>
        <v>AC2</v>
      </c>
      <c r="D9" s="90" t="str">
        <f>IF(ISBLANK(Template!D9),"",Template!D9)</f>
        <v>Influencer les décisionnaires</v>
      </c>
      <c r="E9" s="85" t="str">
        <f>IF(ISBLANK(Template!E9),"",Template!E9)</f>
        <v>L’OSC sait comment utiliser l’approche de l’économie politique dans ses actions de plaidoyer, i.e. en réfléchissant à l’identité des décisionnaires, des influenceurs, et comment elle peut travailler en prenant en compte le système et ses contraintes, et saisir les opportunités. 
Elle met en place un système pour faire le suivi des politiques ou de l’environnement politique et identifier les opportunités.</v>
      </c>
      <c r="F9" s="85" t="str">
        <f>IF(ISBLANK(Template!F9),"",Template!F9)</f>
        <v>L’organisation sait-elle auprès de qui et quand mener des actions de plaidoyer en ce qui concerne le respect des allocations budgétaires dans le domaine de la santé ? 
Comment cible-t-elle les décisionnaires dans l’espace sanitaire avec ses actions de plaidoyer ? Ses actions de plaidoyer correspondent-elles au cycle budgétaire ?</v>
      </c>
      <c r="G9" s="85" t="str">
        <f>IF(ISBLANK(Template!G9),"",Template!G9)</f>
        <v xml:space="preserve">L’organisation ne sait pas qui prend les décisions dans le domaine de la santé maternelle et néonatale dans lequel elle veut changer les choses. </v>
      </c>
      <c r="H9" s="85" t="str">
        <f>IF(ISBLANK(Template!H9),"",Template!H9)</f>
        <v>L’organisation sait qui prend les décisions dans le domaine de la santé maternelle et néonatale dans lequel elle veut changer les choses.
L’organisation ne cible pas ces décisionnaires avec ses actions de plaidoyer.</v>
      </c>
      <c r="I9" s="85" t="str">
        <f>IF(ISBLANK(Template!I9),"",Template!I9)</f>
        <v>L’organisation sait qui prend les décisions dans le domaine de la santé maternelle et néonatale dans lequel elle veut changer les choses.
L’organisation cible ces décisionnaires avec ses actions de plaidoyer. 
L’organisation ne sait pas quand cibler ces décisionnaires avec ses actions de plaidoyer.</v>
      </c>
      <c r="J9" s="85" t="str">
        <f>IF(ISBLANK(Template!J9),"",Template!J9)</f>
        <v>L’organisation sait qui prend les décisions dans le domaine de la santé maternelle et néonatale dans lequel elle veut changer les choses.
L’organisation cible ces décisionnaires avec ses actions de plaidoyer. 
L’organisation sait quand cibler ces décisionnaires avec ses actions de plaidoyer.</v>
      </c>
      <c r="K9" s="237" t="str">
        <f>IF(ISBLANK(Template!K9),"",Template!K9)</f>
        <v/>
      </c>
      <c r="L9" s="96" t="s">
        <v>15</v>
      </c>
      <c r="M9" s="96" t="s">
        <v>15</v>
      </c>
      <c r="N9" s="96" t="s">
        <v>15</v>
      </c>
      <c r="O9" s="96" t="s">
        <v>15</v>
      </c>
      <c r="P9" s="96" t="s">
        <v>15</v>
      </c>
      <c r="Q9" s="145" t="str">
        <f t="shared" si="1"/>
        <v/>
      </c>
      <c r="R9" s="145" t="str">
        <f t="shared" si="0"/>
        <v/>
      </c>
      <c r="S9" s="145" t="str">
        <f t="shared" si="0"/>
        <v/>
      </c>
      <c r="T9" s="145" t="str">
        <f t="shared" si="0"/>
        <v/>
      </c>
      <c r="U9" s="145" t="str">
        <f t="shared" si="0"/>
        <v/>
      </c>
      <c r="V9" s="16"/>
      <c r="W9" s="16"/>
      <c r="X9" s="16"/>
      <c r="Y9" s="16"/>
      <c r="Z9" s="16"/>
    </row>
    <row r="10" spans="1:26" ht="179.25" customHeight="1">
      <c r="A10" s="97" t="str">
        <f>IF(ISBLANK(Template!A10),"",Template!A10)</f>
        <v>AC</v>
      </c>
      <c r="B10" s="236" t="str">
        <f>IF(ISBLANK(Template!B10),"",Template!B10)</f>
        <v/>
      </c>
      <c r="C10" s="97" t="str">
        <f>IF(ISBLANK(Template!C10),"",Template!C10)</f>
        <v>AC3</v>
      </c>
      <c r="D10" s="90" t="str">
        <f>IF(ISBLANK(Template!D10),"",Template!D10)</f>
        <v>Comprendre et communiquer les données</v>
      </c>
      <c r="E10" s="85" t="str">
        <f>IF(ISBLANK(Template!E10),"",Template!E10)</f>
        <v>L’organisation prend très au sérieux l’importance des données pour ses objectifs de plaidoyer, comprend et sait comment collecter différents types de données et communiquer ces données à des publics différents.
Elle dispose d’un plan de plaidoyer et de communication clair pour faire avancer les politiques, les priorités et les objectifs.</v>
      </c>
      <c r="F10" s="85" t="str">
        <f>IF(ISBLANK(Template!F10),"",Template!F10)</f>
        <v>Pouvez-vous me donner un exemple d’une situation dans laquelle vous avez utilisé les données dans vos actions de plaidoyer ? Comment, quand et auprès de qui ?
En quoi les données sont-elles importantes pour vos actions de plaidoyer ?</v>
      </c>
      <c r="G10" s="85" t="str">
        <f>IF(ISBLANK(Template!G10),"",Template!G10)</f>
        <v>L’organisation ne comprend pas en quoi les données sont importantes pour atteindre ses objectifs de plaidoyer.</v>
      </c>
      <c r="H10" s="85" t="str">
        <f>IF(ISBLANK(Template!H10),"",Template!H10)</f>
        <v>L’organisation comprend en quoi les données sont importantes pour atteindre ses objectifs de plaidoyer. 
L’organisation comprend et peut identifier où collecter un type de données (par ex. les données de financement, les données de résultats sanitaires).</v>
      </c>
      <c r="I10" s="85" t="str">
        <f>IF(ISBLANK(Template!I10),"",Template!I10)</f>
        <v xml:space="preserve">L’organisation comprend en quoi les données sont importantes pour atteindre ses objectifs de plaidoyer. 
L’organisation comprend et sait où collecter plus d’un type de données (par ex. les données de financement et les données de résultats sanitaires).
L’organisation n’arrive pas à partager les données avec différents publics. </v>
      </c>
      <c r="J10" s="85" t="str">
        <f>IF(ISBLANK(Template!J10),"",Template!J10)</f>
        <v xml:space="preserve">L’organisation comprend en quoi les données sont importantes pour atteindre ses objectifs de plaidoyer. 
L’organisation comprend et sait où collecter plus d’un type de données (par ex. les données de financement et les données de résultats sanitaires).
L’organisation arrive à partager les données avec différents publics. </v>
      </c>
      <c r="K10" s="86" t="str">
        <f>IF(ISBLANK(Template!K10),"",Template!K10)</f>
        <v xml:space="preserve">Plan de plaidoyer et de communication (stratégies, actions et tactiques). 
Notes et autres exemples sur la manière dont elle a synthétisé et communiqué les données.
Système de gestion des données (inclut les besoins et les sources des données, leur analyse, etc)
</v>
      </c>
      <c r="L10" s="96" t="s">
        <v>15</v>
      </c>
      <c r="M10" s="96" t="s">
        <v>15</v>
      </c>
      <c r="N10" s="96" t="s">
        <v>15</v>
      </c>
      <c r="O10" s="96" t="s">
        <v>15</v>
      </c>
      <c r="P10" s="96" t="s">
        <v>15</v>
      </c>
      <c r="Q10" s="145" t="str">
        <f t="shared" si="1"/>
        <v/>
      </c>
      <c r="R10" s="145" t="str">
        <f t="shared" si="0"/>
        <v/>
      </c>
      <c r="S10" s="145" t="str">
        <f t="shared" si="0"/>
        <v/>
      </c>
      <c r="T10" s="145" t="str">
        <f t="shared" si="0"/>
        <v/>
      </c>
      <c r="U10" s="145" t="str">
        <f t="shared" si="0"/>
        <v/>
      </c>
      <c r="V10" s="16"/>
      <c r="W10" s="16"/>
      <c r="X10" s="16"/>
      <c r="Y10" s="16"/>
      <c r="Z10" s="16"/>
    </row>
    <row r="11" spans="1:26" ht="131.25" customHeight="1">
      <c r="A11" s="97" t="str">
        <f>IF(ISBLANK(Template!A11),"",Template!A11)</f>
        <v>SMN</v>
      </c>
      <c r="B11" s="234" t="s">
        <v>104</v>
      </c>
      <c r="C11" s="97" t="str">
        <f>IF(ISBLANK(Template!C11),"",Template!C11)</f>
        <v>SMN1</v>
      </c>
      <c r="D11" s="91" t="str">
        <f>IF(ISBLANK(Template!D11),"",Template!D11)</f>
        <v>Barrières à l'amélioration des soins obstétriques</v>
      </c>
      <c r="E11" s="85" t="str">
        <f>IF(ISBLANK(Template!E11),"",Template!E11)</f>
        <v>L’organisation connait les trois barrières principales à l’accès des femmes à des soins obstétriques de qualité, sait comment lever ces barrières et peut faire le suivi des améliorations des soins obstétriques.</v>
      </c>
      <c r="F11" s="85" t="str">
        <f>IF(ISBLANK(Template!F11),"",Template!F11)</f>
        <v xml:space="preserve">Quelles sont les barrières auxquelles vous pouvez penser qui empêchent les femmes d'accéder à des soins obstétriques de qualité ? 
Comment feriez-vous le suivi de la qualité des services obstétriques ?
Que pensez-vous que la société civile peut faire pour lever les barrières afin que les femmes aient accès aux soins obstétriques ?
</v>
      </c>
      <c r="G11" s="85" t="str">
        <f>IF(ISBLANK(Template!G11),"",Template!G11)</f>
        <v xml:space="preserve">L’organisation ne connait pas les barrières qui empêchent les femmes d'avoir accès à des soins obstétriques de qualité.  </v>
      </c>
      <c r="H11" s="85" t="str">
        <f>IF(ISBLANK(Template!H11),"",Template!H11)</f>
        <v xml:space="preserve">L’organisation peut citer au moins trois barrières à l’accès des femmes à des soins obstétriques de qualité.  
L’organisation ne peut pas mentionner au moins 3 conséquences de soins obstétriques de mauvaise qualité.
</v>
      </c>
      <c r="I11" s="85" t="str">
        <f>IF(ISBLANK(Template!I11),"",Template!I11)</f>
        <v>L’organisation peut citer au moins trois barrières à l’accès des femmes à des soins obstétriques de qualité.  
L’organisation peut mentionner au moins 3 conséquences de soins obstétriques de mauvaise qualité.
L’organisation n’organise pas d’activités pour améliorer la qualité des soins obstétriques.</v>
      </c>
      <c r="J11" s="85" t="str">
        <f>IF(ISBLANK(Template!J11),"",Template!J11)</f>
        <v>L’organisation peut citer au moins trois barrières à l’accès des femmes à des soins obstétriques de qualité.  
L’organisation peut mentionner au moins 3 conséquences de soins obstétriques de mauvaise qualité.
L’organisation organise des activités pour améliorer la qualité des soins obstétriques.</v>
      </c>
      <c r="K11" s="86" t="str">
        <f>IF(ISBLANK(Template!K11),"",Template!K11)</f>
        <v xml:space="preserve">Qualitatif (estimation)
Rapports/archives sur le suivi de l’amélioration des soins obstétriques.
</v>
      </c>
      <c r="L11" s="96" t="s">
        <v>15</v>
      </c>
      <c r="M11" s="96" t="s">
        <v>15</v>
      </c>
      <c r="N11" s="96" t="s">
        <v>15</v>
      </c>
      <c r="O11" s="96" t="s">
        <v>15</v>
      </c>
      <c r="P11" s="96" t="s">
        <v>15</v>
      </c>
      <c r="Q11" s="145" t="str">
        <f t="shared" si="1"/>
        <v/>
      </c>
      <c r="R11" s="145" t="str">
        <f t="shared" si="0"/>
        <v/>
      </c>
      <c r="S11" s="145" t="str">
        <f t="shared" si="0"/>
        <v/>
      </c>
      <c r="T11" s="145" t="str">
        <f t="shared" si="0"/>
        <v/>
      </c>
      <c r="U11" s="145" t="str">
        <f t="shared" si="0"/>
        <v/>
      </c>
      <c r="V11" s="16"/>
      <c r="W11" s="16"/>
      <c r="X11" s="16"/>
      <c r="Y11" s="16"/>
      <c r="Z11" s="16"/>
    </row>
    <row r="12" spans="1:26" ht="153" customHeight="1">
      <c r="A12" s="97" t="str">
        <f>IF(ISBLANK(Template!A12),"",Template!A12)</f>
        <v>SMN</v>
      </c>
      <c r="B12" s="234"/>
      <c r="C12" s="97" t="str">
        <f>IF(ISBLANK(Template!C12),"",Template!C12)</f>
        <v>SMN2</v>
      </c>
      <c r="D12" s="91" t="str">
        <f>IF(ISBLANK(Template!D12),"",Template!D12)</f>
        <v>Soins obstétriques de haute qualité</v>
      </c>
      <c r="E12" s="85" t="str">
        <f>IF(ISBLANK(Template!E12),"",Template!E12)</f>
        <v>L’organisation sait pourquoi la qualité est importante, connait les conséquences de soins obstétriques de mauvaise qualité, et soutient la mise en place de soins obstétriques de qualité.</v>
      </c>
      <c r="F12" s="85" t="str">
        <f>IF(ISBLANK(Template!F12),"",Template!F12)</f>
        <v>Pourquoi est-il important d’avoir des soins obstétriques de qualité ? Quelles peuvent être les conséquences si une femme de reçoit pas de soins de bonne qualité ?
Quel est selon vous le rôle que la communauté peut jouer pour éviter les soins obstétriques de mauvaise qualité ?
Pouvez-vous me parler d’une situation dans laquelle votre organisation a travaillé pour l’amélioration de la qualité des soins obstétriques ?</v>
      </c>
      <c r="G12" s="85" t="str">
        <f>IF(ISBLANK(Template!G12),"",Template!G12)</f>
        <v>L’organisation ne sait pas en quoi il est important d’avoir des soins obstétriques de haute qualité.</v>
      </c>
      <c r="H12" s="85" t="str">
        <f>IF(ISBLANK(Template!H12),"",Template!H12)</f>
        <v>L’organisation sait en quoi il est important d’avoir des soins obstétriques de haute qualité.
L’organisation ne peut pas mentionner au moins 3 conséquences de soins obstétriques de mauvaise qualité.</v>
      </c>
      <c r="I12" s="85" t="str">
        <f>IF(ISBLANK(Template!I12),"",Template!I12)</f>
        <v xml:space="preserve">L’organisation sait en quoi il est important d’avoir des soins obstétriques de haute qualité.
L’organisation peut mentionner au moins 3 conséquences de soins obstétriques de mauvaise qualité.
L’organisation n’organise pas d’activités pour améliorer la qualité des soins obstétriques. </v>
      </c>
      <c r="J12" s="85" t="str">
        <f>IF(ISBLANK(Template!J12),"",Template!J12)</f>
        <v xml:space="preserve">L’organisation sait en quoi il est important d’avoir des soins obstétriques de haute qualité.
L’organisation peut mentionner au moins 3 conséquences de soins obstétriques de mauvaise qualité.
L’organisation organise des activités pour améliorer la qualité des soins obstétriques. </v>
      </c>
      <c r="K12" s="86" t="str">
        <f>IF(ISBLANK(Template!K12),"",Template!K12)</f>
        <v>Qualitatif (estimation)
Rapports/archives sur le suivi de l’amélioration des soins.</v>
      </c>
      <c r="L12" s="96" t="s">
        <v>15</v>
      </c>
      <c r="M12" s="96" t="s">
        <v>15</v>
      </c>
      <c r="N12" s="96" t="s">
        <v>15</v>
      </c>
      <c r="O12" s="96" t="s">
        <v>15</v>
      </c>
      <c r="P12" s="96" t="s">
        <v>15</v>
      </c>
      <c r="Q12" s="145" t="str">
        <f t="shared" si="1"/>
        <v/>
      </c>
      <c r="R12" s="145" t="str">
        <f t="shared" si="0"/>
        <v/>
      </c>
      <c r="S12" s="145" t="str">
        <f t="shared" si="0"/>
        <v/>
      </c>
      <c r="T12" s="145" t="str">
        <f t="shared" si="0"/>
        <v/>
      </c>
      <c r="U12" s="145" t="str">
        <f t="shared" si="0"/>
        <v/>
      </c>
      <c r="V12" s="16"/>
      <c r="W12" s="16"/>
      <c r="X12" s="16"/>
      <c r="Y12" s="16"/>
      <c r="Z12" s="16"/>
    </row>
    <row r="13" spans="1:26" ht="153" customHeight="1">
      <c r="A13" s="97" t="str">
        <f>IF(ISBLANK(Template!A13),"",Template!A13)</f>
        <v>SMN</v>
      </c>
      <c r="B13" s="234"/>
      <c r="C13" s="97" t="str">
        <f>IF(ISBLANK(Template!C13),"",Template!C13)</f>
        <v>SMN3</v>
      </c>
      <c r="D13" s="91" t="str">
        <f>IF(ISBLANK(Template!D13),"",Template!D13)</f>
        <v>Mécanismes de redevabilité</v>
      </c>
      <c r="E13" s="85" t="str">
        <f>IF(ISBLANK(Template!E13),"",Template!E13)</f>
        <v>L’organisation s’implique de manière active dans les mécanismes de redevabilité en lien avec la santé maternelle et néonatale (cela pourrait inclure une révision de la performance du secteur, des GTT, ou le partage de données de SMN sur les plates-formes de consultation publique).</v>
      </c>
      <c r="F13" s="85" t="str">
        <f>IF(ISBLANK(Template!F13),"",Template!F13)</f>
        <v>Parlez-moi de la manière dont vous comprenez un mécanisme de redevabilité.
Quels conseils donneriez-vous à une organisation qui veut s’impliquer dans un mécanisme de redevabilité ?
Parlez-moi d’un mécanisme de redevabilité dans lequel vous vous êtes impliqué, est-ce en cours ? Pourquoi voyez-vous ce groupe comme un mécanisme de redevabilité ?</v>
      </c>
      <c r="G13" s="85" t="str">
        <f>IF(ISBLANK(Template!G13),"",Template!G13)</f>
        <v>L’organisation ne connaît pas l’objectif d’un mécanisme de redevabilité.</v>
      </c>
      <c r="H13" s="85" t="str">
        <f>IF(ISBLANK(Template!H13),"",Template!H13)</f>
        <v xml:space="preserve">L’organisation connait l’objectif d’un mécanisme de redevabilité.
L’organisation ne sait pas comment et quand s’impliquer dans un mécanisme de redevabilité. </v>
      </c>
      <c r="I13" s="85" t="str">
        <f>IF(ISBLANK(Template!I13),"",Template!I13)</f>
        <v>L’organisation connait l’objectif d’un mécanisme de redevabilité.
L’organisation sait comment et quand s’impliquer dans un mécanisme de redevabilité. 
L’organisation n’a participé à aucun mécanisme de redevabilité.</v>
      </c>
      <c r="J13" s="85" t="str">
        <f>IF(ISBLANK(Template!J13),"",Template!J13)</f>
        <v>L’organisation connait l’objectif d’un mécanisme de redevabilité.
L’organisation sait comment et quand s’impliquer dans un mécanisme de redevabilité. 
L’organisation a participé à au moins un mécanisme de redevabilité.</v>
      </c>
      <c r="K13" s="86" t="str">
        <f>IF(ISBLANK(Template!K13),"",Template!K13)</f>
        <v>Comptes-rendus de réunions
Feuille d’évaluation
Plan d’action</v>
      </c>
      <c r="L13" s="96" t="s">
        <v>15</v>
      </c>
      <c r="M13" s="96" t="s">
        <v>15</v>
      </c>
      <c r="N13" s="96" t="s">
        <v>15</v>
      </c>
      <c r="O13" s="96" t="s">
        <v>15</v>
      </c>
      <c r="P13" s="96" t="s">
        <v>15</v>
      </c>
      <c r="Q13" s="145" t="str">
        <f t="shared" si="1"/>
        <v/>
      </c>
      <c r="R13" s="145" t="str">
        <f t="shared" si="0"/>
        <v/>
      </c>
      <c r="S13" s="145" t="str">
        <f t="shared" si="0"/>
        <v/>
      </c>
      <c r="T13" s="145" t="str">
        <f t="shared" si="0"/>
        <v/>
      </c>
      <c r="U13" s="145" t="str">
        <f t="shared" si="0"/>
        <v/>
      </c>
      <c r="V13" s="16"/>
      <c r="W13" s="16"/>
      <c r="X13" s="16"/>
      <c r="Y13" s="16"/>
      <c r="Z13" s="16"/>
    </row>
    <row r="14" spans="1:26" ht="121" customHeight="1">
      <c r="A14" s="97" t="str">
        <f>IF(ISBLANK(Template!A14),"",Template!A14)</f>
        <v>AB</v>
      </c>
      <c r="B14" s="238" t="str">
        <f>IF(ISBLANK(Template!B14),"",Template!B14)</f>
        <v>Financement de la santé</v>
      </c>
      <c r="C14" s="97" t="str">
        <f>IF(ISBLANK(Template!C14),"",Template!C14)</f>
        <v>AB1</v>
      </c>
      <c r="D14" s="92" t="str">
        <f>IF(ISBLANK(Template!D14),"",Template!D14)</f>
        <v xml:space="preserve">Cycle budgétaire et processus de création budgétaire </v>
      </c>
      <c r="E14" s="85" t="str">
        <f>IF(ISBLANK(Template!E14),"",Template!E14)</f>
        <v>L’organisation connait différents points d’entrée du cycle budgétaire et du processus de création du budget et s’est impliquée en des points stratégiques. Elle a présenté des notes budgétaires sur les calendriers liés à la santé.
L’organisation sait QUAND, COMMENT, OÙ et POURQUOI avoir accès aux informations budgétaires et à quelles informations elle a besoin d’avoir accès..</v>
      </c>
      <c r="F14" s="85" t="str">
        <f>IF(ISBLANK(Template!F14),"",Template!F14)</f>
        <v>Expliquez-moi le cycle budgétaire. Comment vous impliquez-vous ? 
Parlez-moi d'une situation dans laquelle vous avez pris part à un processus de consultation publique. Que s’est-il passé ?
Comment feriez-vous pour avoir accès à des documents budgétaires ?</v>
      </c>
      <c r="G14" s="85" t="str">
        <f>IF(ISBLANK(Template!G14),"",Template!G14)</f>
        <v>L’organisation ne connait pas le cycle budgétaire ni le processus de création du budget.</v>
      </c>
      <c r="H14" s="85" t="str">
        <f>IF(ISBLANK(Template!H14),"",Template!H14)</f>
        <v xml:space="preserve">L’organisation connait le cycle budgétaire et le processus de création du budget.
L’organisation ne peut pas avoir accès à des informations budgétaires.
</v>
      </c>
      <c r="I14" s="85" t="str">
        <f>IF(ISBLANK(Template!I14),"",Template!I14)</f>
        <v xml:space="preserve">L’organisation connait le cycle budgétaire et le processus de création du budget.
L’organisation peut avoir accès à des informations budgétaires.
L’organisation ne s’est pas impliquée dans des processus de création du budget comme la consultation publique, les rassemblements publics dans les assemblées du comté, les GTT, etc.
</v>
      </c>
      <c r="J14" s="85" t="str">
        <f>IF(ISBLANK(Template!J14),"",Template!J14)</f>
        <v xml:space="preserve">L’organisation connait le cycle budgétaire et le processus de création du budget.
L’organisation peut avoir accès à des informations budgétaires.
L’organisation s’est impliquée dans des processus de création du budget comme la consultation publique, les rassemblements publics dans les assemblées du comté, les GTT, etc.
</v>
      </c>
      <c r="K14" s="86" t="str">
        <f>IF(ISBLANK(Template!K14),"",Template!K14)</f>
        <v>Notes budgétaires
Copie du programme de consultation publique
Copies des budgets du comté publiés (brouillons ou versions finales)
Copies du rapport du groupe de travail du secteur</v>
      </c>
      <c r="L14" s="96" t="s">
        <v>15</v>
      </c>
      <c r="M14" s="96" t="s">
        <v>15</v>
      </c>
      <c r="N14" s="96" t="s">
        <v>15</v>
      </c>
      <c r="O14" s="96" t="s">
        <v>15</v>
      </c>
      <c r="P14" s="96" t="s">
        <v>15</v>
      </c>
      <c r="Q14" s="145" t="str">
        <f t="shared" si="1"/>
        <v/>
      </c>
      <c r="R14" s="145" t="str">
        <f t="shared" si="0"/>
        <v/>
      </c>
      <c r="S14" s="145" t="str">
        <f t="shared" si="0"/>
        <v/>
      </c>
      <c r="T14" s="145" t="str">
        <f t="shared" si="0"/>
        <v/>
      </c>
      <c r="U14" s="145" t="str">
        <f t="shared" si="0"/>
        <v/>
      </c>
      <c r="V14" s="17"/>
      <c r="W14" s="17"/>
      <c r="X14" s="17"/>
      <c r="Y14" s="17"/>
      <c r="Z14" s="17"/>
    </row>
    <row r="15" spans="1:26" ht="170.25" customHeight="1">
      <c r="A15" s="97" t="str">
        <f>IF(ISBLANK(Template!A15),"",Template!A15)</f>
        <v>AB</v>
      </c>
      <c r="B15" s="238" t="str">
        <f>IF(ISBLANK(Template!B15),"",Template!B15)</f>
        <v/>
      </c>
      <c r="C15" s="97" t="str">
        <f>IF(ISBLANK(Template!C15),"",Template!C15)</f>
        <v>AB2</v>
      </c>
      <c r="D15" s="92" t="str">
        <f>IF(ISBLANK(Template!D15),"",Template!D15)</f>
        <v>Comprendre les budgets</v>
      </c>
      <c r="E15" s="85" t="str">
        <f>IF(ISBLANK(Template!E15),"",Template!E15)</f>
        <v>L’OSC sait comment mener une analyse budgétaire dans le secteur sanitaire (elle sait comparer les allocations sanitaires du comté au budget total, et les dépenses sanitaires à d’autres allocations dans le temps), elle peut en faire le suivi et la partager.
L’OSC sait à qui et quand présenter les données.</v>
      </c>
      <c r="F15" s="85" t="str">
        <f>IF(ISBLANK(Template!F15),"",Template!F15)</f>
        <v>D’après vous, qu’est-ce qu’une analyse ? Est-il important de faire des analyses ? Pourquoi ?
Comment analysez-vous un budget sanitaire ?
Si vous avez déjà analysé un budget, quelles ont été vos conclusions ?</v>
      </c>
      <c r="G15" s="85" t="str">
        <f>IF(ISBLANK(Template!G15),"",Template!G15)</f>
        <v xml:space="preserve">L’organisation ne sait pas pourquoi il est important d’analyser le budget et les dépenses. </v>
      </c>
      <c r="H15" s="85" t="str">
        <f>IF(ISBLANK(Template!H15),"",Template!H15)</f>
        <v xml:space="preserve">L’organisation sait pourquoi il est important d’analyser le budget et les dépenses.
L’organisation ne sait pas comment calculer la proportion du budget du comté allouée à la santé et ses programmes.
</v>
      </c>
      <c r="I15" s="85" t="str">
        <f>IF(ISBLANK(Template!I15),"",Template!I15)</f>
        <v xml:space="preserve">L’organisation sait pourquoi il est important d’analyser le budget et les dépenses.
L’organisation sait comment calculer la proportion du budget du comté allouée à la santé et ses programmes.
L’organisation n’a pas analysé le budget sanitaire ou les dépenses sanitaires du comté (par exemple, en comparant l’année en cours à l’année précédente, ou en comparant le budget du secteur sanitaire à celui du secteur éducatif).
</v>
      </c>
      <c r="J15" s="85" t="str">
        <f>IF(ISBLANK(Template!J15),"",Template!J15)</f>
        <v xml:space="preserve">L’organisation sait pourquoi il est important d’analyser le budget et les dépenses.
L’organisation sait comment calculer la proportion du budget du comté allouée à la santé et ses programmes.
L’organisation a analysé le budget sanitaire ou les dépenses sanitaires du comté (par exemple, en comparant l’année en cours à l’année précédente, ou en comparant le budget du secteur sanitaire à celui du secteur éducatif).
</v>
      </c>
      <c r="K15" s="85" t="str">
        <f>IF(ISBLANK(Template!K15),"",Template!K15)</f>
        <v>Rapport sur l’analyse budgétaire et notes qualitatives
Création de synthèses à partir des données dans le but de mener des actions de plaidoyer</v>
      </c>
      <c r="L15" s="96" t="s">
        <v>15</v>
      </c>
      <c r="M15" s="96" t="s">
        <v>15</v>
      </c>
      <c r="N15" s="96" t="s">
        <v>15</v>
      </c>
      <c r="O15" s="96" t="s">
        <v>15</v>
      </c>
      <c r="P15" s="96" t="s">
        <v>15</v>
      </c>
      <c r="Q15" s="145" t="str">
        <f t="shared" si="1"/>
        <v/>
      </c>
      <c r="R15" s="145" t="str">
        <f t="shared" si="0"/>
        <v/>
      </c>
      <c r="S15" s="145" t="str">
        <f t="shared" si="0"/>
        <v/>
      </c>
      <c r="T15" s="145" t="str">
        <f t="shared" si="0"/>
        <v/>
      </c>
      <c r="U15" s="145" t="str">
        <f t="shared" si="0"/>
        <v/>
      </c>
      <c r="V15" s="17"/>
      <c r="W15" s="17"/>
      <c r="X15" s="17"/>
      <c r="Y15" s="17"/>
      <c r="Z15" s="17"/>
    </row>
    <row r="16" spans="1:26" ht="153.75" customHeight="1">
      <c r="A16" s="97" t="str">
        <f>IF(ISBLANK(Template!A16),"",Template!A16)</f>
        <v>AB</v>
      </c>
      <c r="B16" s="238" t="str">
        <f>IF(ISBLANK(Template!B16),"",Template!B16)</f>
        <v/>
      </c>
      <c r="C16" s="97" t="str">
        <f>IF(ISBLANK(Template!C16),"",Template!C16)</f>
        <v>AB3</v>
      </c>
      <c r="D16" s="92" t="str">
        <f>IF(ISBLANK(Template!D16),"",Template!D16)</f>
        <v>Identifier les freins</v>
      </c>
      <c r="E16" s="85" t="str">
        <f>IF(ISBLANK(Template!E16),"",Template!E16)</f>
        <v>L’organisation est capable d’identifier les freins financiers qui ont un impact sur la santé maternelle et sait comment communiquer ces informations aux décisionnaires concernés pour qu'ils agissent.</v>
      </c>
      <c r="F16" s="85" t="str">
        <f>IF(ISBLANK(Template!F16),"",Template!F16)</f>
        <v>Est-ce important ? Pourquoi ?
Comment avez-vous identifié un frein ?
Parlez-moi d’une situation dans laquelle vous avez identifié un frein et en avez parlé. Comment savez-vous que ces décisionnaires étaient ceux auxquels s’adresser ?</v>
      </c>
      <c r="G16" s="85" t="str">
        <f>IF(ISBLANK(Template!G16),"",Template!G16)</f>
        <v xml:space="preserve">L’organisation ne sait pas en quoi les freins financiers dans le domaine de la santé ont un impact sur la santé maternelle. </v>
      </c>
      <c r="H16" s="85" t="str">
        <f>IF(ISBLANK(Template!H16),"",Template!H16)</f>
        <v xml:space="preserve">L’organisation sait en quoi les freins financiers dans le domaine de la santé ont un impact sur la santé maternelle.
L’organisation n’a identifié aucun frein financier dans le domaine de la santé qui a un impact sur la santé maternelle.
</v>
      </c>
      <c r="I16" s="85" t="str">
        <f>IF(ISBLANK(Template!I16),"",Template!I16)</f>
        <v xml:space="preserve">L’organisation sait en quoi les freins financiers dans le domaine de la santé ont un impact sur la santé maternelle.
L’organisation a identifié un ou plusieurs frein(s) financier(s) dans le domaine de la santé qui a/ont un impact sur la santé maternelle.
Une fois les freins identifiés, l’organisation ne sait pas quoi faire de ces informations. </v>
      </c>
      <c r="J16" s="85" t="str">
        <f>IF(ISBLANK(Template!J16),"",Template!J16)</f>
        <v>L’organisation sait en quoi les freins financiers dans le domaine de la santé ont un impact sur la santé maternelle.
L’organisation a identifié un ou plusieurs frein(s) financier(s) dans le domaine de la santé qui a/ont un impact sur la santé maternelle.
L’organisation a identifié un ou des frein(s) financier(s) dans le domaine de la santé qui ont un impact sur la santé maternelle et a communiqué ces informations aux décisionnaires appropriés pour qu’ils agissent.</v>
      </c>
      <c r="K16" s="87" t="str">
        <f>IF(ISBLANK(Template!K16),"",Template!K16)</f>
        <v xml:space="preserve">Notes budgétaires appropriées
Copie du programme de la consultation publique
Report/List of challenges around health financing.
Quotes 
</v>
      </c>
      <c r="L16" s="96" t="s">
        <v>15</v>
      </c>
      <c r="M16" s="96" t="s">
        <v>15</v>
      </c>
      <c r="N16" s="96" t="s">
        <v>15</v>
      </c>
      <c r="O16" s="96" t="s">
        <v>15</v>
      </c>
      <c r="P16" s="96" t="s">
        <v>15</v>
      </c>
      <c r="Q16" s="145" t="str">
        <f t="shared" si="1"/>
        <v/>
      </c>
      <c r="R16" s="145" t="str">
        <f t="shared" si="0"/>
        <v/>
      </c>
      <c r="S16" s="145" t="str">
        <f t="shared" si="0"/>
        <v/>
      </c>
      <c r="T16" s="145" t="str">
        <f t="shared" si="0"/>
        <v/>
      </c>
      <c r="U16" s="145" t="str">
        <f t="shared" si="0"/>
        <v/>
      </c>
      <c r="V16" s="18"/>
      <c r="W16" s="18"/>
      <c r="X16" s="18"/>
      <c r="Y16" s="18"/>
      <c r="Z16" s="18"/>
    </row>
    <row r="17" spans="1:26" ht="172.5" customHeight="1">
      <c r="A17" s="97" t="str">
        <f>IF(ISBLANK(Template!A17),"",Template!A17)</f>
        <v>GDL</v>
      </c>
      <c r="B17" s="230" t="str">
        <f>IF(ISBLANK(Template!B17),"",Template!B17)</f>
        <v>Gouvernance et planification</v>
      </c>
      <c r="C17" s="97" t="str">
        <f>IF(ISBLANK(Template!C17),"",Template!C17)</f>
        <v>GDL1</v>
      </c>
      <c r="D17" s="94" t="str">
        <f>IF(ISBLANK(Template!D17),"",Template!D17)</f>
        <v>Structures de gouvernance et politiques</v>
      </c>
      <c r="E17" s="85" t="str">
        <f>IF(ISBLANK(Template!E17),"",Template!E17)</f>
        <v>L’organisation dispose d’un organe directeur avec une constitution qui encadre son travail, ses avis juridiques, ses statuts et ses factures.
Cet organe encadre les politiques et les procédures au sein des comités, ainsi que tous les aspects de la gestion financière. Les politiques et les procédures sont disponibles, connues par tous les membres du personnel, et correspondent aux principes de comptabilité généralement admis (GAAP).
L’organisation dispose d'un ensemble de documents qui présentent l’objectif de l’organisation (mission, vision, objectifs, etc.) et d'un organigramme clair.</v>
      </c>
      <c r="F17" s="85" t="str">
        <f>IF(ISBLANK(Template!F17),"",Template!F17)</f>
        <v>Pouvez-vous décrire les structures de gouvernance de l’organisation ?
Pourriez-vous décrire le plan stratégique de l’organisation ? Qu’inclut-il ?
Quels sont les types de politiques, procédures et systèmes qui sont mis en place ? Pensez-vous que quelque chose manque ?</v>
      </c>
      <c r="G17" s="85" t="str">
        <f>IF(ISBLANK(Template!G17),"",Template!G17)</f>
        <v>L’organisation ne dispose pas de structures de gouvernance.</v>
      </c>
      <c r="H17" s="85" t="str">
        <f>IF(ISBLANK(Template!H17),"",Template!H17)</f>
        <v>L’organisation dispose de structures de gouvernance.
L’organisation ne dispose pas de politiques et de procédures établies.</v>
      </c>
      <c r="I17" s="85" t="str">
        <f>IF(ISBLANK(Template!I17),"",Template!I17)</f>
        <v>L’organisation dispose de structures de gouvernance.
L’organisation dispose de politiques et de procédures établies.
L’organisation ne dispose pas d’un plan stratégique.</v>
      </c>
      <c r="J17" s="86" t="str">
        <f>IF(ISBLANK(Template!J17),"",Template!J17)</f>
        <v>L’organisation dispose de structures de gouvernance.
L’organisation dispose de politiques et de procédures établies.
L’organisation dispose d’un plan stratégique.</v>
      </c>
      <c r="K17" s="88" t="str">
        <f>IF(ISBLANK(Template!K17),"",Template!K17)</f>
        <v xml:space="preserve">Constitution ; lettres d’engagement des membres des comités ; comptes-rendus des comités.
Organigramme
Plan stratégique </v>
      </c>
      <c r="L17" s="96" t="s">
        <v>15</v>
      </c>
      <c r="M17" s="96" t="s">
        <v>15</v>
      </c>
      <c r="N17" s="96" t="s">
        <v>15</v>
      </c>
      <c r="O17" s="96" t="s">
        <v>15</v>
      </c>
      <c r="P17" s="96" t="s">
        <v>15</v>
      </c>
      <c r="Q17" s="145" t="str">
        <f t="shared" si="1"/>
        <v/>
      </c>
      <c r="R17" s="145" t="str">
        <f t="shared" si="0"/>
        <v/>
      </c>
      <c r="S17" s="145" t="str">
        <f t="shared" si="0"/>
        <v/>
      </c>
      <c r="T17" s="145" t="str">
        <f t="shared" si="0"/>
        <v/>
      </c>
      <c r="U17" s="145" t="str">
        <f t="shared" si="0"/>
        <v/>
      </c>
      <c r="V17" s="18"/>
      <c r="W17" s="18"/>
      <c r="X17" s="18"/>
      <c r="Y17" s="18"/>
      <c r="Z17" s="18"/>
    </row>
    <row r="18" spans="1:26" s="45" customFormat="1" ht="140.5" customHeight="1">
      <c r="A18" s="97" t="str">
        <f>IF(ISBLANK(Template!A18),"",Template!A18)</f>
        <v>GDL</v>
      </c>
      <c r="B18" s="230" t="str">
        <f>IF(ISBLANK(Template!B18),"",Template!B18)</f>
        <v/>
      </c>
      <c r="C18" s="97" t="str">
        <f>IF(ISBLANK(Template!C18),"",Template!C18)</f>
        <v>GDL2</v>
      </c>
      <c r="D18" s="147" t="str">
        <f>IF(ISBLANK(Template!D18),"",Template!D18)</f>
        <v>Financer et planifier les activités organisationnelles</v>
      </c>
      <c r="E18" s="89" t="str">
        <f>IF(ISBLANK(Template!E18),"",Template!E18)</f>
        <v>L’organisation dispose d’un plan de travail annuel chiffré qui est révisé de manière régulière.
L’organisation dispose d’un plan de mobilisation des ressources.</v>
      </c>
      <c r="F18" s="88" t="str">
        <f>IF(ISBLANK(Template!F18),"",Template!F18)</f>
        <v>Quelles sont les activités présentes dans votre plan de travail ?
Quel est le processus d’estimation des coûts de ces activités ?
Pouvez-vous me parler des plans dont l’organisation dispose pour mobiliser ses propres ressources ?</v>
      </c>
      <c r="G18" s="88" t="str">
        <f>IF(ISBLANK(Template!G18),"",Template!G18)</f>
        <v>L’organisation ne dispose pas d’un plan d’activités annuel.</v>
      </c>
      <c r="H18" s="88" t="str">
        <f>IF(ISBLANK(Template!H18),"",Template!H18)</f>
        <v xml:space="preserve">L’organisation pas d’un plan d’activités annuel.
Le plan d’activités annuel n’est pas accompagné d’un budget. </v>
      </c>
      <c r="I18" s="88" t="str">
        <f>IF(ISBLANK(Template!I18),"",Template!I18)</f>
        <v xml:space="preserve">L’organisation pas d’un plan d’activités annuel.
Le plan d’activités annuel est accompagné d’un budget. 
L’organisation ne dispose pas d’un plan de mobilisation des ressources pour financer son plan d’activités annuel. </v>
      </c>
      <c r="J18" s="88" t="str">
        <f>IF(ISBLANK(Template!J18),"",Template!J18)</f>
        <v xml:space="preserve">L’organisation pas d’un plan d’activités annuel.
Le plan d’activités annuel est accompagné d’un budget. 
L’organisation dispose d’un plan de mobilisation des ressources pour financer son plan d’activités annuel. </v>
      </c>
      <c r="K18" s="86" t="str">
        <f>IF(ISBLANK(Template!K18),"",Template!K18)</f>
        <v>Plan de travail annuel chiffré
Plan de mobilisation de ressources
Rapports/comptes-rendus des réunions de l’équipe de mobilisation des ressources</v>
      </c>
      <c r="L18" s="96" t="s">
        <v>15</v>
      </c>
      <c r="M18" s="96" t="s">
        <v>15</v>
      </c>
      <c r="N18" s="96" t="s">
        <v>15</v>
      </c>
      <c r="O18" s="96" t="s">
        <v>15</v>
      </c>
      <c r="P18" s="96" t="s">
        <v>15</v>
      </c>
      <c r="Q18" s="145" t="str">
        <f t="shared" si="1"/>
        <v/>
      </c>
      <c r="R18" s="145" t="str">
        <f t="shared" si="0"/>
        <v/>
      </c>
      <c r="S18" s="145" t="str">
        <f t="shared" si="0"/>
        <v/>
      </c>
      <c r="T18" s="145" t="str">
        <f t="shared" si="0"/>
        <v/>
      </c>
      <c r="U18" s="145" t="str">
        <f t="shared" si="0"/>
        <v/>
      </c>
      <c r="V18" s="19"/>
      <c r="W18" s="19"/>
      <c r="X18" s="19"/>
      <c r="Y18" s="19"/>
      <c r="Z18" s="19"/>
    </row>
    <row r="19" spans="1:26" ht="153" customHeight="1">
      <c r="A19" s="97" t="str">
        <f>IF(ISBLANK(Template!A19),"",Template!A19)</f>
        <v>RCD</v>
      </c>
      <c r="B19" s="231" t="str">
        <f>IF(ISBLANK(Template!B19),"",Template!B19)</f>
        <v>Coordination et durabilité</v>
      </c>
      <c r="C19" s="97" t="str">
        <f>IF(ISBLANK(Template!C19),"",Template!C19)</f>
        <v>RCD1</v>
      </c>
      <c r="D19" s="95" t="str">
        <f>IF(ISBLANK(Template!D19),"",Template!D19)</f>
        <v>S’engager dans des coalitions</v>
      </c>
      <c r="E19" s="88" t="str">
        <f>IF(ISBLANK(Template!E19),"",Template!E19)</f>
        <v xml:space="preserve">L’organisation est un membre actif d’une coalition avec d’autres organisations de la société civile au sein de laquelle elles travaillent sur une problématique commune.
L’organisation est régulièrement contactée en tant que source d’informations par des décisionnaires, des leaders de la société civile ou des médias.
</v>
      </c>
      <c r="F19" s="88" t="str">
        <f>IF(ISBLANK(Template!F19),"",Template!F19)</f>
        <v>Récolter des données pour élaborer des plans de durabilité
Pouvez-vous me parler d’une situation dans laquelle vous avez participé à une coalition ? Qui d’autre participait à la coalition ? Qu’a fait la coalition ?
Pouvez-vous décrire vos relations avec d’autres organisations de la société civile, les médias et le gouvernement ?</v>
      </c>
      <c r="G19" s="88" t="str">
        <f>IF(ISBLANK(Template!G19),"",Template!G19)</f>
        <v>L’organisation ne s’est jamais engagée dans une coalition avec d’autres organisations de la société civile.</v>
      </c>
      <c r="H19" s="88" t="str">
        <f>IF(ISBLANK(Template!H19),"",Template!H19)</f>
        <v xml:space="preserve">L’organisation s’est déjà engagée dans une coalition avec d’autres organisations de la société civile.
L’organisation n’a jamais participé de manière active aux activités d’une coalition. </v>
      </c>
      <c r="I19" s="88" t="str">
        <f>IF(ISBLANK(Template!I19),"",Template!I19)</f>
        <v xml:space="preserve">L’organisation s’est déjà engagée dans une coalition avec d’autres organisations de la société civile.
L’organisation a déjà participé de manière active aux activités d’une coalition.
L’organisation ne fournit pas de manière régulière (au moins une fois par trimestre) des informations à d’autres OSC, décisionnaires et/ou médias sur les budgets sanitaires et/ou la SMN.  </v>
      </c>
      <c r="J19" s="88" t="str">
        <f>IF(ISBLANK(Template!J19),"",Template!J19)</f>
        <v xml:space="preserve">L’organisation s’est déjà engagée dans une coalition avec d’autres organisations de la société civile.
L’organisation a déjà participé de manière active aux activités d’une coalition.
L’organisation fournit de manière régulière (au moins une fois par trimestre) des informations à d’autres OSC, décisionnaires et/ou médias sur les budgets sanitaires et/ou la SMN.  </v>
      </c>
      <c r="K19" s="86" t="str">
        <f>IF(ISBLANK(Template!K19),"",Template!K19)</f>
        <v>Rapports sur des réunions avec des parties prenantes variées.
Preuves des informations fournies.
Plan d’action commun d’une coalition.</v>
      </c>
      <c r="L19" s="96" t="s">
        <v>15</v>
      </c>
      <c r="M19" s="96" t="s">
        <v>15</v>
      </c>
      <c r="N19" s="96" t="s">
        <v>15</v>
      </c>
      <c r="O19" s="96" t="s">
        <v>15</v>
      </c>
      <c r="P19" s="96" t="s">
        <v>15</v>
      </c>
      <c r="Q19" s="145" t="str">
        <f t="shared" si="1"/>
        <v/>
      </c>
      <c r="R19" s="145" t="str">
        <f t="shared" si="0"/>
        <v/>
      </c>
      <c r="S19" s="145" t="str">
        <f t="shared" si="0"/>
        <v/>
      </c>
      <c r="T19" s="145" t="str">
        <f t="shared" si="0"/>
        <v/>
      </c>
      <c r="U19" s="145" t="str">
        <f t="shared" si="0"/>
        <v/>
      </c>
      <c r="V19" s="17"/>
      <c r="W19" s="17"/>
      <c r="X19" s="17"/>
      <c r="Y19" s="17"/>
      <c r="Z19" s="17"/>
    </row>
    <row r="20" spans="1:26" ht="153" customHeight="1">
      <c r="A20" s="97" t="str">
        <f>IF(ISBLANK(Template!A20),"",Template!A20)</f>
        <v>RCD</v>
      </c>
      <c r="B20" s="231" t="str">
        <f>IF(ISBLANK(Template!B20),"",Template!B20)</f>
        <v/>
      </c>
      <c r="C20" s="97" t="str">
        <f>IF(ISBLANK(Template!C20),"",Template!C20)</f>
        <v>RCD2</v>
      </c>
      <c r="D20" s="95" t="str">
        <f>IF(ISBLANK(Template!D20),"",Template!D20)</f>
        <v xml:space="preserve">Collaborer avec le gouvernement </v>
      </c>
      <c r="E20" s="88" t="str">
        <f>IF(ISBLANK(Template!E20),"",Template!E20)</f>
        <v>L’organisation est vue par le gouvernement comme une partie prenante dans les processus gouvernementaux et met en place des actions de plaidoyer diplomatique.</v>
      </c>
      <c r="F20" s="88" t="str">
        <f>IF(ISBLANK(Template!F20),"",Template!F20)</f>
        <v>Comment décririez-vous la relation de l’organisation avec le gouvernement ? D’après vous, quelle est l’opinion du gouvernement sur l’organisation ? 
Collaboreriez-vous avec le gouvernement ? Pourquoi ? Avez-vous des objectifs communs ?
Parlez-moi d’une situation dans laquelle vous avez collaboré avec le gouvernement pour atteindre un objectif commun.</v>
      </c>
      <c r="G20" s="88" t="str">
        <f>IF(ISBLANK(Template!G20),"",Template!G20)</f>
        <v>L’organisation n’a jamais travaillé avec le service sanitaire du gouvernement/comté.</v>
      </c>
      <c r="H20" s="88" t="str">
        <f>IF(ISBLANK(Template!H20),"",Template!H20)</f>
        <v xml:space="preserve">L’organisation a déjà travaillé avec le service sanitaire du gouvernement/comté.
L'organisation n’est pas vue par le gouvernement comme une partie prenante clé dans les processus gouvernementaux.
</v>
      </c>
      <c r="I20" s="88" t="str">
        <f>IF(ISBLANK(Template!I20),"",Template!I20)</f>
        <v xml:space="preserve">L’organisation a déjà travaillé avec le service sanitaire du gouvernement/comté.
L'organisation est vue par le gouvernement comme une partie prenante clé dans les processus gouvernementaux.
L’organisation n’a pas réussi à collaborer avec le gouvernement pour atteindre un objectif commun.  </v>
      </c>
      <c r="J20" s="88" t="str">
        <f>IF(ISBLANK(Template!J20),"",Template!J20)</f>
        <v xml:space="preserve">L’organisation a déjà travaillé avec le service sanitaire du gouvernement/comté.
L'organisation est vue par le gouvernement comme une partie prenante clé dans les processus gouvernementaux.
L’organisation n’a pas réussi à collaborer avec le gouvernement pour atteindre un objectif commun.  </v>
      </c>
      <c r="K20" s="86" t="str">
        <f>IF(ISBLANK(Template!K20),"",Template!K20)</f>
        <v>Rapports de réunions liées à la santé auxquelles plusieurs fonctionnaires du comté et l’OSC ont participé.</v>
      </c>
      <c r="L20" s="96" t="s">
        <v>15</v>
      </c>
      <c r="M20" s="96" t="s">
        <v>15</v>
      </c>
      <c r="N20" s="96" t="s">
        <v>15</v>
      </c>
      <c r="O20" s="96" t="s">
        <v>15</v>
      </c>
      <c r="P20" s="96" t="s">
        <v>15</v>
      </c>
      <c r="Q20" s="145" t="str">
        <f t="shared" si="1"/>
        <v/>
      </c>
      <c r="R20" s="145" t="str">
        <f t="shared" si="0"/>
        <v/>
      </c>
      <c r="S20" s="145" t="str">
        <f t="shared" si="0"/>
        <v/>
      </c>
      <c r="T20" s="145" t="str">
        <f t="shared" si="0"/>
        <v/>
      </c>
      <c r="U20" s="145" t="str">
        <f t="shared" si="0"/>
        <v/>
      </c>
      <c r="V20" s="16"/>
      <c r="W20" s="16"/>
      <c r="X20" s="16"/>
      <c r="Y20" s="16"/>
      <c r="Z20" s="16"/>
    </row>
    <row r="21" spans="1:26" ht="167.15" customHeight="1">
      <c r="A21" s="97" t="str">
        <f>IF(ISBLANK(Template!A21),"",Template!A21)</f>
        <v>RCD</v>
      </c>
      <c r="B21" s="231" t="str">
        <f>IF(ISBLANK(Template!B21),"",Template!B21)</f>
        <v/>
      </c>
      <c r="C21" s="97" t="str">
        <f>IF(ISBLANK(Template!C21),"",Template!C21)</f>
        <v>RCD3</v>
      </c>
      <c r="D21" s="95" t="str">
        <f>IF(ISBLANK(Template!D21),"",Template!D21)</f>
        <v>Récolter des données pour élaborer des plans de durabilité</v>
      </c>
      <c r="E21" s="86" t="str">
        <f>IF(ISBLANK(Template!E21),"",Template!E21)</f>
        <v>L’organisation comprend l’importance de la collecte de données pour élaborer ses plans dans le but de devenir durable, au-delà du financement par les donateurs, et pour rendre pérennes ses interventions de plaidoyer.
L’organisation dispose d’un plan de durabilité clair pour développer ses sources de financement.</v>
      </c>
      <c r="F21" s="86" t="str">
        <f>IF(ISBLANK(Template!F21),"",Template!F21)</f>
        <v>Qu’est-ce que la durabilité pour votre organisation ?
Pouvez-vous m’expliquer comment votre organisation a planifié sa durabilité ?
Pouvez-vous décrire en quoi vos plans de durabilité sont reflétés dans votre travail ?
Si votre source actuelle de financement venait à se tarir, comment maintiendriez-vous vos activités ? Quelles sont vos activités qui ne nécessitent pas l’obtention de ressources de la part d’un tiers ?</v>
      </c>
      <c r="G21" s="86" t="str">
        <f>IF(ISBLANK(Template!G21),"",Template!G21)</f>
        <v>L’organisation ne sait pas pourquoi elle a besoin d’élaborer des plans pour être durable et pouvoir se passer des financements en provenance de donateurs.</v>
      </c>
      <c r="H21" s="86" t="str">
        <f>IF(ISBLANK(Template!H21),"",Template!H21)</f>
        <v xml:space="preserve">L’organisation sait pourquoi elle a besoin d’élaborer des plans pour être durable et pouvoir se passer des financements en provenance de donateurs.
L’organisation n’a pas créé de plan de durabilité organisationnelle. </v>
      </c>
      <c r="I21" s="86" t="str">
        <f>IF(ISBLANK(Template!I21),"",Template!I21)</f>
        <v xml:space="preserve">L’organisation sait pourquoi elle a besoin d’élaborer des plans pour être durable et pouvoir se passer des financements en provenance de donateurs.
L’organisation a créé de plan de durabilité organisationnelle. 
Les activités de l’organisation ne reflètent pas les plans de durabilité organisationnelle. </v>
      </c>
      <c r="J21" s="86" t="str">
        <f>IF(ISBLANK(Template!J21),"",Template!J21)</f>
        <v xml:space="preserve">L’organisation sait pourquoi elle a besoin d’élaborer des plans pour être durable et pouvoir se passer des financements en provenance de donateurs.
L’organisation a créé de plan de durabilité organisationnelle. 
Les activités de l’organisation reflètent les plans de durabilité organisationnelle. </v>
      </c>
      <c r="K21" s="86" t="str">
        <f>IF(ISBLANK(Template!K21),"",Template!K21)</f>
        <v>Plan de durabilité, stratégie de sortie</v>
      </c>
      <c r="L21" s="96" t="s">
        <v>15</v>
      </c>
      <c r="M21" s="96" t="s">
        <v>15</v>
      </c>
      <c r="N21" s="96" t="s">
        <v>15</v>
      </c>
      <c r="O21" s="96" t="s">
        <v>15</v>
      </c>
      <c r="P21" s="96" t="s">
        <v>15</v>
      </c>
      <c r="Q21" s="145" t="str">
        <f t="shared" si="1"/>
        <v/>
      </c>
      <c r="R21" s="145" t="str">
        <f t="shared" si="0"/>
        <v/>
      </c>
      <c r="S21" s="145" t="str">
        <f t="shared" si="0"/>
        <v/>
      </c>
      <c r="T21" s="145" t="str">
        <f t="shared" si="0"/>
        <v/>
      </c>
      <c r="U21" s="145" t="str">
        <f t="shared" si="0"/>
        <v/>
      </c>
      <c r="V21" s="16"/>
      <c r="W21" s="16"/>
      <c r="X21" s="16"/>
      <c r="Y21" s="16"/>
      <c r="Z21" s="16"/>
    </row>
    <row r="22" spans="1:26" ht="164.5" customHeight="1">
      <c r="A22" s="97" t="str">
        <f>IF(ISBLANK(Template!A22),"",Template!A22)</f>
        <v>CEA</v>
      </c>
      <c r="B22" s="232" t="str">
        <f>IF(ISBLANK(Template!B22),"",Template!B22)</f>
        <v>Suivi et apprentissage</v>
      </c>
      <c r="C22" s="97" t="str">
        <f>IF(ISBLANK(Template!C22),"",Template!C22)</f>
        <v>CEA1</v>
      </c>
      <c r="D22" s="93" t="str">
        <f>IF(ISBLANK(Template!D22),"",Template!D22)</f>
        <v>Faire le suivi des efforts de plaidoyer</v>
      </c>
      <c r="E22" s="88" t="str">
        <f>IF(ISBLANK(Template!E22),"",Template!E22)</f>
        <v>L’organisation dispose d’un plan de S&amp;E pour ses efforts de plaidoyer.</v>
      </c>
      <c r="F22" s="88" t="str">
        <f>IF(ISBLANK(Template!F22),"",Template!F22)</f>
        <v>Pensez-vous qu’il est important de faire le suivi des efforts de plaidoyer ? Pourquoi ?
Comment faites-vous le suivi des résultats de vos activités de plaidoyer ?  
Pouvez-vous me donner un exemple d’une situation dans laquelle vous avez fait le suivi des résultats de vos activités de plaidoyer ? Avez-vous un autre exemple ? À quelle fréquence faites-vous le suivi des résultats ?</v>
      </c>
      <c r="G22" s="88" t="str">
        <f>IF(ISBLANK(Template!G22),"",Template!G22)</f>
        <v xml:space="preserve">L’organisation ne pense pas qu’il est important de faire le suivi des changements qui résultent de ses activités de plaidoyer.   </v>
      </c>
      <c r="H22" s="88" t="str">
        <f>IF(ISBLANK(Template!H22),"",Template!H22)</f>
        <v xml:space="preserve">L’organisation pense qu’il est important de faire le suivi des changements qui résultent de ses activités de plaidoyer.      
L’organisation ne fait pas le suivi des résultats de ses activités de plaidoyer.  </v>
      </c>
      <c r="I22" s="88" t="str">
        <f>IF(ISBLANK(Template!I22),"",Template!I22)</f>
        <v>L’organisation pense qu’il est important de faire le suivi des changements qui résultent de ses activités de plaidoyer.      
L’organisation fait le suivi des résultats de ses activités de plaidoyer.  
L’organisation ne base pas son travail de plaidoyer futur sur ce suivi.</v>
      </c>
      <c r="J22" s="88" t="str">
        <f>IF(ISBLANK(Template!J22),"",Template!J22)</f>
        <v>L’organisation pense qu’il est important de faire le suivi des changements qui résultent de ses activités de plaidoyer.      
L’organisation fait le suivi des résultats de ses activités de plaidoyer.  
L’organisation ne base pas son travail de plaidoyer futur sur ce suivi.</v>
      </c>
      <c r="K22" s="88" t="str">
        <f>IF(ISBLANK(Template!K22),"",Template!K22)</f>
        <v>Plan S&amp;E pour les efforts de plaidoyer.
Stratégie d’adaptation créée sur-mesure pour les efforts de plaidoyer.</v>
      </c>
      <c r="L22" s="96" t="s">
        <v>15</v>
      </c>
      <c r="M22" s="96" t="s">
        <v>15</v>
      </c>
      <c r="N22" s="96" t="s">
        <v>15</v>
      </c>
      <c r="O22" s="96" t="s">
        <v>15</v>
      </c>
      <c r="P22" s="96" t="s">
        <v>15</v>
      </c>
      <c r="Q22" s="145" t="str">
        <f t="shared" si="1"/>
        <v/>
      </c>
      <c r="R22" s="145" t="str">
        <f t="shared" si="0"/>
        <v/>
      </c>
      <c r="S22" s="145" t="str">
        <f t="shared" si="0"/>
        <v/>
      </c>
      <c r="T22" s="145" t="str">
        <f t="shared" si="0"/>
        <v/>
      </c>
      <c r="U22" s="145" t="str">
        <f t="shared" si="0"/>
        <v/>
      </c>
      <c r="V22" s="71"/>
      <c r="W22" s="71"/>
      <c r="X22" s="71"/>
      <c r="Y22" s="71"/>
      <c r="Z22" s="71"/>
    </row>
    <row r="23" spans="1:26" ht="151.5" customHeight="1">
      <c r="A23" s="97" t="str">
        <f>IF(ISBLANK(Template!A23),"",Template!A23)</f>
        <v>CEA</v>
      </c>
      <c r="B23" s="232" t="e">
        <f>IF(ISBLANK(Template!#REF!),"",Template!#REF!)</f>
        <v>#REF!</v>
      </c>
      <c r="C23" s="97" t="str">
        <f>IF(ISBLANK(Template!C23),"",Template!C23)</f>
        <v>CEA2</v>
      </c>
      <c r="D23" s="93" t="str">
        <f>IF(ISBLANK(Template!D23),"",Template!D23)</f>
        <v>Participer à un apprentissage basé sur la réflexion</v>
      </c>
      <c r="E23" s="88" t="str">
        <f>IF(ISBLANK(Template!E23),"",Template!E23)</f>
        <v>L’organisation organise des réunions de réflexion régulières et structurées basées sur le programme stratégique/le plan de travail annuel pour discuter des apprentissages, des réussites, des échecs, et adapter ses plans. Le suivi des résultats des activités de plaidoyer de l’organisation est pris en compte dans les plans d’activités.</v>
      </c>
      <c r="F23" s="88" t="str">
        <f>IF(ISBLANK(Template!F23),"",Template!F23)</f>
        <v>Qu’est-ce que l’apprentissage basé sur la réflexion pour votre organisation ?
Pensez-vous que l’apprentissage basé sur la réflexion est important ? Pourquoi ?
Quel est le processus de valorisation de l’apprentissage basé sur la réflexion de votre organisation ?
Pouvez-vous me donner un exemple de situation dans laquelle vous avez modifié vos activités dans le but de tirer des apprentissages de vos réussites et des défis auxquels vous avez fait face ?</v>
      </c>
      <c r="G23" s="88" t="str">
        <f>IF(ISBLANK(Template!G23),"",Template!G23)</f>
        <v xml:space="preserve">Pour l’organisation, il n’est pas important de réfléchir à ses réussites et ses échecs. </v>
      </c>
      <c r="H23" s="88" t="str">
        <f>IF(ISBLANK(Template!H23),"",Template!H23)</f>
        <v>Pour l’organisation, il est important de réfléchir à ses réussites et ses échecs.
L’organisation n’a pas organisé de réunion de réflexion pour discuter des apprentissages, des réussites et des échecs dans les 6 derniers mois.</v>
      </c>
      <c r="I23" s="88" t="str">
        <f>IF(ISBLANK(Template!I23),"",Template!I23)</f>
        <v xml:space="preserve">Pour l’organisation, il est important de réfléchir à ses réussites et ses échecs.
L’organisation a organisé de réunion de réflexion pour discuter des apprentissages, des réussites et des échecs dans les 6 derniers mois.
L’organisation n’a pas adapté ses plans aux discussions de la réunion de réflexion dans les 6 derniers mois. </v>
      </c>
      <c r="J23" s="88" t="str">
        <f>IF(ISBLANK(Template!J23),"",Template!J23)</f>
        <v xml:space="preserve">Pour l’organisation, il est important de réfléchir à ses réussites et ses échecs.
L’organisation a organisé de réunion de réflexion pour discuter des apprentissages, des réussites et des échecs dans les 6 derniers mois.
L’organisation a adapté ses plans aux discussions de la réunion de réflexion dans les 6 derniers mois. </v>
      </c>
      <c r="K23" s="88" t="str">
        <f>IF(ISBLANK(Template!K23),"",Template!K23)</f>
        <v>Plans d’activités, agenda de réunions de réflexion, comptes-rendus de réunions (si disponibles)
Plan de suivi des actions.</v>
      </c>
      <c r="L23" s="96" t="s">
        <v>15</v>
      </c>
      <c r="M23" s="96" t="s">
        <v>15</v>
      </c>
      <c r="N23" s="96" t="s">
        <v>15</v>
      </c>
      <c r="O23" s="96" t="s">
        <v>15</v>
      </c>
      <c r="P23" s="96" t="s">
        <v>15</v>
      </c>
      <c r="Q23" s="145" t="str">
        <f t="shared" si="1"/>
        <v/>
      </c>
      <c r="R23" s="145" t="str">
        <f t="shared" si="1"/>
        <v/>
      </c>
      <c r="S23" s="145" t="str">
        <f t="shared" si="1"/>
        <v/>
      </c>
      <c r="T23" s="145" t="str">
        <f t="shared" si="1"/>
        <v/>
      </c>
      <c r="U23" s="145" t="str">
        <f t="shared" si="1"/>
        <v/>
      </c>
      <c r="V23" s="15"/>
      <c r="W23" s="15"/>
      <c r="X23" s="15"/>
      <c r="Y23" s="15"/>
      <c r="Z23" s="15"/>
    </row>
    <row r="24" spans="1:26" ht="14.5">
      <c r="D24" s="64"/>
      <c r="E24" s="176"/>
      <c r="F24" s="48"/>
      <c r="G24" s="59"/>
      <c r="H24" s="59"/>
      <c r="I24" s="59"/>
      <c r="J24" s="59"/>
      <c r="K24" s="59"/>
      <c r="L24" s="60"/>
      <c r="M24" s="60"/>
      <c r="N24" s="60"/>
      <c r="O24" s="60"/>
      <c r="P24" s="60"/>
      <c r="V24" s="55"/>
      <c r="W24" s="55"/>
      <c r="X24" s="55"/>
      <c r="Y24" s="55"/>
      <c r="Z24" s="55"/>
    </row>
    <row r="25" spans="1:26" ht="14.5">
      <c r="D25" s="174"/>
      <c r="E25" s="179"/>
      <c r="F25" s="55"/>
      <c r="G25" s="55"/>
      <c r="H25" s="55"/>
      <c r="I25" s="55"/>
      <c r="J25" s="55"/>
      <c r="K25" s="55"/>
      <c r="L25" s="60"/>
      <c r="M25" s="60"/>
      <c r="N25" s="60"/>
      <c r="O25" s="60"/>
      <c r="P25" s="60"/>
      <c r="V25" s="55"/>
      <c r="W25" s="55"/>
      <c r="X25" s="55"/>
      <c r="Y25" s="55"/>
      <c r="Z25" s="55"/>
    </row>
    <row r="26" spans="1:26" ht="14.5">
      <c r="D26" s="240"/>
      <c r="E26" s="65"/>
      <c r="F26" s="55"/>
      <c r="G26" s="55"/>
      <c r="H26" s="55"/>
      <c r="I26" s="55"/>
      <c r="J26" s="55"/>
      <c r="K26" s="55"/>
      <c r="L26" s="62"/>
      <c r="M26" s="62"/>
      <c r="N26" s="62"/>
      <c r="O26" s="62"/>
      <c r="P26" s="62"/>
      <c r="V26" s="55"/>
      <c r="W26" s="55"/>
      <c r="X26" s="55"/>
      <c r="Y26" s="55"/>
      <c r="Z26" s="55"/>
    </row>
    <row r="27" spans="1:26" ht="14.5">
      <c r="D27" s="240"/>
      <c r="E27" s="66"/>
      <c r="F27" s="55"/>
      <c r="G27" s="55"/>
      <c r="H27" s="55"/>
      <c r="I27" s="55"/>
      <c r="J27" s="55"/>
      <c r="K27" s="55"/>
      <c r="L27" s="62"/>
      <c r="M27" s="62"/>
      <c r="N27" s="62"/>
      <c r="O27" s="62"/>
      <c r="P27" s="62"/>
      <c r="V27" s="55"/>
      <c r="W27" s="55"/>
      <c r="X27" s="55"/>
      <c r="Y27" s="55"/>
      <c r="Z27" s="55"/>
    </row>
    <row r="28" spans="1:26" ht="14.5">
      <c r="D28" s="178"/>
      <c r="E28" s="179"/>
      <c r="F28" s="55"/>
      <c r="G28" s="55"/>
      <c r="H28" s="55"/>
      <c r="I28" s="55"/>
      <c r="J28" s="55"/>
      <c r="K28" s="55"/>
      <c r="L28" s="62"/>
      <c r="M28" s="62"/>
      <c r="N28" s="62"/>
      <c r="O28" s="62"/>
      <c r="P28" s="62"/>
      <c r="V28" s="55"/>
      <c r="W28" s="55"/>
      <c r="X28" s="55"/>
      <c r="Y28" s="55"/>
      <c r="Z28" s="55"/>
    </row>
    <row r="29" spans="1:26" ht="14.5">
      <c r="D29" s="178"/>
      <c r="E29" s="179"/>
      <c r="F29" s="55"/>
      <c r="G29" s="55"/>
      <c r="H29" s="55"/>
      <c r="I29" s="55"/>
      <c r="J29" s="55"/>
      <c r="K29" s="55"/>
      <c r="L29" s="62"/>
      <c r="M29" s="62"/>
      <c r="N29" s="62"/>
      <c r="O29" s="62"/>
      <c r="P29" s="62"/>
      <c r="V29" s="55"/>
      <c r="W29" s="55"/>
      <c r="X29" s="55"/>
      <c r="Y29" s="55"/>
      <c r="Z29" s="55"/>
    </row>
    <row r="30" spans="1:26" ht="14.5">
      <c r="D30" s="178"/>
      <c r="E30" s="179"/>
      <c r="F30" s="55"/>
      <c r="G30" s="55"/>
      <c r="H30" s="55"/>
      <c r="I30" s="55"/>
      <c r="J30" s="55"/>
      <c r="K30" s="55"/>
      <c r="L30" s="62"/>
      <c r="M30" s="62"/>
      <c r="N30" s="62"/>
      <c r="O30" s="62"/>
      <c r="P30" s="62"/>
      <c r="V30" s="55"/>
      <c r="W30" s="55"/>
      <c r="X30" s="55"/>
      <c r="Y30" s="55"/>
      <c r="Z30" s="55"/>
    </row>
    <row r="31" spans="1:26" ht="14.5">
      <c r="D31" s="178"/>
      <c r="E31" s="179"/>
      <c r="F31" s="55"/>
      <c r="G31" s="55"/>
      <c r="H31" s="55"/>
      <c r="I31" s="55"/>
      <c r="J31" s="55"/>
      <c r="K31" s="55"/>
      <c r="L31" s="62"/>
      <c r="M31" s="62"/>
      <c r="N31" s="62"/>
      <c r="O31" s="62"/>
      <c r="P31" s="62"/>
      <c r="V31" s="55"/>
      <c r="W31" s="55"/>
      <c r="X31" s="55"/>
      <c r="Y31" s="55"/>
      <c r="Z31" s="55"/>
    </row>
    <row r="32" spans="1:26" ht="14.5">
      <c r="D32" s="178"/>
      <c r="E32" s="179"/>
      <c r="F32" s="55"/>
      <c r="G32" s="55"/>
      <c r="H32" s="55"/>
      <c r="I32" s="55"/>
      <c r="J32" s="55"/>
      <c r="K32" s="55"/>
      <c r="L32" s="62"/>
      <c r="M32" s="62"/>
      <c r="N32" s="62"/>
      <c r="O32" s="62"/>
      <c r="P32" s="62"/>
      <c r="V32" s="55"/>
      <c r="W32" s="55"/>
      <c r="X32" s="55"/>
      <c r="Y32" s="55"/>
      <c r="Z32" s="55"/>
    </row>
    <row r="33" spans="4:26" ht="14.5">
      <c r="D33" s="178"/>
      <c r="E33" s="179"/>
      <c r="F33" s="55"/>
      <c r="G33" s="55"/>
      <c r="H33" s="55"/>
      <c r="I33" s="55"/>
      <c r="J33" s="55"/>
      <c r="K33" s="55"/>
      <c r="L33" s="62"/>
      <c r="M33" s="62"/>
      <c r="N33" s="62"/>
      <c r="O33" s="62"/>
      <c r="P33" s="62"/>
      <c r="V33" s="55"/>
      <c r="W33" s="55"/>
      <c r="X33" s="55"/>
      <c r="Y33" s="55"/>
      <c r="Z33" s="55"/>
    </row>
    <row r="34" spans="4:26" ht="14.5">
      <c r="D34" s="178"/>
      <c r="E34" s="179"/>
      <c r="F34" s="55"/>
      <c r="G34" s="55"/>
      <c r="H34" s="55"/>
      <c r="I34" s="55"/>
      <c r="J34" s="55"/>
      <c r="K34" s="55"/>
      <c r="L34" s="62"/>
      <c r="M34" s="62"/>
      <c r="N34" s="62"/>
      <c r="O34" s="62"/>
      <c r="P34" s="62"/>
      <c r="V34" s="67"/>
      <c r="W34" s="67"/>
      <c r="X34" s="67"/>
      <c r="Y34" s="67"/>
      <c r="Z34" s="67"/>
    </row>
    <row r="35" spans="4:26" ht="14.5">
      <c r="D35" s="178"/>
      <c r="E35" s="179"/>
      <c r="F35" s="55"/>
      <c r="G35" s="55"/>
      <c r="H35" s="55"/>
      <c r="I35" s="55"/>
      <c r="J35" s="55"/>
      <c r="K35" s="55"/>
      <c r="L35" s="62"/>
      <c r="M35" s="62"/>
      <c r="N35" s="62"/>
      <c r="O35" s="62"/>
      <c r="P35" s="62"/>
      <c r="V35" s="55"/>
      <c r="W35" s="55"/>
      <c r="X35" s="55"/>
      <c r="Y35" s="55"/>
      <c r="Z35" s="55"/>
    </row>
    <row r="36" spans="4:26" ht="14.5">
      <c r="D36" s="245"/>
      <c r="E36" s="246"/>
      <c r="F36" s="55"/>
      <c r="G36" s="55"/>
      <c r="H36" s="55"/>
      <c r="I36" s="55"/>
      <c r="J36" s="55"/>
      <c r="K36" s="67"/>
      <c r="L36" s="62"/>
      <c r="M36" s="62"/>
      <c r="N36" s="62"/>
      <c r="O36" s="62"/>
      <c r="P36" s="62"/>
      <c r="V36" s="55"/>
      <c r="W36" s="55"/>
      <c r="X36" s="55"/>
      <c r="Y36" s="55"/>
      <c r="Z36" s="55"/>
    </row>
    <row r="37" spans="4:26" ht="14.5">
      <c r="D37" s="245"/>
      <c r="E37" s="246"/>
      <c r="F37" s="55"/>
      <c r="G37" s="55"/>
      <c r="H37" s="55"/>
      <c r="I37" s="55"/>
      <c r="J37" s="55"/>
      <c r="K37" s="55"/>
      <c r="L37" s="62"/>
      <c r="M37" s="62"/>
      <c r="N37" s="62"/>
      <c r="O37" s="62"/>
      <c r="P37" s="62"/>
      <c r="V37" s="55"/>
      <c r="W37" s="55"/>
      <c r="X37" s="55"/>
      <c r="Y37" s="55"/>
      <c r="Z37" s="55"/>
    </row>
    <row r="38" spans="4:26" ht="14.5">
      <c r="D38" s="240"/>
      <c r="E38" s="179"/>
      <c r="F38" s="55"/>
      <c r="G38" s="55"/>
      <c r="H38" s="55"/>
      <c r="I38" s="55"/>
      <c r="J38" s="55"/>
      <c r="K38" s="55"/>
      <c r="L38" s="62"/>
      <c r="M38" s="62"/>
      <c r="N38" s="62"/>
      <c r="O38" s="62"/>
      <c r="P38" s="62"/>
      <c r="V38" s="53"/>
      <c r="W38" s="53"/>
      <c r="X38" s="53"/>
      <c r="Y38" s="53"/>
      <c r="Z38" s="53"/>
    </row>
    <row r="39" spans="4:26" ht="14.5">
      <c r="D39" s="240"/>
      <c r="E39" s="179"/>
      <c r="F39" s="55"/>
      <c r="G39" s="55"/>
      <c r="H39" s="55"/>
      <c r="I39" s="55"/>
      <c r="J39" s="55"/>
      <c r="K39" s="55"/>
      <c r="L39" s="62"/>
      <c r="M39" s="62"/>
      <c r="N39" s="62"/>
      <c r="O39" s="62"/>
      <c r="P39" s="62"/>
      <c r="V39" s="53"/>
      <c r="W39" s="53"/>
      <c r="X39" s="53"/>
      <c r="Y39" s="53"/>
      <c r="Z39" s="53"/>
    </row>
    <row r="40" spans="4:26" ht="14.5">
      <c r="D40" s="173"/>
      <c r="E40" s="177"/>
      <c r="F40" s="53"/>
      <c r="G40" s="53"/>
      <c r="H40" s="53"/>
      <c r="I40" s="53"/>
      <c r="J40" s="53"/>
      <c r="K40" s="53"/>
      <c r="L40" s="49"/>
      <c r="M40" s="49"/>
      <c r="N40" s="68"/>
      <c r="O40" s="68"/>
      <c r="P40" s="68"/>
      <c r="V40" s="53"/>
      <c r="W40" s="53"/>
      <c r="X40" s="53"/>
      <c r="Y40" s="53"/>
      <c r="Z40" s="53"/>
    </row>
    <row r="41" spans="4:26" ht="14.5">
      <c r="D41" s="239"/>
      <c r="E41" s="177"/>
      <c r="F41" s="53"/>
      <c r="G41" s="53"/>
      <c r="H41" s="53"/>
      <c r="I41" s="53"/>
      <c r="J41" s="53"/>
      <c r="K41" s="53"/>
      <c r="L41" s="49"/>
      <c r="M41" s="49"/>
      <c r="N41" s="68"/>
      <c r="O41" s="68"/>
      <c r="P41" s="68"/>
      <c r="V41" s="48"/>
      <c r="W41" s="48"/>
      <c r="X41" s="48"/>
      <c r="Y41" s="48"/>
      <c r="Z41" s="48"/>
    </row>
    <row r="42" spans="4:26" ht="14.5">
      <c r="D42" s="239"/>
      <c r="E42" s="177"/>
      <c r="F42" s="53"/>
      <c r="G42" s="53"/>
      <c r="H42" s="53"/>
      <c r="I42" s="53"/>
      <c r="J42" s="53"/>
      <c r="K42" s="53"/>
      <c r="L42" s="49"/>
      <c r="M42" s="49"/>
      <c r="N42" s="68"/>
      <c r="O42" s="68"/>
      <c r="P42" s="68"/>
      <c r="V42" s="48"/>
      <c r="W42" s="48"/>
      <c r="X42" s="48"/>
      <c r="Y42" s="48"/>
      <c r="Z42" s="48"/>
    </row>
    <row r="43" spans="4:26" ht="14.5">
      <c r="D43" s="239"/>
      <c r="E43" s="243"/>
      <c r="F43" s="63"/>
      <c r="G43" s="63"/>
      <c r="H43" s="63"/>
      <c r="I43" s="63"/>
      <c r="J43" s="63"/>
      <c r="K43" s="48"/>
      <c r="L43" s="49"/>
      <c r="M43" s="49"/>
      <c r="N43" s="68"/>
      <c r="O43" s="68"/>
      <c r="P43" s="68"/>
      <c r="V43" s="69"/>
      <c r="W43" s="69"/>
      <c r="X43" s="69"/>
      <c r="Y43" s="69"/>
      <c r="Z43" s="69"/>
    </row>
    <row r="44" spans="4:26" ht="14.5">
      <c r="D44" s="239"/>
      <c r="E44" s="243"/>
      <c r="F44" s="48"/>
      <c r="G44" s="48"/>
      <c r="H44" s="48"/>
      <c r="I44" s="48"/>
      <c r="J44" s="48"/>
      <c r="K44" s="48"/>
      <c r="L44" s="49"/>
      <c r="M44" s="49"/>
      <c r="N44" s="68"/>
      <c r="O44" s="68"/>
      <c r="P44" s="68"/>
      <c r="V44" s="53"/>
      <c r="W44" s="53"/>
      <c r="X44" s="53"/>
      <c r="Y44" s="53"/>
      <c r="Z44" s="53"/>
    </row>
    <row r="45" spans="4:26" ht="14.5">
      <c r="D45" s="239"/>
      <c r="E45" s="176"/>
      <c r="F45" s="70"/>
      <c r="G45" s="61"/>
      <c r="H45" s="61"/>
      <c r="I45" s="61"/>
      <c r="J45" s="61"/>
      <c r="K45" s="69"/>
      <c r="L45" s="49"/>
      <c r="M45" s="49"/>
      <c r="N45" s="68"/>
      <c r="O45" s="68"/>
      <c r="P45" s="68"/>
      <c r="V45" s="53"/>
      <c r="W45" s="53"/>
      <c r="X45" s="53"/>
      <c r="Y45" s="53"/>
      <c r="Z45" s="53"/>
    </row>
    <row r="46" spans="4:26" ht="14.5">
      <c r="D46" s="173"/>
      <c r="E46" s="177"/>
      <c r="F46" s="53"/>
      <c r="G46" s="53"/>
      <c r="H46" s="53"/>
      <c r="I46" s="53"/>
      <c r="J46" s="53"/>
      <c r="K46" s="53"/>
      <c r="L46" s="49"/>
      <c r="M46" s="49"/>
      <c r="N46" s="68"/>
      <c r="O46" s="68"/>
      <c r="P46" s="68"/>
      <c r="V46" s="53"/>
      <c r="W46" s="53"/>
      <c r="X46" s="53"/>
      <c r="Y46" s="53"/>
      <c r="Z46" s="53"/>
    </row>
    <row r="47" spans="4:26" ht="14.5">
      <c r="D47" s="173"/>
      <c r="E47" s="177"/>
      <c r="F47" s="53"/>
      <c r="G47" s="53"/>
      <c r="H47" s="53"/>
      <c r="I47" s="53"/>
      <c r="J47" s="53"/>
      <c r="K47" s="53"/>
      <c r="L47" s="49"/>
      <c r="M47" s="49"/>
      <c r="N47" s="68"/>
      <c r="O47" s="68"/>
      <c r="P47" s="68"/>
      <c r="V47" s="53"/>
      <c r="W47" s="53"/>
      <c r="X47" s="53"/>
      <c r="Y47" s="53"/>
      <c r="Z47" s="53"/>
    </row>
    <row r="48" spans="4:26" ht="14.5">
      <c r="D48" s="173"/>
      <c r="E48" s="177"/>
      <c r="F48" s="53"/>
      <c r="G48" s="53"/>
      <c r="H48" s="53"/>
      <c r="I48" s="53"/>
      <c r="J48" s="53"/>
      <c r="K48" s="53"/>
      <c r="L48" s="49"/>
      <c r="M48" s="49"/>
      <c r="N48" s="68"/>
      <c r="O48" s="68"/>
      <c r="P48" s="68"/>
      <c r="V48" s="48"/>
      <c r="W48" s="48"/>
      <c r="X48" s="48"/>
      <c r="Y48" s="48"/>
      <c r="Z48" s="48"/>
    </row>
    <row r="49" spans="4:26" ht="14.5">
      <c r="D49" s="173"/>
      <c r="E49" s="177"/>
      <c r="F49" s="53"/>
      <c r="G49" s="53"/>
      <c r="H49" s="53"/>
      <c r="I49" s="53"/>
      <c r="J49" s="53"/>
      <c r="K49" s="53"/>
      <c r="L49" s="49"/>
      <c r="M49" s="49"/>
      <c r="N49" s="49"/>
      <c r="O49" s="49"/>
      <c r="P49" s="50"/>
      <c r="V49" s="48"/>
      <c r="W49" s="48"/>
      <c r="X49" s="48"/>
      <c r="Y49" s="48"/>
      <c r="Z49" s="48"/>
    </row>
    <row r="50" spans="4:26" ht="14.5">
      <c r="D50" s="239"/>
      <c r="E50" s="243"/>
      <c r="F50" s="48"/>
      <c r="G50" s="48"/>
      <c r="H50" s="48"/>
      <c r="I50" s="48"/>
      <c r="J50" s="48"/>
      <c r="K50" s="48"/>
      <c r="L50" s="49"/>
      <c r="M50" s="49"/>
      <c r="N50" s="49"/>
      <c r="O50" s="49"/>
      <c r="P50" s="50"/>
      <c r="V50" s="48"/>
      <c r="W50" s="48"/>
      <c r="X50" s="48"/>
      <c r="Y50" s="48"/>
      <c r="Z50" s="48"/>
    </row>
    <row r="51" spans="4:26" ht="14.5">
      <c r="D51" s="239"/>
      <c r="E51" s="243"/>
      <c r="F51" s="48"/>
      <c r="G51" s="48"/>
      <c r="H51" s="48"/>
      <c r="I51" s="48"/>
      <c r="J51" s="48"/>
      <c r="K51" s="48"/>
      <c r="L51" s="49"/>
      <c r="M51" s="49"/>
      <c r="N51" s="49"/>
      <c r="O51" s="49"/>
      <c r="P51" s="50"/>
      <c r="V51" s="48"/>
      <c r="W51" s="48"/>
      <c r="X51" s="48"/>
      <c r="Y51" s="48"/>
      <c r="Z51" s="48"/>
    </row>
    <row r="52" spans="4:26" ht="14.5">
      <c r="D52" s="239"/>
      <c r="E52" s="243"/>
      <c r="F52" s="48"/>
      <c r="G52" s="48"/>
      <c r="H52" s="48"/>
      <c r="I52" s="48"/>
      <c r="J52" s="48"/>
      <c r="K52" s="48"/>
      <c r="L52" s="49"/>
      <c r="M52" s="49"/>
      <c r="N52" s="49"/>
      <c r="O52" s="49"/>
      <c r="P52" s="50"/>
      <c r="V52" s="48"/>
      <c r="W52" s="48"/>
      <c r="X52" s="48"/>
      <c r="Y52" s="48"/>
      <c r="Z52" s="48"/>
    </row>
    <row r="53" spans="4:26" ht="14.5">
      <c r="D53" s="239"/>
      <c r="E53" s="176"/>
      <c r="F53" s="48"/>
      <c r="G53" s="48"/>
      <c r="H53" s="48"/>
      <c r="I53" s="48"/>
      <c r="J53" s="48"/>
      <c r="K53" s="48"/>
      <c r="L53" s="49"/>
      <c r="M53" s="49"/>
      <c r="N53" s="49"/>
      <c r="O53" s="49"/>
      <c r="P53" s="50"/>
      <c r="V53" s="48"/>
      <c r="W53" s="48"/>
      <c r="X53" s="48"/>
      <c r="Y53" s="48"/>
      <c r="Z53" s="48"/>
    </row>
    <row r="54" spans="4:26" ht="14.5">
      <c r="D54" s="239"/>
      <c r="E54" s="176"/>
      <c r="F54" s="48"/>
      <c r="G54" s="48"/>
      <c r="H54" s="48"/>
      <c r="I54" s="48"/>
      <c r="J54" s="48"/>
      <c r="K54" s="48"/>
      <c r="L54" s="49"/>
      <c r="M54" s="49"/>
      <c r="N54" s="49"/>
      <c r="O54" s="49"/>
      <c r="P54" s="50"/>
      <c r="V54" s="48"/>
      <c r="W54" s="48"/>
      <c r="X54" s="48"/>
      <c r="Y54" s="48"/>
      <c r="Z54" s="48"/>
    </row>
    <row r="55" spans="4:26" ht="15.5">
      <c r="D55" s="241"/>
      <c r="E55" s="242"/>
      <c r="F55" s="48"/>
      <c r="G55" s="48"/>
      <c r="H55" s="48"/>
      <c r="I55" s="48"/>
      <c r="J55" s="48"/>
      <c r="K55" s="48"/>
      <c r="L55" s="51"/>
      <c r="M55" s="51"/>
      <c r="N55" s="51"/>
      <c r="O55" s="52"/>
      <c r="P55" s="52"/>
      <c r="V55" s="48"/>
      <c r="W55" s="48"/>
      <c r="X55" s="48"/>
      <c r="Y55" s="48"/>
      <c r="Z55" s="48"/>
    </row>
    <row r="56" spans="4:26" ht="15.5">
      <c r="D56" s="241"/>
      <c r="E56" s="242"/>
      <c r="F56" s="48"/>
      <c r="G56" s="48"/>
      <c r="H56" s="48"/>
      <c r="I56" s="48"/>
      <c r="J56" s="48"/>
      <c r="K56" s="48"/>
      <c r="L56" s="51"/>
      <c r="M56" s="51"/>
      <c r="N56" s="51"/>
      <c r="O56" s="52"/>
      <c r="P56" s="52"/>
      <c r="V56" s="48"/>
      <c r="W56" s="48"/>
      <c r="X56" s="48"/>
      <c r="Y56" s="48"/>
      <c r="Z56" s="48"/>
    </row>
    <row r="57" spans="4:26" ht="15.5">
      <c r="D57" s="239"/>
      <c r="E57" s="176"/>
      <c r="F57" s="48"/>
      <c r="G57" s="48"/>
      <c r="H57" s="48"/>
      <c r="I57" s="48"/>
      <c r="J57" s="48"/>
      <c r="K57" s="48"/>
      <c r="L57" s="51"/>
      <c r="M57" s="51"/>
      <c r="N57" s="51"/>
      <c r="O57" s="52"/>
      <c r="P57" s="52"/>
      <c r="V57" s="48"/>
      <c r="W57" s="48"/>
      <c r="X57" s="48"/>
      <c r="Y57" s="48"/>
      <c r="Z57" s="48"/>
    </row>
    <row r="58" spans="4:26" ht="15.5">
      <c r="D58" s="239"/>
      <c r="E58" s="176"/>
      <c r="F58" s="48"/>
      <c r="G58" s="48"/>
      <c r="H58" s="48"/>
      <c r="I58" s="48"/>
      <c r="J58" s="48"/>
      <c r="K58" s="48"/>
      <c r="L58" s="51"/>
      <c r="M58" s="51"/>
      <c r="N58" s="51"/>
      <c r="O58" s="52"/>
      <c r="P58" s="52"/>
      <c r="V58" s="48"/>
      <c r="W58" s="48"/>
      <c r="X58" s="48"/>
      <c r="Y58" s="48"/>
      <c r="Z58" s="48"/>
    </row>
    <row r="59" spans="4:26" ht="15.5">
      <c r="D59" s="239"/>
      <c r="E59" s="176"/>
      <c r="F59" s="48"/>
      <c r="G59" s="48"/>
      <c r="H59" s="53"/>
      <c r="I59" s="53"/>
      <c r="J59" s="53"/>
      <c r="K59" s="48"/>
      <c r="L59" s="51"/>
      <c r="M59" s="51"/>
      <c r="N59" s="51"/>
      <c r="O59" s="52"/>
      <c r="P59" s="52"/>
      <c r="V59" s="48"/>
      <c r="W59" s="48"/>
      <c r="X59" s="48"/>
      <c r="Y59" s="48"/>
      <c r="Z59" s="48"/>
    </row>
    <row r="60" spans="4:26" ht="15.5">
      <c r="D60" s="175"/>
      <c r="E60" s="176"/>
      <c r="F60" s="48"/>
      <c r="G60" s="48"/>
      <c r="H60" s="48"/>
      <c r="I60" s="48"/>
      <c r="J60" s="48"/>
      <c r="K60" s="48"/>
      <c r="L60" s="54"/>
      <c r="M60" s="54"/>
      <c r="N60" s="54"/>
      <c r="O60" s="52"/>
      <c r="P60" s="52"/>
      <c r="V60" s="48"/>
      <c r="W60" s="48"/>
      <c r="X60" s="48"/>
      <c r="Y60" s="48"/>
      <c r="Z60" s="48"/>
    </row>
    <row r="61" spans="4:26" ht="15.5">
      <c r="D61" s="175"/>
      <c r="E61" s="176"/>
      <c r="F61" s="48"/>
      <c r="G61" s="48"/>
      <c r="H61" s="48"/>
      <c r="I61" s="48"/>
      <c r="J61" s="48"/>
      <c r="K61" s="48"/>
      <c r="L61" s="51"/>
      <c r="M61" s="51"/>
      <c r="N61" s="51"/>
      <c r="O61" s="52"/>
      <c r="P61" s="52"/>
      <c r="V61" s="55"/>
      <c r="W61" s="55"/>
      <c r="X61" s="55"/>
      <c r="Y61" s="55"/>
      <c r="Z61" s="55"/>
    </row>
    <row r="62" spans="4:26" ht="15.5">
      <c r="D62" s="56"/>
      <c r="E62" s="176"/>
      <c r="F62" s="48"/>
      <c r="G62" s="48"/>
      <c r="H62" s="48"/>
      <c r="I62" s="48"/>
      <c r="J62" s="48"/>
      <c r="K62" s="48"/>
      <c r="L62" s="51"/>
      <c r="M62" s="51"/>
      <c r="N62" s="51"/>
      <c r="O62" s="52"/>
      <c r="P62" s="52"/>
      <c r="V62" s="48"/>
      <c r="W62" s="48"/>
      <c r="X62" s="48"/>
      <c r="Y62" s="48"/>
      <c r="Z62" s="48"/>
    </row>
    <row r="63" spans="4:26" ht="15.5">
      <c r="D63" s="239"/>
      <c r="E63" s="176"/>
      <c r="F63" s="55"/>
      <c r="G63" s="55"/>
      <c r="H63" s="55"/>
      <c r="I63" s="55"/>
      <c r="J63" s="55"/>
      <c r="K63" s="55"/>
      <c r="L63" s="49"/>
      <c r="M63" s="51"/>
      <c r="N63" s="51"/>
      <c r="O63" s="52"/>
      <c r="P63" s="52"/>
      <c r="V63" s="53"/>
      <c r="W63" s="53"/>
      <c r="X63" s="53"/>
      <c r="Y63" s="53"/>
      <c r="Z63" s="53"/>
    </row>
    <row r="64" spans="4:26" ht="15.5">
      <c r="D64" s="239"/>
      <c r="E64" s="176"/>
      <c r="F64" s="48"/>
      <c r="G64" s="55"/>
      <c r="H64" s="48"/>
      <c r="I64" s="48"/>
      <c r="J64" s="48"/>
      <c r="K64" s="48"/>
      <c r="L64" s="57"/>
      <c r="M64" s="51"/>
      <c r="N64" s="51"/>
      <c r="O64" s="52"/>
      <c r="P64" s="52"/>
      <c r="V64" s="55"/>
      <c r="W64" s="55"/>
      <c r="X64" s="55"/>
      <c r="Y64" s="55"/>
      <c r="Z64" s="55"/>
    </row>
    <row r="65" spans="4:26" ht="15.5">
      <c r="D65" s="173"/>
      <c r="E65" s="177"/>
      <c r="F65" s="53"/>
      <c r="G65" s="53"/>
      <c r="H65" s="53"/>
      <c r="I65" s="53"/>
      <c r="J65" s="53"/>
      <c r="K65" s="53"/>
      <c r="L65" s="51"/>
      <c r="M65" s="49"/>
      <c r="N65" s="49"/>
      <c r="O65" s="49"/>
      <c r="P65" s="58"/>
      <c r="V65" s="48"/>
      <c r="W65" s="48"/>
      <c r="X65" s="48"/>
      <c r="Y65" s="48"/>
      <c r="Z65" s="48"/>
    </row>
  </sheetData>
  <sheetProtection autoFilter="0"/>
  <protectedRanges>
    <protectedRange sqref="L24:P65" name="Data_entry"/>
    <protectedRange sqref="L7:P23" name="Sheet 2 edits"/>
    <protectedRange sqref="L7:P23" name="Data_entry_1_2"/>
  </protectedRanges>
  <mergeCells count="50">
    <mergeCell ref="L3:L4"/>
    <mergeCell ref="M3:M4"/>
    <mergeCell ref="B11:B13"/>
    <mergeCell ref="B14:B16"/>
    <mergeCell ref="G2:K2"/>
    <mergeCell ref="A7:K7"/>
    <mergeCell ref="B8:B10"/>
    <mergeCell ref="B17:B18"/>
    <mergeCell ref="Q3:U4"/>
    <mergeCell ref="B5:B6"/>
    <mergeCell ref="F5:F6"/>
    <mergeCell ref="G5:J5"/>
    <mergeCell ref="Q5:Q6"/>
    <mergeCell ref="R5:R6"/>
    <mergeCell ref="S5:S6"/>
    <mergeCell ref="T5:T6"/>
    <mergeCell ref="U5:U6"/>
    <mergeCell ref="P3:P4"/>
    <mergeCell ref="E5:E6"/>
    <mergeCell ref="K5:K6"/>
    <mergeCell ref="L5:L6"/>
    <mergeCell ref="N3:N4"/>
    <mergeCell ref="O3:O4"/>
    <mergeCell ref="Z5:Z6"/>
    <mergeCell ref="V5:V6"/>
    <mergeCell ref="W5:W6"/>
    <mergeCell ref="D5:D6"/>
    <mergeCell ref="K8:K9"/>
    <mergeCell ref="X5:X6"/>
    <mergeCell ref="Y5:Y6"/>
    <mergeCell ref="N5:N6"/>
    <mergeCell ref="O5:O6"/>
    <mergeCell ref="P5:P6"/>
    <mergeCell ref="M5:M6"/>
    <mergeCell ref="B19:B21"/>
    <mergeCell ref="B22:B23"/>
    <mergeCell ref="D26:D27"/>
    <mergeCell ref="D36:D37"/>
    <mergeCell ref="E36:E37"/>
    <mergeCell ref="D38:D39"/>
    <mergeCell ref="D41:D42"/>
    <mergeCell ref="D43:D45"/>
    <mergeCell ref="E43:E44"/>
    <mergeCell ref="D50:D52"/>
    <mergeCell ref="E50:E52"/>
    <mergeCell ref="D53:D54"/>
    <mergeCell ref="D55:D56"/>
    <mergeCell ref="E55:E56"/>
    <mergeCell ref="D57:D59"/>
    <mergeCell ref="D63:D64"/>
  </mergeCells>
  <dataValidations count="6">
    <dataValidation type="list" allowBlank="1" showInputMessage="1" showErrorMessage="1" sqref="P65" xr:uid="{00000000-0002-0000-0700-000000000000}">
      <formula1>$AG$4:$AG$6</formula1>
    </dataValidation>
    <dataValidation type="list" allowBlank="1" showInputMessage="1" showErrorMessage="1" sqref="O55:P64" xr:uid="{00000000-0002-0000-0700-000001000000}">
      <formula1>$AK$4:$AK$9</formula1>
    </dataValidation>
    <dataValidation type="list" allowBlank="1" showInputMessage="1" showErrorMessage="1" sqref="O49:O54" xr:uid="{00000000-0002-0000-0700-000002000000}">
      <formula1>$AO$3:$AO$7</formula1>
    </dataValidation>
    <dataValidation type="list" allowBlank="1" showInputMessage="1" showErrorMessage="1" sqref="N40:P48" xr:uid="{00000000-0002-0000-0700-000003000000}">
      <formula1>$AO$4:$AO$9</formula1>
    </dataValidation>
    <dataValidation type="list" allowBlank="1" showInputMessage="1" showErrorMessage="1" sqref="L24:P25" xr:uid="{00000000-0002-0000-0700-000004000000}">
      <formula1>$AH$5:$AH$10</formula1>
    </dataValidation>
    <dataValidation type="list" allowBlank="1" showInputMessage="1" showErrorMessage="1" sqref="L26:P39" xr:uid="{00000000-0002-0000-0700-000005000000}">
      <formula1>$AQ$10:$AQ$14</formula1>
    </dataValidation>
  </dataValidations>
  <pageMargins left="0.7" right="0.7" top="0.75" bottom="0.75" header="0.3" footer="0.3"/>
  <pageSetup paperSize="9" orientation="portrait" horizontalDpi="360" verticalDpi="360"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Title="Domain" prompt="Select Domain" xr:uid="{00000000-0002-0000-0700-000006000000}">
          <x14:formula1>
            <xm:f>'Feuille de données'!$A$15:$A$17</xm:f>
          </x14:formula1>
          <xm:sqref>H3:K3</xm:sqref>
        </x14:dataValidation>
        <x14:dataValidation type="list" allowBlank="1" showInputMessage="1" showErrorMessage="1" xr:uid="{00000000-0002-0000-0700-000007000000}">
          <x14:formula1>
            <xm:f>'Feuille de données'!$A$49:$A$55</xm:f>
          </x14:formula1>
          <xm:sqref>P49:P54 L7:P23</xm:sqref>
        </x14:dataValidation>
        <x14:dataValidation type="list" allowBlank="1" showInputMessage="1" showErrorMessage="1" promptTitle="Domain" prompt="Select Domain" xr:uid="{00000000-0002-0000-0700-000008000000}">
          <x14:formula1>
            <xm:f>'C:\Users\Judith\AppData\Local\Microsoft\Windows\INetCache\Content.Outlook\BE26XD14\[Copy of CSO OCAT_171119.xlsx]Data sheet'!#REF!</xm:f>
          </x14:formula1>
          <xm:sqref>V3:Z3</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tabColor rgb="FF00FFFF"/>
    <pageSetUpPr fitToPage="1"/>
  </sheetPr>
  <dimension ref="A1:Z65"/>
  <sheetViews>
    <sheetView showGridLines="0" topLeftCell="B1" zoomScaleNormal="100" workbookViewId="0">
      <pane xSplit="4" ySplit="7" topLeftCell="F8" activePane="bottomRight" state="frozen"/>
      <selection pane="topRight" activeCell="F1" sqref="F1"/>
      <selection pane="bottomLeft" activeCell="B8" sqref="B8"/>
      <selection pane="bottomRight" activeCell="E1" sqref="E1:E3"/>
    </sheetView>
  </sheetViews>
  <sheetFormatPr defaultColWidth="9.1796875" defaultRowHeight="10.5"/>
  <cols>
    <col min="1" max="1" width="4.54296875" style="43" hidden="1" customWidth="1"/>
    <col min="2" max="2" width="7.1796875" style="1" customWidth="1"/>
    <col min="3" max="3" width="6.1796875" style="43" hidden="1" customWidth="1"/>
    <col min="4" max="4" width="31.54296875" style="43" customWidth="1"/>
    <col min="5" max="5" width="40" style="1" bestFit="1" customWidth="1"/>
    <col min="6" max="6" width="54.54296875" style="1" bestFit="1" customWidth="1"/>
    <col min="7" max="8" width="25.54296875" style="1" customWidth="1"/>
    <col min="9" max="9" width="34.7265625" style="1" customWidth="1"/>
    <col min="10" max="10" width="29.54296875" style="1" customWidth="1"/>
    <col min="11" max="11" width="25.54296875" style="1" customWidth="1"/>
    <col min="12" max="16" width="9.1796875" style="36" customWidth="1"/>
    <col min="17" max="21" width="9.1796875" style="1" hidden="1" customWidth="1"/>
    <col min="22" max="26" width="34.453125" style="1" customWidth="1"/>
    <col min="27" max="16384" width="9.1796875" style="1"/>
  </cols>
  <sheetData>
    <row r="1" spans="1:26" ht="15.5">
      <c r="A1" s="43" t="str">
        <f>IF(ISBLANK(Template!A1),"",Template!A1)</f>
        <v/>
      </c>
      <c r="B1" s="1" t="str">
        <f>IF(ISBLANK(Template!B1),"",Template!B1)</f>
        <v/>
      </c>
      <c r="C1" s="43" t="str">
        <f>IF(ISBLANK(Template!C1),"",Template!C1)</f>
        <v/>
      </c>
      <c r="D1" s="84" t="str">
        <f>IF(ISBLANK(Template!D1),"",Template!D1)</f>
        <v>LOCALISATION</v>
      </c>
      <c r="E1" s="181" t="s">
        <v>103</v>
      </c>
      <c r="F1" s="1" t="str">
        <f>IF(ISBLANK(Template!F1),"",Template!F1)</f>
        <v/>
      </c>
      <c r="G1" s="1" t="str">
        <f>IF(ISBLANK(Template!G1),"",Template!G1)</f>
        <v/>
      </c>
      <c r="H1" s="1" t="str">
        <f>IF(ISBLANK(Template!H1),"",Template!H1)</f>
        <v/>
      </c>
      <c r="I1" s="1" t="str">
        <f>IF(ISBLANK(Template!I1),"",Template!I1)</f>
        <v/>
      </c>
      <c r="J1" s="1" t="str">
        <f>IF(ISBLANK(Template!J1),"",Template!J1)</f>
        <v/>
      </c>
      <c r="K1" s="1" t="str">
        <f>IF(ISBLANK(Template!K1),"",Template!K1)</f>
        <v/>
      </c>
      <c r="L1" s="36" t="str">
        <f>IF(ISBLANK(Template!L1),"",Template!L1)</f>
        <v/>
      </c>
      <c r="M1" s="36" t="str">
        <f>IF(ISBLANK(Template!M1),"",Template!M1)</f>
        <v/>
      </c>
      <c r="N1" s="36" t="str">
        <f>IF(ISBLANK(Template!N1),"",Template!N1)</f>
        <v/>
      </c>
      <c r="O1" s="36" t="str">
        <f>IF(ISBLANK(Template!O1),"",Template!O1)</f>
        <v/>
      </c>
      <c r="P1" s="36" t="str">
        <f>IF(ISBLANK(Template!P1),"",Template!P1)</f>
        <v/>
      </c>
      <c r="Q1" s="1" t="str">
        <f>IF(ISBLANK(Template!Q1),"",Template!Q1)</f>
        <v/>
      </c>
      <c r="R1" s="1" t="str">
        <f>IF(ISBLANK(Template!R1),"",Template!R1)</f>
        <v/>
      </c>
      <c r="S1" s="1" t="str">
        <f>IF(ISBLANK(Template!S1),"",Template!S1)</f>
        <v/>
      </c>
      <c r="T1" s="1" t="str">
        <f>IF(ISBLANK(Template!T1),"",Template!T1)</f>
        <v/>
      </c>
      <c r="U1" s="1" t="str">
        <f>IF(ISBLANK(Template!U1),"",Template!U1)</f>
        <v/>
      </c>
      <c r="V1" s="1" t="str">
        <f ca="1">IF(ISBLANK(Template!V1),"",Template!V1)</f>
        <v/>
      </c>
      <c r="W1" s="1" t="str">
        <f ca="1">IF(ISBLANK(Template!W1),"",Template!W1)</f>
        <v/>
      </c>
      <c r="X1" s="1" t="str">
        <f ca="1">IF(ISBLANK(Template!X1),"",Template!X1)</f>
        <v/>
      </c>
      <c r="Y1" s="1" t="str">
        <f ca="1">IF(ISBLANK(Template!Y1),"",Template!Y1)</f>
        <v/>
      </c>
      <c r="Z1" s="1" t="str">
        <f ca="1">IF(ISBLANK(Template!Z1),"",Template!Z1)</f>
        <v/>
      </c>
    </row>
    <row r="2" spans="1:26" ht="26.25" customHeight="1">
      <c r="A2" s="43" t="str">
        <f>IF(ISBLANK(Template!A2),"",Template!A2)</f>
        <v/>
      </c>
      <c r="B2" s="20" t="str">
        <f>IF(ISBLANK(Template!B2),"",Template!B2)</f>
        <v/>
      </c>
      <c r="C2" s="98" t="str">
        <f>IF(ISBLANK(Template!C2),"",Template!C2)</f>
        <v/>
      </c>
      <c r="D2" s="84" t="str">
        <f>IF(ISBLANK(Template!D2),"",Template!D2)</f>
        <v>DATE</v>
      </c>
      <c r="E2" s="181" t="s">
        <v>103</v>
      </c>
      <c r="F2" s="41" t="str">
        <f>IF(ISBLANK(Template!F2),"",Template!F2)</f>
        <v/>
      </c>
      <c r="G2" s="251" t="str">
        <f>'Feuille de données'!A38</f>
        <v>OSC 3</v>
      </c>
      <c r="H2" s="252"/>
      <c r="I2" s="252"/>
      <c r="J2" s="252"/>
      <c r="K2" s="252"/>
      <c r="L2" s="36" t="str">
        <f>IF(ISBLANK(Template!L2),"",Template!L2)</f>
        <v/>
      </c>
      <c r="M2" s="36" t="str">
        <f>IF(ISBLANK(Template!M2),"",Template!M2)</f>
        <v/>
      </c>
      <c r="N2" s="36" t="str">
        <f>IF(ISBLANK(Template!N2),"",Template!N2)</f>
        <v/>
      </c>
      <c r="O2" s="36" t="str">
        <f>IF(ISBLANK(Template!O2),"",Template!O2)</f>
        <v/>
      </c>
      <c r="P2" s="36" t="str">
        <f>IF(ISBLANK(Template!P2),"",Template!P2)</f>
        <v/>
      </c>
      <c r="Q2" s="1" t="str">
        <f>IF(ISBLANK(Template!Q2),"",Template!Q2)</f>
        <v/>
      </c>
      <c r="R2" s="1" t="str">
        <f>IF(ISBLANK(Template!R2),"",Template!R2)</f>
        <v/>
      </c>
      <c r="S2" s="1" t="str">
        <f>IF(ISBLANK(Template!S2),"",Template!S2)</f>
        <v/>
      </c>
      <c r="T2" s="1" t="str">
        <f>IF(ISBLANK(Template!T2),"",Template!T2)</f>
        <v/>
      </c>
      <c r="U2" s="1" t="str">
        <f>IF(ISBLANK(Template!U2),"",Template!U2)</f>
        <v/>
      </c>
      <c r="V2" s="180" t="str">
        <f ca="1">IF(ISBLANK(Template!V2),"",Template!V2)</f>
        <v/>
      </c>
      <c r="W2" s="180" t="str">
        <f ca="1">IF(ISBLANK(Template!W2),"",Template!W2)</f>
        <v/>
      </c>
      <c r="X2" s="180" t="str">
        <f ca="1">IF(ISBLANK(Template!X2),"",Template!X2)</f>
        <v/>
      </c>
      <c r="Y2" s="180" t="str">
        <f ca="1">IF(ISBLANK(Template!Y2),"",Template!Y2)</f>
        <v/>
      </c>
      <c r="Z2" s="180" t="str">
        <f ca="1">IF(ISBLANK(Template!Z2),"",Template!Z2)</f>
        <v/>
      </c>
    </row>
    <row r="3" spans="1:26" ht="15" customHeight="1">
      <c r="A3" s="43" t="str">
        <f>IF(ISBLANK(Template!A3),"",Template!A3)</f>
        <v/>
      </c>
      <c r="B3" s="20" t="str">
        <f>IF(ISBLANK(Template!B3),"",Template!B3)</f>
        <v/>
      </c>
      <c r="C3" s="98" t="str">
        <f>IF(ISBLANK(Template!C3),"",Template!C3)</f>
        <v/>
      </c>
      <c r="D3" s="84" t="str">
        <f>IF(ISBLANK(Template!D3),"",Template!D3)</f>
        <v>PÉRIODE</v>
      </c>
      <c r="E3" s="181" t="s">
        <v>103</v>
      </c>
      <c r="F3" s="38" t="str">
        <f>IF(ISBLANK(Template!F3),"",Template!F3)</f>
        <v/>
      </c>
      <c r="G3" s="38" t="str">
        <f>IF(ISBLANK(Template!G3),"",Template!G3)</f>
        <v/>
      </c>
      <c r="H3" s="3" t="str">
        <f>IF(ISBLANK(Template!H3),"",Template!H3)</f>
        <v/>
      </c>
      <c r="I3" s="3" t="str">
        <f>IF(ISBLANK(Template!I3),"",Template!I3)</f>
        <v/>
      </c>
      <c r="J3" s="3" t="str">
        <f>IF(ISBLANK(Template!J3),"",Template!J3)</f>
        <v/>
      </c>
      <c r="K3" s="3" t="str">
        <f>IF(ISBLANK(Template!K3),"",Template!K3)</f>
        <v/>
      </c>
      <c r="L3" s="244" t="str">
        <f>IF(ISBLANK(Template!L3),"",Template!L3)</f>
        <v>Score</v>
      </c>
      <c r="M3" s="244" t="str">
        <f>IF(ISBLANK(Template!M3),"",Template!M3)</f>
        <v>Score</v>
      </c>
      <c r="N3" s="244" t="str">
        <f>IF(ISBLANK(Template!N3),"",Template!N3)</f>
        <v>Score</v>
      </c>
      <c r="O3" s="244" t="str">
        <f>IF(ISBLANK(Template!O3),"",Template!O3)</f>
        <v>Score</v>
      </c>
      <c r="P3" s="244" t="str">
        <f>IF(ISBLANK(Template!P3),"",Template!P3)</f>
        <v>Score</v>
      </c>
      <c r="Q3" s="247" t="str">
        <f>IF(ISBLANK(Template!Q3),"",Template!Q3)</f>
        <v>Percent Score</v>
      </c>
      <c r="R3" s="248" t="str">
        <f>IF(ISBLANK(Template!R3),"",Template!R3)</f>
        <v/>
      </c>
      <c r="S3" s="248" t="str">
        <f>IF(ISBLANK(Template!S3),"",Template!S3)</f>
        <v/>
      </c>
      <c r="T3" s="248" t="str">
        <f>IF(ISBLANK(Template!T3),"",Template!T3)</f>
        <v/>
      </c>
      <c r="U3" s="248" t="str">
        <f>IF(ISBLANK(Template!U3),"",Template!U3)</f>
        <v/>
      </c>
      <c r="V3" s="3" t="str">
        <f ca="1">IF(ISBLANK(Template!V3),"",Template!V3)</f>
        <v/>
      </c>
      <c r="W3" s="3" t="str">
        <f ca="1">IF(ISBLANK(Template!W3),"",Template!W3)</f>
        <v/>
      </c>
      <c r="X3" s="3" t="str">
        <f ca="1">IF(ISBLANK(Template!X3),"",Template!X3)</f>
        <v/>
      </c>
      <c r="Y3" s="3" t="str">
        <f ca="1">IF(ISBLANK(Template!Y3),"",Template!Y3)</f>
        <v/>
      </c>
      <c r="Z3" s="3" t="str">
        <f ca="1">IF(ISBLANK(Template!Z3),"",Template!Z3)</f>
        <v/>
      </c>
    </row>
    <row r="4" spans="1:26" ht="11.25" customHeight="1">
      <c r="A4" s="43" t="str">
        <f>IF(ISBLANK(Template!A4),"",Template!A4)</f>
        <v/>
      </c>
      <c r="B4" s="1" t="str">
        <f>IF(ISBLANK(Template!B4),"",Template!B4)</f>
        <v/>
      </c>
      <c r="C4" s="43" t="str">
        <f>IF(ISBLANK(Template!C4),"",Template!C4)</f>
        <v/>
      </c>
      <c r="D4" s="43" t="str">
        <f>IF(ISBLANK(Template!D4),"",Template!D4)</f>
        <v/>
      </c>
      <c r="E4" s="1" t="str">
        <f>IF(ISBLANK(Template!E4),"",Template!E4)</f>
        <v/>
      </c>
      <c r="F4" s="38" t="str">
        <f>IF(ISBLANK(Template!F4),"",Template!F4)</f>
        <v/>
      </c>
      <c r="G4" s="38" t="str">
        <f>IF(ISBLANK(Template!G4),"",Template!G4)</f>
        <v/>
      </c>
      <c r="H4" s="1" t="str">
        <f>IF(ISBLANK(Template!H4),"",Template!H4)</f>
        <v/>
      </c>
      <c r="I4" s="1" t="str">
        <f>IF(ISBLANK(Template!I4),"",Template!I4)</f>
        <v/>
      </c>
      <c r="J4" s="1" t="str">
        <f>IF(ISBLANK(Template!J4),"",Template!J4)</f>
        <v/>
      </c>
      <c r="K4" s="1" t="str">
        <f>IF(ISBLANK(Template!K4),"",Template!K4)</f>
        <v/>
      </c>
      <c r="L4" s="226" t="str">
        <f>IF(ISBLANK(Template!L4),"",Template!L4)</f>
        <v/>
      </c>
      <c r="M4" s="226" t="str">
        <f>IF(ISBLANK(Template!M4),"",Template!M4)</f>
        <v/>
      </c>
      <c r="N4" s="226" t="str">
        <f>IF(ISBLANK(Template!N4),"",Template!N4)</f>
        <v/>
      </c>
      <c r="O4" s="226" t="str">
        <f>IF(ISBLANK(Template!O4),"",Template!O4)</f>
        <v/>
      </c>
      <c r="P4" s="226" t="str">
        <f>IF(ISBLANK(Template!P4),"",Template!P4)</f>
        <v/>
      </c>
      <c r="Q4" s="247" t="str">
        <f>IF(ISBLANK(Template!Q4),"",Template!Q4)</f>
        <v/>
      </c>
      <c r="R4" s="248" t="str">
        <f>IF(ISBLANK(Template!R4),"",Template!R4)</f>
        <v/>
      </c>
      <c r="S4" s="248" t="str">
        <f>IF(ISBLANK(Template!S4),"",Template!S4)</f>
        <v/>
      </c>
      <c r="T4" s="248" t="str">
        <f>IF(ISBLANK(Template!T4),"",Template!T4)</f>
        <v/>
      </c>
      <c r="U4" s="248" t="str">
        <f>IF(ISBLANK(Template!U4),"",Template!U4)</f>
        <v/>
      </c>
      <c r="V4" s="1" t="str">
        <f ca="1">IF(ISBLANK(Template!V4),"",Template!V4)</f>
        <v/>
      </c>
      <c r="W4" s="1" t="str">
        <f ca="1">IF(ISBLANK(Template!W4),"",Template!W4)</f>
        <v/>
      </c>
      <c r="X4" s="1" t="str">
        <f ca="1">IF(ISBLANK(Template!X4),"",Template!X4)</f>
        <v/>
      </c>
      <c r="Y4" s="1" t="str">
        <f ca="1">IF(ISBLANK(Template!Y4),"",Template!Y4)</f>
        <v/>
      </c>
      <c r="Z4" s="1" t="str">
        <f ca="1">IF(ISBLANK(Template!Z4),"",Template!Z4)</f>
        <v/>
      </c>
    </row>
    <row r="5" spans="1:26" ht="11.25" customHeight="1">
      <c r="A5" s="97"/>
      <c r="B5" s="218" t="str">
        <f>IF(ISBLANK(Template!B5),"",Template!B5)</f>
        <v/>
      </c>
      <c r="C5" s="97" t="str">
        <f>IF(ISBLANK(Template!C5),"",Template!C5)</f>
        <v/>
      </c>
      <c r="D5" s="218" t="str">
        <f>IF(ISBLANK(Template!D5),"",Template!D5)</f>
        <v>Sous-domaine</v>
      </c>
      <c r="E5" s="218" t="str">
        <f>IF(ISBLANK(Template!E5),"",Template!E5)</f>
        <v>Pratique idéale</v>
      </c>
      <c r="F5" s="218" t="str">
        <f>IF(ISBLANK(Template!F5),"",Template!F5)</f>
        <v>Points de discussion</v>
      </c>
      <c r="G5" s="218" t="str">
        <f>IF(ISBLANK(Template!G5),"",Template!G5)</f>
        <v>SCORES</v>
      </c>
      <c r="H5" s="218" t="str">
        <f>IF(ISBLANK(Template!H5),"",Template!H5)</f>
        <v/>
      </c>
      <c r="I5" s="218" t="str">
        <f>IF(ISBLANK(Template!I5),"",Template!I5)</f>
        <v/>
      </c>
      <c r="J5" s="218" t="str">
        <f>IF(ISBLANK(Template!J5),"",Template!J5)</f>
        <v/>
      </c>
      <c r="K5" s="218" t="str">
        <f>IF(ISBLANK(Template!K5),"",Template!K5)</f>
        <v>Moyens de vérification</v>
      </c>
      <c r="L5" s="244" t="str">
        <f>IF(ISBLANK(Template!L5),"",Template!L5)</f>
        <v>Référence</v>
      </c>
      <c r="M5" s="244" t="str">
        <f>IF(ISBLANK(Template!M5),"",Template!M5)</f>
        <v>Période 1</v>
      </c>
      <c r="N5" s="244" t="str">
        <f>IF(ISBLANK(Template!N5),"",Template!N5)</f>
        <v>Période 2</v>
      </c>
      <c r="O5" s="244" t="str">
        <f>IF(ISBLANK(Template!O5),"",Template!O5)</f>
        <v>Période 3</v>
      </c>
      <c r="P5" s="244" t="str">
        <f>IF(ISBLANK(Template!P5),"",Template!P5)</f>
        <v>Période 4</v>
      </c>
      <c r="Q5" s="233" t="s">
        <v>88</v>
      </c>
      <c r="R5" s="233" t="s">
        <v>89</v>
      </c>
      <c r="S5" s="233" t="s">
        <v>90</v>
      </c>
      <c r="T5" s="233" t="s">
        <v>91</v>
      </c>
      <c r="U5" s="233" t="s">
        <v>92</v>
      </c>
      <c r="V5" s="218" t="str">
        <f>IF(ISBLANK(Template!V5),"",Template!V5)</f>
        <v xml:space="preserve">Raison du score pour chaque étape pour RÉFÉRENCE (peut inclure des informations qui prouvent l’existence de certains documents)	</v>
      </c>
      <c r="W5" s="218" t="str">
        <f>IF(ISBLANK(Template!W5),"",Template!W5)</f>
        <v xml:space="preserve">Raison du score pour chaque étape pour PÉRIODE 1 (peut inclure des informations qui prouvent l’existence de certains documents)	</v>
      </c>
      <c r="X5" s="218" t="str">
        <f>IF(ISBLANK(Template!X5),"",Template!X5)</f>
        <v xml:space="preserve">Raison du score pour chaque étape pour PÉRIODE 2 (peut inclure des informations qui prouvent l’existence de certains documents)	</v>
      </c>
      <c r="Y5" s="218" t="str">
        <f>IF(ISBLANK(Template!Y5),"",Template!Y5)</f>
        <v xml:space="preserve">Raison du score pour chaque étape pour PÉRIODE 3 (peut inclure des informations qui prouvent l’existence de certains documents)	</v>
      </c>
      <c r="Z5" s="218" t="str">
        <f>IF(ISBLANK(Template!Z5),"",Template!Z5)</f>
        <v xml:space="preserve">Raison du score pour chaque étape pour PÉRIODE 4 (peut inclure des informations qui prouvent l’existence de certains documents)	</v>
      </c>
    </row>
    <row r="6" spans="1:26" ht="29.5" customHeight="1">
      <c r="A6" s="97"/>
      <c r="B6" s="218" t="str">
        <f>IF(ISBLANK(Template!B6),"",Template!B6)</f>
        <v>Domains</v>
      </c>
      <c r="C6" s="97" t="str">
        <f>IF(ISBLANK(Template!C6),"",Template!C6)</f>
        <v/>
      </c>
      <c r="D6" s="218" t="str">
        <f>IF(ISBLANK(Template!D6),"",Template!D6)</f>
        <v/>
      </c>
      <c r="E6" s="218" t="str">
        <f>IF(ISBLANK(Template!E6),"",Template!E6)</f>
        <v/>
      </c>
      <c r="F6" s="218" t="str">
        <f>IF(ISBLANK(Template!F6),"",Template!F6)</f>
        <v/>
      </c>
      <c r="G6" s="167" t="str">
        <f>IF(ISBLANK(Template!G6),"",Template!G6)</f>
        <v>Score: 1</v>
      </c>
      <c r="H6" s="167" t="str">
        <f>IF(ISBLANK(Template!H6),"",Template!H6)</f>
        <v>Score: 2</v>
      </c>
      <c r="I6" s="167" t="str">
        <f>IF(ISBLANK(Template!I6),"",Template!I6)</f>
        <v>Score: 3</v>
      </c>
      <c r="J6" s="167" t="str">
        <f>IF(ISBLANK(Template!J6),"",Template!J6)</f>
        <v>Score: 4</v>
      </c>
      <c r="K6" s="218" t="str">
        <f>IF(ISBLANK(Template!K6),"",Template!K6)</f>
        <v/>
      </c>
      <c r="L6" s="244" t="str">
        <f>IF(ISBLANK(Template!L6),"",Template!L6)</f>
        <v/>
      </c>
      <c r="M6" s="244" t="str">
        <f>IF(ISBLANK(Template!M6),"",Template!M6)</f>
        <v/>
      </c>
      <c r="N6" s="244" t="str">
        <f>IF(ISBLANK(Template!N6),"",Template!N6)</f>
        <v/>
      </c>
      <c r="O6" s="244" t="str">
        <f>IF(ISBLANK(Template!O6),"",Template!O6)</f>
        <v/>
      </c>
      <c r="P6" s="244" t="str">
        <f>IF(ISBLANK(Template!P6),"",Template!P6)</f>
        <v/>
      </c>
      <c r="Q6" s="233"/>
      <c r="R6" s="233"/>
      <c r="S6" s="233"/>
      <c r="T6" s="233"/>
      <c r="U6" s="233"/>
      <c r="V6" s="218" t="str">
        <f>IF(ISBLANK(Template!V6),"",Template!V6)</f>
        <v/>
      </c>
      <c r="W6" s="218" t="str">
        <f>IF(ISBLANK(Template!W6),"",Template!W6)</f>
        <v/>
      </c>
      <c r="X6" s="218" t="str">
        <f>IF(ISBLANK(Template!X6),"",Template!X6)</f>
        <v/>
      </c>
      <c r="Y6" s="218" t="str">
        <f>IF(ISBLANK(Template!Y6),"",Template!Y6)</f>
        <v/>
      </c>
      <c r="Z6" s="218" t="str">
        <f>IF(ISBLANK(Template!Z6),"",Template!Z6)</f>
        <v/>
      </c>
    </row>
    <row r="7" spans="1:26" ht="92.15" hidden="1" customHeight="1">
      <c r="A7" s="235" t="str">
        <f>IF(ISBLANK(Template!A7),"",Template!A7)</f>
        <v>Définitions
Plaidoyer : acte ou processus de soutien à une cause, une campagne ou une proposition.
Cycle budgétaire : Un cycle budgétaire est la durée de vie d'un budget, de la création ou de la préparation à l'évaluation.
Capacité : La capacité des individus ou de l'organisation à exécuter des fonctions et à fixer et faire avancer des buts ou des objectifs.
Communication : Une approche stratégique pour concevoir et délivrer des messages à ceux qui peuvent influencer positivement une cause, une campagne ou une proposition.
Stratégie : un plan d'action conçu pour atteindre un objectif à court ou à long terme ou global.</v>
      </c>
      <c r="B7" s="235" t="str">
        <f>IF(ISBLANK(Template!B7),"",Template!B7)</f>
        <v/>
      </c>
      <c r="C7" s="235" t="str">
        <f>IF(ISBLANK(Template!C7),"",Template!C7)</f>
        <v/>
      </c>
      <c r="D7" s="235" t="str">
        <f>IF(ISBLANK(Template!D7),"",Template!D7)</f>
        <v/>
      </c>
      <c r="E7" s="235" t="str">
        <f>IF(ISBLANK(Template!E7),"",Template!E7)</f>
        <v/>
      </c>
      <c r="F7" s="235" t="str">
        <f>IF(ISBLANK(Template!F7),"",Template!F7)</f>
        <v/>
      </c>
      <c r="G7" s="235" t="str">
        <f>IF(ISBLANK(Template!G7),"",Template!G7)</f>
        <v/>
      </c>
      <c r="H7" s="235" t="str">
        <f>IF(ISBLANK(Template!H7),"",Template!H7)</f>
        <v/>
      </c>
      <c r="I7" s="235" t="str">
        <f>IF(ISBLANK(Template!I7),"",Template!I7)</f>
        <v/>
      </c>
      <c r="J7" s="235" t="str">
        <f>IF(ISBLANK(Template!J7),"",Template!J7)</f>
        <v/>
      </c>
      <c r="K7" s="235" t="str">
        <f>IF(ISBLANK(Template!K7),"",Template!K7)</f>
        <v/>
      </c>
      <c r="L7" s="96"/>
      <c r="M7" s="96"/>
      <c r="N7" s="96"/>
      <c r="O7" s="96"/>
      <c r="P7" s="96"/>
      <c r="Q7" s="145" t="str">
        <f>IF(OR(ISBLANK(L7),(L7="NA")),"",IF(L7=1,25,IF(L7=2,50,IF(L7=3,75,IF(L7=4,100,"")))))</f>
        <v/>
      </c>
      <c r="R7" s="145" t="str">
        <f t="shared" ref="R7:U22" si="0">IF(OR(ISBLANK(M7),(M7="NA")),"",IF(M7=1,25,IF(M7=2,50,IF(M7=3,75,IF(M7=4,100,"")))))</f>
        <v/>
      </c>
      <c r="S7" s="145" t="str">
        <f t="shared" si="0"/>
        <v/>
      </c>
      <c r="T7" s="145" t="str">
        <f t="shared" si="0"/>
        <v/>
      </c>
      <c r="U7" s="145" t="str">
        <f t="shared" si="0"/>
        <v/>
      </c>
      <c r="V7" s="16"/>
      <c r="W7" s="16"/>
      <c r="X7" s="16"/>
      <c r="Y7" s="16"/>
      <c r="Z7" s="16"/>
    </row>
    <row r="8" spans="1:26" ht="151.5" customHeight="1">
      <c r="A8" s="97" t="str">
        <f>IF(ISBLANK(Template!A8),"",Template!A8)</f>
        <v>AC</v>
      </c>
      <c r="B8" s="236" t="str">
        <f>IF(ISBLANK(Template!B8),"",Template!B8)</f>
        <v>Plaidoyer et communication</v>
      </c>
      <c r="C8" s="97" t="str">
        <f>IF(ISBLANK(Template!C8),"",Template!C8)</f>
        <v>AC1</v>
      </c>
      <c r="D8" s="90" t="str">
        <f>IF(ISBLANK(Template!D8),"",Template!D8)</f>
        <v>Stratégie de plaidoyer et de communication</v>
      </c>
      <c r="E8" s="85" t="str">
        <f>IF(ISBLANK(Template!E8),"",Template!E8)</f>
        <v>The CSO has an advocacy and communication strategy that is linked to organizational, advocacy &amp; comms priorities. 
Adjusts advocacy and communication resources as opportunities and circumstances change.
CSO understands the role in which effective communication supports advocacy.</v>
      </c>
      <c r="F8" s="85" t="str">
        <f>IF(ISBLANK(Template!F8),"",Template!F8)</f>
        <v>Pouvez-vous m’en dire plus sur vos priorités ?
Décrivez vos plans de plaidoyer et de communication.
Pouvez-vous me parler d'une situation dans laquelle vous avez adapté vos plans ? Pourquoi ?</v>
      </c>
      <c r="G8" s="85" t="str">
        <f>IF(ISBLANK(Template!G8),"",Template!G8)</f>
        <v>L’organisation ne connait pas ses priorités.</v>
      </c>
      <c r="H8" s="85" t="str">
        <f>IF(ISBLANK(Template!H8),"",Template!H8)</f>
        <v xml:space="preserve">L’organisation ne connait pas ses priorités. 
Les plans de plaidoyer et de communication ne correspondent pas aux priorités de l’organisation. 
</v>
      </c>
      <c r="I8" s="85" t="str">
        <f>IF(ISBLANK(Template!I8),"",Template!I8)</f>
        <v>L’organisation connait ses priorités.
Les plans de plaidoyer et de communication correspondent aux priorités de l’organisation.
L’organisation n'adapte pas ses activités de plaidoyer et sa communication aux changements de contexte.</v>
      </c>
      <c r="J8" s="85" t="str">
        <f>IF(ISBLANK(Template!J8),"",Template!J8)</f>
        <v xml:space="preserve">L’organisation connait ses priorités.
Les plans de plaidoyer et de communication correspondent aux priorités de l’organisation.
L’organisation adapte ses activités de plaidoyer et sa communication aux changements de contexte.
</v>
      </c>
      <c r="K8" s="237" t="str">
        <f>IF(ISBLANK(Template!K8),"",Template!K8)</f>
        <v xml:space="preserve">Plan de plaidoyer et de communication (stratégies, actions et tactiques).
Stratégie de plaidoyer et de communication dans un document unique.
Stratégie de plaidoyer.
</v>
      </c>
      <c r="L8" s="96" t="s">
        <v>15</v>
      </c>
      <c r="M8" s="96" t="s">
        <v>15</v>
      </c>
      <c r="N8" s="96" t="s">
        <v>15</v>
      </c>
      <c r="O8" s="96" t="s">
        <v>15</v>
      </c>
      <c r="P8" s="96" t="s">
        <v>15</v>
      </c>
      <c r="Q8" s="145" t="str">
        <f t="shared" ref="Q8:U23" si="1">IF(OR(ISBLANK(L8),(L8="NA")),"",IF(L8=1,25,IF(L8=2,50,IF(L8=3,75,IF(L8=4,100,"")))))</f>
        <v/>
      </c>
      <c r="R8" s="145" t="str">
        <f t="shared" si="0"/>
        <v/>
      </c>
      <c r="S8" s="145" t="str">
        <f t="shared" si="0"/>
        <v/>
      </c>
      <c r="T8" s="145" t="str">
        <f t="shared" si="0"/>
        <v/>
      </c>
      <c r="U8" s="145" t="str">
        <f t="shared" si="0"/>
        <v/>
      </c>
      <c r="V8" s="16"/>
      <c r="W8" s="16"/>
      <c r="X8" s="16"/>
      <c r="Y8" s="16"/>
      <c r="Z8" s="16"/>
    </row>
    <row r="9" spans="1:26" ht="129.75" customHeight="1">
      <c r="A9" s="97" t="str">
        <f>IF(ISBLANK(Template!A9),"",Template!A9)</f>
        <v>AC</v>
      </c>
      <c r="B9" s="236" t="str">
        <f>IF(ISBLANK(Template!B9),"",Template!B9)</f>
        <v/>
      </c>
      <c r="C9" s="97" t="str">
        <f>IF(ISBLANK(Template!C9),"",Template!C9)</f>
        <v>AC2</v>
      </c>
      <c r="D9" s="90" t="str">
        <f>IF(ISBLANK(Template!D9),"",Template!D9)</f>
        <v>Influencer les décisionnaires</v>
      </c>
      <c r="E9" s="85" t="str">
        <f>IF(ISBLANK(Template!E9),"",Template!E9)</f>
        <v>L’OSC sait comment utiliser l’approche de l’économie politique dans ses actions de plaidoyer, i.e. en réfléchissant à l’identité des décisionnaires, des influenceurs, et comment elle peut travailler en prenant en compte le système et ses contraintes, et saisir les opportunités. 
Elle met en place un système pour faire le suivi des politiques ou de l’environnement politique et identifier les opportunités.</v>
      </c>
      <c r="F9" s="85" t="str">
        <f>IF(ISBLANK(Template!F9),"",Template!F9)</f>
        <v>L’organisation sait-elle auprès de qui et quand mener des actions de plaidoyer en ce qui concerne le respect des allocations budgétaires dans le domaine de la santé ? 
Comment cible-t-elle les décisionnaires dans l’espace sanitaire avec ses actions de plaidoyer ? Ses actions de plaidoyer correspondent-elles au cycle budgétaire ?</v>
      </c>
      <c r="G9" s="85" t="str">
        <f>IF(ISBLANK(Template!G9),"",Template!G9)</f>
        <v xml:space="preserve">L’organisation ne sait pas qui prend les décisions dans le domaine de la santé maternelle et néonatale dans lequel elle veut changer les choses. </v>
      </c>
      <c r="H9" s="85" t="str">
        <f>IF(ISBLANK(Template!H9),"",Template!H9)</f>
        <v>L’organisation sait qui prend les décisions dans le domaine de la santé maternelle et néonatale dans lequel elle veut changer les choses.
L’organisation ne cible pas ces décisionnaires avec ses actions de plaidoyer.</v>
      </c>
      <c r="I9" s="85" t="str">
        <f>IF(ISBLANK(Template!I9),"",Template!I9)</f>
        <v>L’organisation sait qui prend les décisions dans le domaine de la santé maternelle et néonatale dans lequel elle veut changer les choses.
L’organisation cible ces décisionnaires avec ses actions de plaidoyer. 
L’organisation ne sait pas quand cibler ces décisionnaires avec ses actions de plaidoyer.</v>
      </c>
      <c r="J9" s="85" t="str">
        <f>IF(ISBLANK(Template!J9),"",Template!J9)</f>
        <v>L’organisation sait qui prend les décisions dans le domaine de la santé maternelle et néonatale dans lequel elle veut changer les choses.
L’organisation cible ces décisionnaires avec ses actions de plaidoyer. 
L’organisation sait quand cibler ces décisionnaires avec ses actions de plaidoyer.</v>
      </c>
      <c r="K9" s="237" t="str">
        <f>IF(ISBLANK(Template!K9),"",Template!K9)</f>
        <v/>
      </c>
      <c r="L9" s="96" t="s">
        <v>15</v>
      </c>
      <c r="M9" s="96" t="s">
        <v>15</v>
      </c>
      <c r="N9" s="96" t="s">
        <v>15</v>
      </c>
      <c r="O9" s="96" t="s">
        <v>15</v>
      </c>
      <c r="P9" s="96" t="s">
        <v>15</v>
      </c>
      <c r="Q9" s="145" t="str">
        <f t="shared" si="1"/>
        <v/>
      </c>
      <c r="R9" s="145" t="str">
        <f t="shared" si="0"/>
        <v/>
      </c>
      <c r="S9" s="145" t="str">
        <f t="shared" si="0"/>
        <v/>
      </c>
      <c r="T9" s="145" t="str">
        <f t="shared" si="0"/>
        <v/>
      </c>
      <c r="U9" s="145" t="str">
        <f t="shared" si="0"/>
        <v/>
      </c>
      <c r="V9" s="16"/>
      <c r="W9" s="16"/>
      <c r="X9" s="16"/>
      <c r="Y9" s="16"/>
      <c r="Z9" s="16"/>
    </row>
    <row r="10" spans="1:26" ht="179.25" customHeight="1">
      <c r="A10" s="97" t="str">
        <f>IF(ISBLANK(Template!A10),"",Template!A10)</f>
        <v>AC</v>
      </c>
      <c r="B10" s="236" t="str">
        <f>IF(ISBLANK(Template!B10),"",Template!B10)</f>
        <v/>
      </c>
      <c r="C10" s="97" t="str">
        <f>IF(ISBLANK(Template!C10),"",Template!C10)</f>
        <v>AC3</v>
      </c>
      <c r="D10" s="90" t="str">
        <f>IF(ISBLANK(Template!D10),"",Template!D10)</f>
        <v>Comprendre et communiquer les données</v>
      </c>
      <c r="E10" s="85" t="str">
        <f>IF(ISBLANK(Template!E10),"",Template!E10)</f>
        <v>L’organisation prend très au sérieux l’importance des données pour ses objectifs de plaidoyer, comprend et sait comment collecter différents types de données et communiquer ces données à des publics différents.
Elle dispose d’un plan de plaidoyer et de communication clair pour faire avancer les politiques, les priorités et les objectifs.</v>
      </c>
      <c r="F10" s="85" t="str">
        <f>IF(ISBLANK(Template!F10),"",Template!F10)</f>
        <v>Pouvez-vous me donner un exemple d’une situation dans laquelle vous avez utilisé les données dans vos actions de plaidoyer ? Comment, quand et auprès de qui ?
En quoi les données sont-elles importantes pour vos actions de plaidoyer ?</v>
      </c>
      <c r="G10" s="85" t="str">
        <f>IF(ISBLANK(Template!G10),"",Template!G10)</f>
        <v>L’organisation ne comprend pas en quoi les données sont importantes pour atteindre ses objectifs de plaidoyer.</v>
      </c>
      <c r="H10" s="85" t="str">
        <f>IF(ISBLANK(Template!H10),"",Template!H10)</f>
        <v>L’organisation comprend en quoi les données sont importantes pour atteindre ses objectifs de plaidoyer. 
L’organisation comprend et peut identifier où collecter un type de données (par ex. les données de financement, les données de résultats sanitaires).</v>
      </c>
      <c r="I10" s="85" t="str">
        <f>IF(ISBLANK(Template!I10),"",Template!I10)</f>
        <v xml:space="preserve">L’organisation comprend en quoi les données sont importantes pour atteindre ses objectifs de plaidoyer. 
L’organisation comprend et sait où collecter plus d’un type de données (par ex. les données de financement et les données de résultats sanitaires).
L’organisation n’arrive pas à partager les données avec différents publics. </v>
      </c>
      <c r="J10" s="85" t="str">
        <f>IF(ISBLANK(Template!J10),"",Template!J10)</f>
        <v xml:space="preserve">L’organisation comprend en quoi les données sont importantes pour atteindre ses objectifs de plaidoyer. 
L’organisation comprend et sait où collecter plus d’un type de données (par ex. les données de financement et les données de résultats sanitaires).
L’organisation arrive à partager les données avec différents publics. </v>
      </c>
      <c r="K10" s="86" t="str">
        <f>IF(ISBLANK(Template!K10),"",Template!K10)</f>
        <v xml:space="preserve">Plan de plaidoyer et de communication (stratégies, actions et tactiques). 
Notes et autres exemples sur la manière dont elle a synthétisé et communiqué les données.
Système de gestion des données (inclut les besoins et les sources des données, leur analyse, etc)
</v>
      </c>
      <c r="L10" s="96" t="s">
        <v>15</v>
      </c>
      <c r="M10" s="96" t="s">
        <v>15</v>
      </c>
      <c r="N10" s="96" t="s">
        <v>15</v>
      </c>
      <c r="O10" s="96" t="s">
        <v>15</v>
      </c>
      <c r="P10" s="96" t="s">
        <v>15</v>
      </c>
      <c r="Q10" s="145" t="str">
        <f t="shared" si="1"/>
        <v/>
      </c>
      <c r="R10" s="145" t="str">
        <f t="shared" si="0"/>
        <v/>
      </c>
      <c r="S10" s="145" t="str">
        <f t="shared" si="0"/>
        <v/>
      </c>
      <c r="T10" s="145" t="str">
        <f t="shared" si="0"/>
        <v/>
      </c>
      <c r="U10" s="145" t="str">
        <f t="shared" si="0"/>
        <v/>
      </c>
      <c r="V10" s="16"/>
      <c r="W10" s="16"/>
      <c r="X10" s="16"/>
      <c r="Y10" s="16"/>
      <c r="Z10" s="16"/>
    </row>
    <row r="11" spans="1:26" ht="131.25" customHeight="1">
      <c r="A11" s="97" t="str">
        <f>IF(ISBLANK(Template!A11),"",Template!A11)</f>
        <v>SMN</v>
      </c>
      <c r="B11" s="234" t="s">
        <v>104</v>
      </c>
      <c r="C11" s="97" t="str">
        <f>IF(ISBLANK(Template!C11),"",Template!C11)</f>
        <v>SMN1</v>
      </c>
      <c r="D11" s="91" t="str">
        <f>IF(ISBLANK(Template!D11),"",Template!D11)</f>
        <v>Barrières à l'amélioration des soins obstétriques</v>
      </c>
      <c r="E11" s="85" t="str">
        <f>IF(ISBLANK(Template!E11),"",Template!E11)</f>
        <v>L’organisation connait les trois barrières principales à l’accès des femmes à des soins obstétriques de qualité, sait comment lever ces barrières et peut faire le suivi des améliorations des soins obstétriques.</v>
      </c>
      <c r="F11" s="85" t="str">
        <f>IF(ISBLANK(Template!F11),"",Template!F11)</f>
        <v xml:space="preserve">Quelles sont les barrières auxquelles vous pouvez penser qui empêchent les femmes d'accéder à des soins obstétriques de qualité ? 
Comment feriez-vous le suivi de la qualité des services obstétriques ?
Que pensez-vous que la société civile peut faire pour lever les barrières afin que les femmes aient accès aux soins obstétriques ?
</v>
      </c>
      <c r="G11" s="85" t="str">
        <f>IF(ISBLANK(Template!G11),"",Template!G11)</f>
        <v xml:space="preserve">L’organisation ne connait pas les barrières qui empêchent les femmes d'avoir accès à des soins obstétriques de qualité.  </v>
      </c>
      <c r="H11" s="85" t="str">
        <f>IF(ISBLANK(Template!H11),"",Template!H11)</f>
        <v xml:space="preserve">L’organisation peut citer au moins trois barrières à l’accès des femmes à des soins obstétriques de qualité.  
L’organisation ne peut pas mentionner au moins 3 conséquences de soins obstétriques de mauvaise qualité.
</v>
      </c>
      <c r="I11" s="85" t="str">
        <f>IF(ISBLANK(Template!I11),"",Template!I11)</f>
        <v>L’organisation peut citer au moins trois barrières à l’accès des femmes à des soins obstétriques de qualité.  
L’organisation peut mentionner au moins 3 conséquences de soins obstétriques de mauvaise qualité.
L’organisation n’organise pas d’activités pour améliorer la qualité des soins obstétriques.</v>
      </c>
      <c r="J11" s="85" t="str">
        <f>IF(ISBLANK(Template!J11),"",Template!J11)</f>
        <v>L’organisation peut citer au moins trois barrières à l’accès des femmes à des soins obstétriques de qualité.  
L’organisation peut mentionner au moins 3 conséquences de soins obstétriques de mauvaise qualité.
L’organisation organise des activités pour améliorer la qualité des soins obstétriques.</v>
      </c>
      <c r="K11" s="86" t="str">
        <f>IF(ISBLANK(Template!K11),"",Template!K11)</f>
        <v xml:space="preserve">Qualitatif (estimation)
Rapports/archives sur le suivi de l’amélioration des soins obstétriques.
</v>
      </c>
      <c r="L11" s="96" t="s">
        <v>15</v>
      </c>
      <c r="M11" s="96" t="s">
        <v>15</v>
      </c>
      <c r="N11" s="96" t="s">
        <v>15</v>
      </c>
      <c r="O11" s="96" t="s">
        <v>15</v>
      </c>
      <c r="P11" s="96" t="s">
        <v>15</v>
      </c>
      <c r="Q11" s="145" t="str">
        <f t="shared" si="1"/>
        <v/>
      </c>
      <c r="R11" s="145" t="str">
        <f t="shared" si="0"/>
        <v/>
      </c>
      <c r="S11" s="145" t="str">
        <f t="shared" si="0"/>
        <v/>
      </c>
      <c r="T11" s="145" t="str">
        <f t="shared" si="0"/>
        <v/>
      </c>
      <c r="U11" s="145" t="str">
        <f t="shared" si="0"/>
        <v/>
      </c>
      <c r="V11" s="16"/>
      <c r="W11" s="16"/>
      <c r="X11" s="16"/>
      <c r="Y11" s="16"/>
      <c r="Z11" s="16"/>
    </row>
    <row r="12" spans="1:26" ht="153" customHeight="1">
      <c r="A12" s="97" t="str">
        <f>IF(ISBLANK(Template!A12),"",Template!A12)</f>
        <v>SMN</v>
      </c>
      <c r="B12" s="234"/>
      <c r="C12" s="97" t="str">
        <f>IF(ISBLANK(Template!C12),"",Template!C12)</f>
        <v>SMN2</v>
      </c>
      <c r="D12" s="91" t="str">
        <f>IF(ISBLANK(Template!D12),"",Template!D12)</f>
        <v>Soins obstétriques de haute qualité</v>
      </c>
      <c r="E12" s="85" t="str">
        <f>IF(ISBLANK(Template!E12),"",Template!E12)</f>
        <v>L’organisation sait pourquoi la qualité est importante, connait les conséquences de soins obstétriques de mauvaise qualité, et soutient la mise en place de soins obstétriques de qualité.</v>
      </c>
      <c r="F12" s="85" t="str">
        <f>IF(ISBLANK(Template!F12),"",Template!F12)</f>
        <v>Pourquoi est-il important d’avoir des soins obstétriques de qualité ? Quelles peuvent être les conséquences si une femme de reçoit pas de soins de bonne qualité ?
Quel est selon vous le rôle que la communauté peut jouer pour éviter les soins obstétriques de mauvaise qualité ?
Pouvez-vous me parler d’une situation dans laquelle votre organisation a travaillé pour l’amélioration de la qualité des soins obstétriques ?</v>
      </c>
      <c r="G12" s="85" t="str">
        <f>IF(ISBLANK(Template!G12),"",Template!G12)</f>
        <v>L’organisation ne sait pas en quoi il est important d’avoir des soins obstétriques de haute qualité.</v>
      </c>
      <c r="H12" s="85" t="str">
        <f>IF(ISBLANK(Template!H12),"",Template!H12)</f>
        <v>L’organisation sait en quoi il est important d’avoir des soins obstétriques de haute qualité.
L’organisation ne peut pas mentionner au moins 3 conséquences de soins obstétriques de mauvaise qualité.</v>
      </c>
      <c r="I12" s="85" t="str">
        <f>IF(ISBLANK(Template!I12),"",Template!I12)</f>
        <v xml:space="preserve">L’organisation sait en quoi il est important d’avoir des soins obstétriques de haute qualité.
L’organisation peut mentionner au moins 3 conséquences de soins obstétriques de mauvaise qualité.
L’organisation n’organise pas d’activités pour améliorer la qualité des soins obstétriques. </v>
      </c>
      <c r="J12" s="85" t="str">
        <f>IF(ISBLANK(Template!J12),"",Template!J12)</f>
        <v xml:space="preserve">L’organisation sait en quoi il est important d’avoir des soins obstétriques de haute qualité.
L’organisation peut mentionner au moins 3 conséquences de soins obstétriques de mauvaise qualité.
L’organisation organise des activités pour améliorer la qualité des soins obstétriques. </v>
      </c>
      <c r="K12" s="86" t="str">
        <f>IF(ISBLANK(Template!K12),"",Template!K12)</f>
        <v>Qualitatif (estimation)
Rapports/archives sur le suivi de l’amélioration des soins.</v>
      </c>
      <c r="L12" s="96" t="s">
        <v>15</v>
      </c>
      <c r="M12" s="96" t="s">
        <v>15</v>
      </c>
      <c r="N12" s="96" t="s">
        <v>15</v>
      </c>
      <c r="O12" s="96" t="s">
        <v>15</v>
      </c>
      <c r="P12" s="96" t="s">
        <v>15</v>
      </c>
      <c r="Q12" s="145" t="str">
        <f t="shared" si="1"/>
        <v/>
      </c>
      <c r="R12" s="145" t="str">
        <f t="shared" si="0"/>
        <v/>
      </c>
      <c r="S12" s="145" t="str">
        <f t="shared" si="0"/>
        <v/>
      </c>
      <c r="T12" s="145" t="str">
        <f t="shared" si="0"/>
        <v/>
      </c>
      <c r="U12" s="145" t="str">
        <f t="shared" si="0"/>
        <v/>
      </c>
      <c r="V12" s="16"/>
      <c r="W12" s="16"/>
      <c r="X12" s="16"/>
      <c r="Y12" s="16"/>
      <c r="Z12" s="16"/>
    </row>
    <row r="13" spans="1:26" ht="153" customHeight="1">
      <c r="A13" s="97" t="str">
        <f>IF(ISBLANK(Template!A13),"",Template!A13)</f>
        <v>SMN</v>
      </c>
      <c r="B13" s="234"/>
      <c r="C13" s="97" t="str">
        <f>IF(ISBLANK(Template!C13),"",Template!C13)</f>
        <v>SMN3</v>
      </c>
      <c r="D13" s="91" t="str">
        <f>IF(ISBLANK(Template!D13),"",Template!D13)</f>
        <v>Mécanismes de redevabilité</v>
      </c>
      <c r="E13" s="85" t="str">
        <f>IF(ISBLANK(Template!E13),"",Template!E13)</f>
        <v>L’organisation s’implique de manière active dans les mécanismes de redevabilité en lien avec la santé maternelle et néonatale (cela pourrait inclure une révision de la performance du secteur, des GTT, ou le partage de données de SMN sur les plates-formes de consultation publique).</v>
      </c>
      <c r="F13" s="85" t="str">
        <f>IF(ISBLANK(Template!F13),"",Template!F13)</f>
        <v>Parlez-moi de la manière dont vous comprenez un mécanisme de redevabilité.
Quels conseils donneriez-vous à une organisation qui veut s’impliquer dans un mécanisme de redevabilité ?
Parlez-moi d’un mécanisme de redevabilité dans lequel vous vous êtes impliqué, est-ce en cours ? Pourquoi voyez-vous ce groupe comme un mécanisme de redevabilité ?</v>
      </c>
      <c r="G13" s="85" t="str">
        <f>IF(ISBLANK(Template!G13),"",Template!G13)</f>
        <v>L’organisation ne connaît pas l’objectif d’un mécanisme de redevabilité.</v>
      </c>
      <c r="H13" s="85" t="str">
        <f>IF(ISBLANK(Template!H13),"",Template!H13)</f>
        <v xml:space="preserve">L’organisation connait l’objectif d’un mécanisme de redevabilité.
L’organisation ne sait pas comment et quand s’impliquer dans un mécanisme de redevabilité. </v>
      </c>
      <c r="I13" s="85" t="str">
        <f>IF(ISBLANK(Template!I13),"",Template!I13)</f>
        <v>L’organisation connait l’objectif d’un mécanisme de redevabilité.
L’organisation sait comment et quand s’impliquer dans un mécanisme de redevabilité. 
L’organisation n’a participé à aucun mécanisme de redevabilité.</v>
      </c>
      <c r="J13" s="85" t="str">
        <f>IF(ISBLANK(Template!J13),"",Template!J13)</f>
        <v>L’organisation connait l’objectif d’un mécanisme de redevabilité.
L’organisation sait comment et quand s’impliquer dans un mécanisme de redevabilité. 
L’organisation a participé à au moins un mécanisme de redevabilité.</v>
      </c>
      <c r="K13" s="86" t="str">
        <f>IF(ISBLANK(Template!K13),"",Template!K13)</f>
        <v>Comptes-rendus de réunions
Feuille d’évaluation
Plan d’action</v>
      </c>
      <c r="L13" s="96" t="s">
        <v>15</v>
      </c>
      <c r="M13" s="96" t="s">
        <v>15</v>
      </c>
      <c r="N13" s="96" t="s">
        <v>15</v>
      </c>
      <c r="O13" s="96" t="s">
        <v>15</v>
      </c>
      <c r="P13" s="96" t="s">
        <v>15</v>
      </c>
      <c r="Q13" s="145" t="str">
        <f t="shared" si="1"/>
        <v/>
      </c>
      <c r="R13" s="145" t="str">
        <f t="shared" si="0"/>
        <v/>
      </c>
      <c r="S13" s="145" t="str">
        <f t="shared" si="0"/>
        <v/>
      </c>
      <c r="T13" s="145" t="str">
        <f t="shared" si="0"/>
        <v/>
      </c>
      <c r="U13" s="145" t="str">
        <f t="shared" si="0"/>
        <v/>
      </c>
      <c r="V13" s="16"/>
      <c r="W13" s="16"/>
      <c r="X13" s="16"/>
      <c r="Y13" s="16"/>
      <c r="Z13" s="16"/>
    </row>
    <row r="14" spans="1:26" ht="121" customHeight="1">
      <c r="A14" s="97" t="str">
        <f>IF(ISBLANK(Template!A14),"",Template!A14)</f>
        <v>AB</v>
      </c>
      <c r="B14" s="238" t="str">
        <f>IF(ISBLANK(Template!B14),"",Template!B14)</f>
        <v>Financement de la santé</v>
      </c>
      <c r="C14" s="97" t="str">
        <f>IF(ISBLANK(Template!C14),"",Template!C14)</f>
        <v>AB1</v>
      </c>
      <c r="D14" s="92" t="str">
        <f>IF(ISBLANK(Template!D14),"",Template!D14)</f>
        <v xml:space="preserve">Cycle budgétaire et processus de création budgétaire </v>
      </c>
      <c r="E14" s="85" t="str">
        <f>IF(ISBLANK(Template!E14),"",Template!E14)</f>
        <v>L’organisation connait différents points d’entrée du cycle budgétaire et du processus de création du budget et s’est impliquée en des points stratégiques. Elle a présenté des notes budgétaires sur les calendriers liés à la santé.
L’organisation sait QUAND, COMMENT, OÙ et POURQUOI avoir accès aux informations budgétaires et à quelles informations elle a besoin d’avoir accès..</v>
      </c>
      <c r="F14" s="85" t="str">
        <f>IF(ISBLANK(Template!F14),"",Template!F14)</f>
        <v>Expliquez-moi le cycle budgétaire. Comment vous impliquez-vous ? 
Parlez-moi d'une situation dans laquelle vous avez pris part à un processus de consultation publique. Que s’est-il passé ?
Comment feriez-vous pour avoir accès à des documents budgétaires ?</v>
      </c>
      <c r="G14" s="85" t="str">
        <f>IF(ISBLANK(Template!G14),"",Template!G14)</f>
        <v>L’organisation ne connait pas le cycle budgétaire ni le processus de création du budget.</v>
      </c>
      <c r="H14" s="85" t="str">
        <f>IF(ISBLANK(Template!H14),"",Template!H14)</f>
        <v xml:space="preserve">L’organisation connait le cycle budgétaire et le processus de création du budget.
L’organisation ne peut pas avoir accès à des informations budgétaires.
</v>
      </c>
      <c r="I14" s="85" t="str">
        <f>IF(ISBLANK(Template!I14),"",Template!I14)</f>
        <v xml:space="preserve">L’organisation connait le cycle budgétaire et le processus de création du budget.
L’organisation peut avoir accès à des informations budgétaires.
L’organisation ne s’est pas impliquée dans des processus de création du budget comme la consultation publique, les rassemblements publics dans les assemblées du comté, les GTT, etc.
</v>
      </c>
      <c r="J14" s="85" t="str">
        <f>IF(ISBLANK(Template!J14),"",Template!J14)</f>
        <v xml:space="preserve">L’organisation connait le cycle budgétaire et le processus de création du budget.
L’organisation peut avoir accès à des informations budgétaires.
L’organisation s’est impliquée dans des processus de création du budget comme la consultation publique, les rassemblements publics dans les assemblées du comté, les GTT, etc.
</v>
      </c>
      <c r="K14" s="86" t="str">
        <f>IF(ISBLANK(Template!K14),"",Template!K14)</f>
        <v>Notes budgétaires
Copie du programme de consultation publique
Copies des budgets du comté publiés (brouillons ou versions finales)
Copies du rapport du groupe de travail du secteur</v>
      </c>
      <c r="L14" s="96" t="s">
        <v>15</v>
      </c>
      <c r="M14" s="96" t="s">
        <v>15</v>
      </c>
      <c r="N14" s="96" t="s">
        <v>15</v>
      </c>
      <c r="O14" s="96" t="s">
        <v>15</v>
      </c>
      <c r="P14" s="96" t="s">
        <v>15</v>
      </c>
      <c r="Q14" s="145" t="str">
        <f t="shared" si="1"/>
        <v/>
      </c>
      <c r="R14" s="145" t="str">
        <f t="shared" si="0"/>
        <v/>
      </c>
      <c r="S14" s="145" t="str">
        <f t="shared" si="0"/>
        <v/>
      </c>
      <c r="T14" s="145" t="str">
        <f t="shared" si="0"/>
        <v/>
      </c>
      <c r="U14" s="145" t="str">
        <f t="shared" si="0"/>
        <v/>
      </c>
      <c r="V14" s="17"/>
      <c r="W14" s="17"/>
      <c r="X14" s="17"/>
      <c r="Y14" s="17"/>
      <c r="Z14" s="17"/>
    </row>
    <row r="15" spans="1:26" ht="170.25" customHeight="1">
      <c r="A15" s="97" t="str">
        <f>IF(ISBLANK(Template!A15),"",Template!A15)</f>
        <v>AB</v>
      </c>
      <c r="B15" s="238" t="str">
        <f>IF(ISBLANK(Template!B15),"",Template!B15)</f>
        <v/>
      </c>
      <c r="C15" s="97" t="str">
        <f>IF(ISBLANK(Template!C15),"",Template!C15)</f>
        <v>AB2</v>
      </c>
      <c r="D15" s="92" t="str">
        <f>IF(ISBLANK(Template!D15),"",Template!D15)</f>
        <v>Comprendre les budgets</v>
      </c>
      <c r="E15" s="85" t="str">
        <f>IF(ISBLANK(Template!E15),"",Template!E15)</f>
        <v>L’OSC sait comment mener une analyse budgétaire dans le secteur sanitaire (elle sait comparer les allocations sanitaires du comté au budget total, et les dépenses sanitaires à d’autres allocations dans le temps), elle peut en faire le suivi et la partager.
L’OSC sait à qui et quand présenter les données.</v>
      </c>
      <c r="F15" s="85" t="str">
        <f>IF(ISBLANK(Template!F15),"",Template!F15)</f>
        <v>D’après vous, qu’est-ce qu’une analyse ? Est-il important de faire des analyses ? Pourquoi ?
Comment analysez-vous un budget sanitaire ?
Si vous avez déjà analysé un budget, quelles ont été vos conclusions ?</v>
      </c>
      <c r="G15" s="85" t="str">
        <f>IF(ISBLANK(Template!G15),"",Template!G15)</f>
        <v xml:space="preserve">L’organisation ne sait pas pourquoi il est important d’analyser le budget et les dépenses. </v>
      </c>
      <c r="H15" s="85" t="str">
        <f>IF(ISBLANK(Template!H15),"",Template!H15)</f>
        <v xml:space="preserve">L’organisation sait pourquoi il est important d’analyser le budget et les dépenses.
L’organisation ne sait pas comment calculer la proportion du budget du comté allouée à la santé et ses programmes.
</v>
      </c>
      <c r="I15" s="85" t="str">
        <f>IF(ISBLANK(Template!I15),"",Template!I15)</f>
        <v xml:space="preserve">L’organisation sait pourquoi il est important d’analyser le budget et les dépenses.
L’organisation sait comment calculer la proportion du budget du comté allouée à la santé et ses programmes.
L’organisation n’a pas analysé le budget sanitaire ou les dépenses sanitaires du comté (par exemple, en comparant l’année en cours à l’année précédente, ou en comparant le budget du secteur sanitaire à celui du secteur éducatif).
</v>
      </c>
      <c r="J15" s="85" t="str">
        <f>IF(ISBLANK(Template!J15),"",Template!J15)</f>
        <v xml:space="preserve">L’organisation sait pourquoi il est important d’analyser le budget et les dépenses.
L’organisation sait comment calculer la proportion du budget du comté allouée à la santé et ses programmes.
L’organisation a analysé le budget sanitaire ou les dépenses sanitaires du comté (par exemple, en comparant l’année en cours à l’année précédente, ou en comparant le budget du secteur sanitaire à celui du secteur éducatif).
</v>
      </c>
      <c r="K15" s="85" t="str">
        <f>IF(ISBLANK(Template!K15),"",Template!K15)</f>
        <v>Rapport sur l’analyse budgétaire et notes qualitatives
Création de synthèses à partir des données dans le but de mener des actions de plaidoyer</v>
      </c>
      <c r="L15" s="96" t="s">
        <v>15</v>
      </c>
      <c r="M15" s="96" t="s">
        <v>15</v>
      </c>
      <c r="N15" s="96" t="s">
        <v>15</v>
      </c>
      <c r="O15" s="96" t="s">
        <v>15</v>
      </c>
      <c r="P15" s="96" t="s">
        <v>15</v>
      </c>
      <c r="Q15" s="145" t="str">
        <f t="shared" si="1"/>
        <v/>
      </c>
      <c r="R15" s="145" t="str">
        <f t="shared" si="0"/>
        <v/>
      </c>
      <c r="S15" s="145" t="str">
        <f t="shared" si="0"/>
        <v/>
      </c>
      <c r="T15" s="145" t="str">
        <f t="shared" si="0"/>
        <v/>
      </c>
      <c r="U15" s="145" t="str">
        <f t="shared" si="0"/>
        <v/>
      </c>
      <c r="V15" s="17"/>
      <c r="W15" s="17"/>
      <c r="X15" s="17"/>
      <c r="Y15" s="17"/>
      <c r="Z15" s="17"/>
    </row>
    <row r="16" spans="1:26" ht="153.75" customHeight="1">
      <c r="A16" s="97" t="str">
        <f>IF(ISBLANK(Template!A16),"",Template!A16)</f>
        <v>AB</v>
      </c>
      <c r="B16" s="238" t="str">
        <f>IF(ISBLANK(Template!B16),"",Template!B16)</f>
        <v/>
      </c>
      <c r="C16" s="97" t="str">
        <f>IF(ISBLANK(Template!C16),"",Template!C16)</f>
        <v>AB3</v>
      </c>
      <c r="D16" s="92" t="str">
        <f>IF(ISBLANK(Template!D16),"",Template!D16)</f>
        <v>Identifier les freins</v>
      </c>
      <c r="E16" s="85" t="str">
        <f>IF(ISBLANK(Template!E16),"",Template!E16)</f>
        <v>L’organisation est capable d’identifier les freins financiers qui ont un impact sur la santé maternelle et sait comment communiquer ces informations aux décisionnaires concernés pour qu'ils agissent.</v>
      </c>
      <c r="F16" s="85" t="str">
        <f>IF(ISBLANK(Template!F16),"",Template!F16)</f>
        <v>Est-ce important ? Pourquoi ?
Comment avez-vous identifié un frein ?
Parlez-moi d’une situation dans laquelle vous avez identifié un frein et en avez parlé. Comment savez-vous que ces décisionnaires étaient ceux auxquels s’adresser ?</v>
      </c>
      <c r="G16" s="85" t="str">
        <f>IF(ISBLANK(Template!G16),"",Template!G16)</f>
        <v xml:space="preserve">L’organisation ne sait pas en quoi les freins financiers dans le domaine de la santé ont un impact sur la santé maternelle. </v>
      </c>
      <c r="H16" s="85" t="str">
        <f>IF(ISBLANK(Template!H16),"",Template!H16)</f>
        <v xml:space="preserve">L’organisation sait en quoi les freins financiers dans le domaine de la santé ont un impact sur la santé maternelle.
L’organisation n’a identifié aucun frein financier dans le domaine de la santé qui a un impact sur la santé maternelle.
</v>
      </c>
      <c r="I16" s="85" t="str">
        <f>IF(ISBLANK(Template!I16),"",Template!I16)</f>
        <v xml:space="preserve">L’organisation sait en quoi les freins financiers dans le domaine de la santé ont un impact sur la santé maternelle.
L’organisation a identifié un ou plusieurs frein(s) financier(s) dans le domaine de la santé qui a/ont un impact sur la santé maternelle.
Une fois les freins identifiés, l’organisation ne sait pas quoi faire de ces informations. </v>
      </c>
      <c r="J16" s="85" t="str">
        <f>IF(ISBLANK(Template!J16),"",Template!J16)</f>
        <v>L’organisation sait en quoi les freins financiers dans le domaine de la santé ont un impact sur la santé maternelle.
L’organisation a identifié un ou plusieurs frein(s) financier(s) dans le domaine de la santé qui a/ont un impact sur la santé maternelle.
L’organisation a identifié un ou des frein(s) financier(s) dans le domaine de la santé qui ont un impact sur la santé maternelle et a communiqué ces informations aux décisionnaires appropriés pour qu’ils agissent.</v>
      </c>
      <c r="K16" s="87" t="str">
        <f>IF(ISBLANK(Template!K16),"",Template!K16)</f>
        <v xml:space="preserve">Notes budgétaires appropriées
Copie du programme de la consultation publique
Report/List of challenges around health financing.
Quotes 
</v>
      </c>
      <c r="L16" s="96" t="s">
        <v>15</v>
      </c>
      <c r="M16" s="96" t="s">
        <v>15</v>
      </c>
      <c r="N16" s="96" t="s">
        <v>15</v>
      </c>
      <c r="O16" s="96" t="s">
        <v>15</v>
      </c>
      <c r="P16" s="96" t="s">
        <v>15</v>
      </c>
      <c r="Q16" s="145" t="str">
        <f t="shared" si="1"/>
        <v/>
      </c>
      <c r="R16" s="145" t="str">
        <f t="shared" si="0"/>
        <v/>
      </c>
      <c r="S16" s="145" t="str">
        <f t="shared" si="0"/>
        <v/>
      </c>
      <c r="T16" s="145" t="str">
        <f t="shared" si="0"/>
        <v/>
      </c>
      <c r="U16" s="145" t="str">
        <f t="shared" si="0"/>
        <v/>
      </c>
      <c r="V16" s="18"/>
      <c r="W16" s="18"/>
      <c r="X16" s="18"/>
      <c r="Y16" s="18"/>
      <c r="Z16" s="18"/>
    </row>
    <row r="17" spans="1:26" ht="172.5" customHeight="1">
      <c r="A17" s="97" t="str">
        <f>IF(ISBLANK(Template!A17),"",Template!A17)</f>
        <v>GDL</v>
      </c>
      <c r="B17" s="230" t="str">
        <f>IF(ISBLANK(Template!B17),"",Template!B17)</f>
        <v>Gouvernance et planification</v>
      </c>
      <c r="C17" s="97" t="str">
        <f>IF(ISBLANK(Template!C17),"",Template!C17)</f>
        <v>GDL1</v>
      </c>
      <c r="D17" s="94" t="str">
        <f>IF(ISBLANK(Template!D17),"",Template!D17)</f>
        <v>Structures de gouvernance et politiques</v>
      </c>
      <c r="E17" s="85" t="str">
        <f>IF(ISBLANK(Template!E17),"",Template!E17)</f>
        <v>L’organisation dispose d’un organe directeur avec une constitution qui encadre son travail, ses avis juridiques, ses statuts et ses factures.
Cet organe encadre les politiques et les procédures au sein des comités, ainsi que tous les aspects de la gestion financière. Les politiques et les procédures sont disponibles, connues par tous les membres du personnel, et correspondent aux principes de comptabilité généralement admis (GAAP).
L’organisation dispose d'un ensemble de documents qui présentent l’objectif de l’organisation (mission, vision, objectifs, etc.) et d'un organigramme clair.</v>
      </c>
      <c r="F17" s="85" t="str">
        <f>IF(ISBLANK(Template!F17),"",Template!F17)</f>
        <v>Pouvez-vous décrire les structures de gouvernance de l’organisation ?
Pourriez-vous décrire le plan stratégique de l’organisation ? Qu’inclut-il ?
Quels sont les types de politiques, procédures et systèmes qui sont mis en place ? Pensez-vous que quelque chose manque ?</v>
      </c>
      <c r="G17" s="85" t="str">
        <f>IF(ISBLANK(Template!G17),"",Template!G17)</f>
        <v>L’organisation ne dispose pas de structures de gouvernance.</v>
      </c>
      <c r="H17" s="85" t="str">
        <f>IF(ISBLANK(Template!H17),"",Template!H17)</f>
        <v>L’organisation dispose de structures de gouvernance.
L’organisation ne dispose pas de politiques et de procédures établies.</v>
      </c>
      <c r="I17" s="85" t="str">
        <f>IF(ISBLANK(Template!I17),"",Template!I17)</f>
        <v>L’organisation dispose de structures de gouvernance.
L’organisation dispose de politiques et de procédures établies.
L’organisation ne dispose pas d’un plan stratégique.</v>
      </c>
      <c r="J17" s="86" t="str">
        <f>IF(ISBLANK(Template!J17),"",Template!J17)</f>
        <v>L’organisation dispose de structures de gouvernance.
L’organisation dispose de politiques et de procédures établies.
L’organisation dispose d’un plan stratégique.</v>
      </c>
      <c r="K17" s="88" t="str">
        <f>IF(ISBLANK(Template!K17),"",Template!K17)</f>
        <v xml:space="preserve">Constitution ; lettres d’engagement des membres des comités ; comptes-rendus des comités.
Organigramme
Plan stratégique </v>
      </c>
      <c r="L17" s="96" t="s">
        <v>15</v>
      </c>
      <c r="M17" s="96" t="s">
        <v>15</v>
      </c>
      <c r="N17" s="96" t="s">
        <v>15</v>
      </c>
      <c r="O17" s="96" t="s">
        <v>15</v>
      </c>
      <c r="P17" s="96" t="s">
        <v>15</v>
      </c>
      <c r="Q17" s="145" t="str">
        <f t="shared" si="1"/>
        <v/>
      </c>
      <c r="R17" s="145" t="str">
        <f t="shared" si="0"/>
        <v/>
      </c>
      <c r="S17" s="145" t="str">
        <f t="shared" si="0"/>
        <v/>
      </c>
      <c r="T17" s="145" t="str">
        <f t="shared" si="0"/>
        <v/>
      </c>
      <c r="U17" s="145" t="str">
        <f t="shared" si="0"/>
        <v/>
      </c>
      <c r="V17" s="18"/>
      <c r="W17" s="18"/>
      <c r="X17" s="18"/>
      <c r="Y17" s="18"/>
      <c r="Z17" s="18"/>
    </row>
    <row r="18" spans="1:26" s="45" customFormat="1" ht="140.5" customHeight="1">
      <c r="A18" s="97" t="str">
        <f>IF(ISBLANK(Template!A18),"",Template!A18)</f>
        <v>GDL</v>
      </c>
      <c r="B18" s="230" t="str">
        <f>IF(ISBLANK(Template!B18),"",Template!B18)</f>
        <v/>
      </c>
      <c r="C18" s="97" t="str">
        <f>IF(ISBLANK(Template!C18),"",Template!C18)</f>
        <v>GDL2</v>
      </c>
      <c r="D18" s="147" t="str">
        <f>IF(ISBLANK(Template!D18),"",Template!D18)</f>
        <v>Financer et planifier les activités organisationnelles</v>
      </c>
      <c r="E18" s="89" t="str">
        <f>IF(ISBLANK(Template!E18),"",Template!E18)</f>
        <v>L’organisation dispose d’un plan de travail annuel chiffré qui est révisé de manière régulière.
L’organisation dispose d’un plan de mobilisation des ressources.</v>
      </c>
      <c r="F18" s="88" t="str">
        <f>IF(ISBLANK(Template!F18),"",Template!F18)</f>
        <v>Quelles sont les activités présentes dans votre plan de travail ?
Quel est le processus d’estimation des coûts de ces activités ?
Pouvez-vous me parler des plans dont l’organisation dispose pour mobiliser ses propres ressources ?</v>
      </c>
      <c r="G18" s="88" t="str">
        <f>IF(ISBLANK(Template!G18),"",Template!G18)</f>
        <v>L’organisation ne dispose pas d’un plan d’activités annuel.</v>
      </c>
      <c r="H18" s="88" t="str">
        <f>IF(ISBLANK(Template!H18),"",Template!H18)</f>
        <v xml:space="preserve">L’organisation pas d’un plan d’activités annuel.
Le plan d’activités annuel n’est pas accompagné d’un budget. </v>
      </c>
      <c r="I18" s="88" t="str">
        <f>IF(ISBLANK(Template!I18),"",Template!I18)</f>
        <v xml:space="preserve">L’organisation pas d’un plan d’activités annuel.
Le plan d’activités annuel est accompagné d’un budget. 
L’organisation ne dispose pas d’un plan de mobilisation des ressources pour financer son plan d’activités annuel. </v>
      </c>
      <c r="J18" s="88" t="str">
        <f>IF(ISBLANK(Template!J18),"",Template!J18)</f>
        <v xml:space="preserve">L’organisation pas d’un plan d’activités annuel.
Le plan d’activités annuel est accompagné d’un budget. 
L’organisation dispose d’un plan de mobilisation des ressources pour financer son plan d’activités annuel. </v>
      </c>
      <c r="K18" s="86" t="str">
        <f>IF(ISBLANK(Template!K18),"",Template!K18)</f>
        <v>Plan de travail annuel chiffré
Plan de mobilisation de ressources
Rapports/comptes-rendus des réunions de l’équipe de mobilisation des ressources</v>
      </c>
      <c r="L18" s="96" t="s">
        <v>15</v>
      </c>
      <c r="M18" s="96" t="s">
        <v>15</v>
      </c>
      <c r="N18" s="96" t="s">
        <v>15</v>
      </c>
      <c r="O18" s="96" t="s">
        <v>15</v>
      </c>
      <c r="P18" s="96" t="s">
        <v>15</v>
      </c>
      <c r="Q18" s="145" t="str">
        <f t="shared" si="1"/>
        <v/>
      </c>
      <c r="R18" s="145" t="str">
        <f t="shared" si="0"/>
        <v/>
      </c>
      <c r="S18" s="145" t="str">
        <f t="shared" si="0"/>
        <v/>
      </c>
      <c r="T18" s="145" t="str">
        <f t="shared" si="0"/>
        <v/>
      </c>
      <c r="U18" s="145" t="str">
        <f t="shared" si="0"/>
        <v/>
      </c>
      <c r="V18" s="19"/>
      <c r="W18" s="19"/>
      <c r="X18" s="19"/>
      <c r="Y18" s="19"/>
      <c r="Z18" s="19"/>
    </row>
    <row r="19" spans="1:26" ht="153" customHeight="1">
      <c r="A19" s="97" t="str">
        <f>IF(ISBLANK(Template!A19),"",Template!A19)</f>
        <v>RCD</v>
      </c>
      <c r="B19" s="231" t="str">
        <f>IF(ISBLANK(Template!B19),"",Template!B19)</f>
        <v>Coordination et durabilité</v>
      </c>
      <c r="C19" s="97" t="str">
        <f>IF(ISBLANK(Template!C19),"",Template!C19)</f>
        <v>RCD1</v>
      </c>
      <c r="D19" s="95" t="str">
        <f>IF(ISBLANK(Template!D19),"",Template!D19)</f>
        <v>S’engager dans des coalitions</v>
      </c>
      <c r="E19" s="88" t="str">
        <f>IF(ISBLANK(Template!E19),"",Template!E19)</f>
        <v xml:space="preserve">L’organisation est un membre actif d’une coalition avec d’autres organisations de la société civile au sein de laquelle elles travaillent sur une problématique commune.
L’organisation est régulièrement contactée en tant que source d’informations par des décisionnaires, des leaders de la société civile ou des médias.
</v>
      </c>
      <c r="F19" s="88" t="str">
        <f>IF(ISBLANK(Template!F19),"",Template!F19)</f>
        <v>Récolter des données pour élaborer des plans de durabilité
Pouvez-vous me parler d’une situation dans laquelle vous avez participé à une coalition ? Qui d’autre participait à la coalition ? Qu’a fait la coalition ?
Pouvez-vous décrire vos relations avec d’autres organisations de la société civile, les médias et le gouvernement ?</v>
      </c>
      <c r="G19" s="88" t="str">
        <f>IF(ISBLANK(Template!G19),"",Template!G19)</f>
        <v>L’organisation ne s’est jamais engagée dans une coalition avec d’autres organisations de la société civile.</v>
      </c>
      <c r="H19" s="88" t="str">
        <f>IF(ISBLANK(Template!H19),"",Template!H19)</f>
        <v xml:space="preserve">L’organisation s’est déjà engagée dans une coalition avec d’autres organisations de la société civile.
L’organisation n’a jamais participé de manière active aux activités d’une coalition. </v>
      </c>
      <c r="I19" s="88" t="str">
        <f>IF(ISBLANK(Template!I19),"",Template!I19)</f>
        <v xml:space="preserve">L’organisation s’est déjà engagée dans une coalition avec d’autres organisations de la société civile.
L’organisation a déjà participé de manière active aux activités d’une coalition.
L’organisation ne fournit pas de manière régulière (au moins une fois par trimestre) des informations à d’autres OSC, décisionnaires et/ou médias sur les budgets sanitaires et/ou la SMN.  </v>
      </c>
      <c r="J19" s="88" t="str">
        <f>IF(ISBLANK(Template!J19),"",Template!J19)</f>
        <v xml:space="preserve">L’organisation s’est déjà engagée dans une coalition avec d’autres organisations de la société civile.
L’organisation a déjà participé de manière active aux activités d’une coalition.
L’organisation fournit de manière régulière (au moins une fois par trimestre) des informations à d’autres OSC, décisionnaires et/ou médias sur les budgets sanitaires et/ou la SMN.  </v>
      </c>
      <c r="K19" s="86" t="str">
        <f>IF(ISBLANK(Template!K19),"",Template!K19)</f>
        <v>Rapports sur des réunions avec des parties prenantes variées.
Preuves des informations fournies.
Plan d’action commun d’une coalition.</v>
      </c>
      <c r="L19" s="96" t="s">
        <v>15</v>
      </c>
      <c r="M19" s="96" t="s">
        <v>15</v>
      </c>
      <c r="N19" s="96" t="s">
        <v>15</v>
      </c>
      <c r="O19" s="96" t="s">
        <v>15</v>
      </c>
      <c r="P19" s="96" t="s">
        <v>15</v>
      </c>
      <c r="Q19" s="145" t="str">
        <f t="shared" si="1"/>
        <v/>
      </c>
      <c r="R19" s="145" t="str">
        <f t="shared" si="0"/>
        <v/>
      </c>
      <c r="S19" s="145" t="str">
        <f t="shared" si="0"/>
        <v/>
      </c>
      <c r="T19" s="145" t="str">
        <f t="shared" si="0"/>
        <v/>
      </c>
      <c r="U19" s="145" t="str">
        <f t="shared" si="0"/>
        <v/>
      </c>
      <c r="V19" s="17"/>
      <c r="W19" s="17"/>
      <c r="X19" s="17"/>
      <c r="Y19" s="17"/>
      <c r="Z19" s="17"/>
    </row>
    <row r="20" spans="1:26" ht="153" customHeight="1">
      <c r="A20" s="97" t="str">
        <f>IF(ISBLANK(Template!A20),"",Template!A20)</f>
        <v>RCD</v>
      </c>
      <c r="B20" s="231" t="str">
        <f>IF(ISBLANK(Template!B20),"",Template!B20)</f>
        <v/>
      </c>
      <c r="C20" s="97" t="str">
        <f>IF(ISBLANK(Template!C20),"",Template!C20)</f>
        <v>RCD2</v>
      </c>
      <c r="D20" s="95" t="str">
        <f>IF(ISBLANK(Template!D20),"",Template!D20)</f>
        <v xml:space="preserve">Collaborer avec le gouvernement </v>
      </c>
      <c r="E20" s="88" t="str">
        <f>IF(ISBLANK(Template!E20),"",Template!E20)</f>
        <v>L’organisation est vue par le gouvernement comme une partie prenante dans les processus gouvernementaux et met en place des actions de plaidoyer diplomatique.</v>
      </c>
      <c r="F20" s="88" t="str">
        <f>IF(ISBLANK(Template!F20),"",Template!F20)</f>
        <v>Comment décririez-vous la relation de l’organisation avec le gouvernement ? D’après vous, quelle est l’opinion du gouvernement sur l’organisation ? 
Collaboreriez-vous avec le gouvernement ? Pourquoi ? Avez-vous des objectifs communs ?
Parlez-moi d’une situation dans laquelle vous avez collaboré avec le gouvernement pour atteindre un objectif commun.</v>
      </c>
      <c r="G20" s="88" t="str">
        <f>IF(ISBLANK(Template!G20),"",Template!G20)</f>
        <v>L’organisation n’a jamais travaillé avec le service sanitaire du gouvernement/comté.</v>
      </c>
      <c r="H20" s="88" t="str">
        <f>IF(ISBLANK(Template!H20),"",Template!H20)</f>
        <v xml:space="preserve">L’organisation a déjà travaillé avec le service sanitaire du gouvernement/comté.
L'organisation n’est pas vue par le gouvernement comme une partie prenante clé dans les processus gouvernementaux.
</v>
      </c>
      <c r="I20" s="88" t="str">
        <f>IF(ISBLANK(Template!I20),"",Template!I20)</f>
        <v xml:space="preserve">L’organisation a déjà travaillé avec le service sanitaire du gouvernement/comté.
L'organisation est vue par le gouvernement comme une partie prenante clé dans les processus gouvernementaux.
L’organisation n’a pas réussi à collaborer avec le gouvernement pour atteindre un objectif commun.  </v>
      </c>
      <c r="J20" s="88" t="str">
        <f>IF(ISBLANK(Template!J20),"",Template!J20)</f>
        <v xml:space="preserve">L’organisation a déjà travaillé avec le service sanitaire du gouvernement/comté.
L'organisation est vue par le gouvernement comme une partie prenante clé dans les processus gouvernementaux.
L’organisation n’a pas réussi à collaborer avec le gouvernement pour atteindre un objectif commun.  </v>
      </c>
      <c r="K20" s="86" t="str">
        <f>IF(ISBLANK(Template!K20),"",Template!K20)</f>
        <v>Rapports de réunions liées à la santé auxquelles plusieurs fonctionnaires du comté et l’OSC ont participé.</v>
      </c>
      <c r="L20" s="96" t="s">
        <v>15</v>
      </c>
      <c r="M20" s="96" t="s">
        <v>15</v>
      </c>
      <c r="N20" s="96" t="s">
        <v>15</v>
      </c>
      <c r="O20" s="96" t="s">
        <v>15</v>
      </c>
      <c r="P20" s="96" t="s">
        <v>15</v>
      </c>
      <c r="Q20" s="145" t="str">
        <f t="shared" si="1"/>
        <v/>
      </c>
      <c r="R20" s="145" t="str">
        <f t="shared" si="0"/>
        <v/>
      </c>
      <c r="S20" s="145" t="str">
        <f t="shared" si="0"/>
        <v/>
      </c>
      <c r="T20" s="145" t="str">
        <f t="shared" si="0"/>
        <v/>
      </c>
      <c r="U20" s="145" t="str">
        <f t="shared" si="0"/>
        <v/>
      </c>
      <c r="V20" s="16"/>
      <c r="W20" s="16"/>
      <c r="X20" s="16"/>
      <c r="Y20" s="16"/>
      <c r="Z20" s="16"/>
    </row>
    <row r="21" spans="1:26" ht="167.15" customHeight="1">
      <c r="A21" s="97" t="str">
        <f>IF(ISBLANK(Template!A21),"",Template!A21)</f>
        <v>RCD</v>
      </c>
      <c r="B21" s="231" t="str">
        <f>IF(ISBLANK(Template!B21),"",Template!B21)</f>
        <v/>
      </c>
      <c r="C21" s="97" t="str">
        <f>IF(ISBLANK(Template!C21),"",Template!C21)</f>
        <v>RCD3</v>
      </c>
      <c r="D21" s="95" t="str">
        <f>IF(ISBLANK(Template!D21),"",Template!D21)</f>
        <v>Récolter des données pour élaborer des plans de durabilité</v>
      </c>
      <c r="E21" s="86" t="str">
        <f>IF(ISBLANK(Template!E21),"",Template!E21)</f>
        <v>L’organisation comprend l’importance de la collecte de données pour élaborer ses plans dans le but de devenir durable, au-delà du financement par les donateurs, et pour rendre pérennes ses interventions de plaidoyer.
L’organisation dispose d’un plan de durabilité clair pour développer ses sources de financement.</v>
      </c>
      <c r="F21" s="86" t="str">
        <f>IF(ISBLANK(Template!F21),"",Template!F21)</f>
        <v>Qu’est-ce que la durabilité pour votre organisation ?
Pouvez-vous m’expliquer comment votre organisation a planifié sa durabilité ?
Pouvez-vous décrire en quoi vos plans de durabilité sont reflétés dans votre travail ?
Si votre source actuelle de financement venait à se tarir, comment maintiendriez-vous vos activités ? Quelles sont vos activités qui ne nécessitent pas l’obtention de ressources de la part d’un tiers ?</v>
      </c>
      <c r="G21" s="86" t="str">
        <f>IF(ISBLANK(Template!G21),"",Template!G21)</f>
        <v>L’organisation ne sait pas pourquoi elle a besoin d’élaborer des plans pour être durable et pouvoir se passer des financements en provenance de donateurs.</v>
      </c>
      <c r="H21" s="86" t="str">
        <f>IF(ISBLANK(Template!H21),"",Template!H21)</f>
        <v xml:space="preserve">L’organisation sait pourquoi elle a besoin d’élaborer des plans pour être durable et pouvoir se passer des financements en provenance de donateurs.
L’organisation n’a pas créé de plan de durabilité organisationnelle. </v>
      </c>
      <c r="I21" s="86" t="str">
        <f>IF(ISBLANK(Template!I21),"",Template!I21)</f>
        <v xml:space="preserve">L’organisation sait pourquoi elle a besoin d’élaborer des plans pour être durable et pouvoir se passer des financements en provenance de donateurs.
L’organisation a créé de plan de durabilité organisationnelle. 
Les activités de l’organisation ne reflètent pas les plans de durabilité organisationnelle. </v>
      </c>
      <c r="J21" s="86" t="str">
        <f>IF(ISBLANK(Template!J21),"",Template!J21)</f>
        <v xml:space="preserve">L’organisation sait pourquoi elle a besoin d’élaborer des plans pour être durable et pouvoir se passer des financements en provenance de donateurs.
L’organisation a créé de plan de durabilité organisationnelle. 
Les activités de l’organisation reflètent les plans de durabilité organisationnelle. </v>
      </c>
      <c r="K21" s="86" t="str">
        <f>IF(ISBLANK(Template!K21),"",Template!K21)</f>
        <v>Plan de durabilité, stratégie de sortie</v>
      </c>
      <c r="L21" s="96" t="s">
        <v>15</v>
      </c>
      <c r="M21" s="96" t="s">
        <v>15</v>
      </c>
      <c r="N21" s="96" t="s">
        <v>15</v>
      </c>
      <c r="O21" s="96" t="s">
        <v>15</v>
      </c>
      <c r="P21" s="96" t="s">
        <v>15</v>
      </c>
      <c r="Q21" s="145" t="str">
        <f t="shared" si="1"/>
        <v/>
      </c>
      <c r="R21" s="145" t="str">
        <f t="shared" si="0"/>
        <v/>
      </c>
      <c r="S21" s="145" t="str">
        <f t="shared" si="0"/>
        <v/>
      </c>
      <c r="T21" s="145" t="str">
        <f t="shared" si="0"/>
        <v/>
      </c>
      <c r="U21" s="145" t="str">
        <f t="shared" si="0"/>
        <v/>
      </c>
      <c r="V21" s="16"/>
      <c r="W21" s="16"/>
      <c r="X21" s="16"/>
      <c r="Y21" s="16"/>
      <c r="Z21" s="16"/>
    </row>
    <row r="22" spans="1:26" ht="164.5" customHeight="1">
      <c r="A22" s="97" t="str">
        <f>IF(ISBLANK(Template!A22),"",Template!A22)</f>
        <v>CEA</v>
      </c>
      <c r="B22" s="232" t="str">
        <f>IF(ISBLANK(Template!B22),"",Template!B22)</f>
        <v>Suivi et apprentissage</v>
      </c>
      <c r="C22" s="97" t="str">
        <f>IF(ISBLANK(Template!C22),"",Template!C22)</f>
        <v>CEA1</v>
      </c>
      <c r="D22" s="93" t="str">
        <f>IF(ISBLANK(Template!D22),"",Template!D22)</f>
        <v>Faire le suivi des efforts de plaidoyer</v>
      </c>
      <c r="E22" s="88" t="str">
        <f>IF(ISBLANK(Template!E22),"",Template!E22)</f>
        <v>L’organisation dispose d’un plan de S&amp;E pour ses efforts de plaidoyer.</v>
      </c>
      <c r="F22" s="88" t="str">
        <f>IF(ISBLANK(Template!F22),"",Template!F22)</f>
        <v>Pensez-vous qu’il est important de faire le suivi des efforts de plaidoyer ? Pourquoi ?
Comment faites-vous le suivi des résultats de vos activités de plaidoyer ?  
Pouvez-vous me donner un exemple d’une situation dans laquelle vous avez fait le suivi des résultats de vos activités de plaidoyer ? Avez-vous un autre exemple ? À quelle fréquence faites-vous le suivi des résultats ?</v>
      </c>
      <c r="G22" s="88" t="str">
        <f>IF(ISBLANK(Template!G22),"",Template!G22)</f>
        <v xml:space="preserve">L’organisation ne pense pas qu’il est important de faire le suivi des changements qui résultent de ses activités de plaidoyer.   </v>
      </c>
      <c r="H22" s="88" t="str">
        <f>IF(ISBLANK(Template!H22),"",Template!H22)</f>
        <v xml:space="preserve">L’organisation pense qu’il est important de faire le suivi des changements qui résultent de ses activités de plaidoyer.      
L’organisation ne fait pas le suivi des résultats de ses activités de plaidoyer.  </v>
      </c>
      <c r="I22" s="88" t="str">
        <f>IF(ISBLANK(Template!I22),"",Template!I22)</f>
        <v>L’organisation pense qu’il est important de faire le suivi des changements qui résultent de ses activités de plaidoyer.      
L’organisation fait le suivi des résultats de ses activités de plaidoyer.  
L’organisation ne base pas son travail de plaidoyer futur sur ce suivi.</v>
      </c>
      <c r="J22" s="88" t="str">
        <f>IF(ISBLANK(Template!J22),"",Template!J22)</f>
        <v>L’organisation pense qu’il est important de faire le suivi des changements qui résultent de ses activités de plaidoyer.      
L’organisation fait le suivi des résultats de ses activités de plaidoyer.  
L’organisation ne base pas son travail de plaidoyer futur sur ce suivi.</v>
      </c>
      <c r="K22" s="88" t="str">
        <f>IF(ISBLANK(Template!K22),"",Template!K22)</f>
        <v>Plan S&amp;E pour les efforts de plaidoyer.
Stratégie d’adaptation créée sur-mesure pour les efforts de plaidoyer.</v>
      </c>
      <c r="L22" s="96" t="s">
        <v>15</v>
      </c>
      <c r="M22" s="96" t="s">
        <v>15</v>
      </c>
      <c r="N22" s="96" t="s">
        <v>15</v>
      </c>
      <c r="O22" s="96" t="s">
        <v>15</v>
      </c>
      <c r="P22" s="96" t="s">
        <v>15</v>
      </c>
      <c r="Q22" s="145" t="str">
        <f t="shared" si="1"/>
        <v/>
      </c>
      <c r="R22" s="145" t="str">
        <f t="shared" si="0"/>
        <v/>
      </c>
      <c r="S22" s="145" t="str">
        <f t="shared" si="0"/>
        <v/>
      </c>
      <c r="T22" s="145" t="str">
        <f t="shared" si="0"/>
        <v/>
      </c>
      <c r="U22" s="145" t="str">
        <f t="shared" si="0"/>
        <v/>
      </c>
      <c r="V22" s="71"/>
      <c r="W22" s="71"/>
      <c r="X22" s="71"/>
      <c r="Y22" s="71"/>
      <c r="Z22" s="71"/>
    </row>
    <row r="23" spans="1:26" ht="151.5" customHeight="1">
      <c r="A23" s="97" t="str">
        <f>IF(ISBLANK(Template!A23),"",Template!A23)</f>
        <v>CEA</v>
      </c>
      <c r="B23" s="232" t="e">
        <f>IF(ISBLANK(Template!#REF!),"",Template!#REF!)</f>
        <v>#REF!</v>
      </c>
      <c r="C23" s="97" t="str">
        <f>IF(ISBLANK(Template!C23),"",Template!C23)</f>
        <v>CEA2</v>
      </c>
      <c r="D23" s="93" t="str">
        <f>IF(ISBLANK(Template!D23),"",Template!D23)</f>
        <v>Participer à un apprentissage basé sur la réflexion</v>
      </c>
      <c r="E23" s="88" t="str">
        <f>IF(ISBLANK(Template!E23),"",Template!E23)</f>
        <v>L’organisation organise des réunions de réflexion régulières et structurées basées sur le programme stratégique/le plan de travail annuel pour discuter des apprentissages, des réussites, des échecs, et adapter ses plans. Le suivi des résultats des activités de plaidoyer de l’organisation est pris en compte dans les plans d’activités.</v>
      </c>
      <c r="F23" s="88" t="str">
        <f>IF(ISBLANK(Template!F23),"",Template!F23)</f>
        <v>Qu’est-ce que l’apprentissage basé sur la réflexion pour votre organisation ?
Pensez-vous que l’apprentissage basé sur la réflexion est important ? Pourquoi ?
Quel est le processus de valorisation de l’apprentissage basé sur la réflexion de votre organisation ?
Pouvez-vous me donner un exemple de situation dans laquelle vous avez modifié vos activités dans le but de tirer des apprentissages de vos réussites et des défis auxquels vous avez fait face ?</v>
      </c>
      <c r="G23" s="88" t="str">
        <f>IF(ISBLANK(Template!G23),"",Template!G23)</f>
        <v xml:space="preserve">Pour l’organisation, il n’est pas important de réfléchir à ses réussites et ses échecs. </v>
      </c>
      <c r="H23" s="88" t="str">
        <f>IF(ISBLANK(Template!H23),"",Template!H23)</f>
        <v>Pour l’organisation, il est important de réfléchir à ses réussites et ses échecs.
L’organisation n’a pas organisé de réunion de réflexion pour discuter des apprentissages, des réussites et des échecs dans les 6 derniers mois.</v>
      </c>
      <c r="I23" s="88" t="str">
        <f>IF(ISBLANK(Template!I23),"",Template!I23)</f>
        <v xml:space="preserve">Pour l’organisation, il est important de réfléchir à ses réussites et ses échecs.
L’organisation a organisé de réunion de réflexion pour discuter des apprentissages, des réussites et des échecs dans les 6 derniers mois.
L’organisation n’a pas adapté ses plans aux discussions de la réunion de réflexion dans les 6 derniers mois. </v>
      </c>
      <c r="J23" s="88" t="str">
        <f>IF(ISBLANK(Template!J23),"",Template!J23)</f>
        <v xml:space="preserve">Pour l’organisation, il est important de réfléchir à ses réussites et ses échecs.
L’organisation a organisé de réunion de réflexion pour discuter des apprentissages, des réussites et des échecs dans les 6 derniers mois.
L’organisation a adapté ses plans aux discussions de la réunion de réflexion dans les 6 derniers mois. </v>
      </c>
      <c r="K23" s="88" t="str">
        <f>IF(ISBLANK(Template!K23),"",Template!K23)</f>
        <v>Plans d’activités, agenda de réunions de réflexion, comptes-rendus de réunions (si disponibles)
Plan de suivi des actions.</v>
      </c>
      <c r="L23" s="96" t="s">
        <v>15</v>
      </c>
      <c r="M23" s="96" t="s">
        <v>15</v>
      </c>
      <c r="N23" s="96" t="s">
        <v>15</v>
      </c>
      <c r="O23" s="96" t="s">
        <v>15</v>
      </c>
      <c r="P23" s="96" t="s">
        <v>15</v>
      </c>
      <c r="Q23" s="145" t="str">
        <f t="shared" si="1"/>
        <v/>
      </c>
      <c r="R23" s="145" t="str">
        <f t="shared" si="1"/>
        <v/>
      </c>
      <c r="S23" s="145" t="str">
        <f t="shared" si="1"/>
        <v/>
      </c>
      <c r="T23" s="145" t="str">
        <f t="shared" si="1"/>
        <v/>
      </c>
      <c r="U23" s="145" t="str">
        <f t="shared" si="1"/>
        <v/>
      </c>
      <c r="V23" s="15"/>
      <c r="W23" s="15"/>
      <c r="X23" s="15"/>
      <c r="Y23" s="15"/>
      <c r="Z23" s="15"/>
    </row>
    <row r="24" spans="1:26" ht="14.5">
      <c r="D24" s="64"/>
      <c r="E24" s="176"/>
      <c r="F24" s="48"/>
      <c r="G24" s="59"/>
      <c r="H24" s="59"/>
      <c r="I24" s="59"/>
      <c r="J24" s="59"/>
      <c r="K24" s="59"/>
      <c r="L24" s="60"/>
      <c r="M24" s="60"/>
      <c r="N24" s="60"/>
      <c r="O24" s="60"/>
      <c r="P24" s="60"/>
      <c r="V24" s="55"/>
      <c r="W24" s="55"/>
      <c r="X24" s="55"/>
      <c r="Y24" s="55"/>
      <c r="Z24" s="55"/>
    </row>
    <row r="25" spans="1:26" ht="14.5">
      <c r="D25" s="174"/>
      <c r="E25" s="179"/>
      <c r="F25" s="55"/>
      <c r="G25" s="55"/>
      <c r="H25" s="55"/>
      <c r="I25" s="55"/>
      <c r="J25" s="55"/>
      <c r="K25" s="55"/>
      <c r="L25" s="60"/>
      <c r="M25" s="60"/>
      <c r="N25" s="60"/>
      <c r="O25" s="60"/>
      <c r="P25" s="60"/>
      <c r="V25" s="55"/>
      <c r="W25" s="55"/>
      <c r="X25" s="55"/>
      <c r="Y25" s="55"/>
      <c r="Z25" s="55"/>
    </row>
    <row r="26" spans="1:26" ht="14.5">
      <c r="D26" s="240"/>
      <c r="E26" s="65"/>
      <c r="F26" s="55"/>
      <c r="G26" s="55"/>
      <c r="H26" s="55"/>
      <c r="I26" s="55"/>
      <c r="J26" s="55"/>
      <c r="K26" s="55"/>
      <c r="L26" s="62"/>
      <c r="M26" s="62"/>
      <c r="N26" s="62"/>
      <c r="O26" s="62"/>
      <c r="P26" s="62"/>
      <c r="V26" s="55"/>
      <c r="W26" s="55"/>
      <c r="X26" s="55"/>
      <c r="Y26" s="55"/>
      <c r="Z26" s="55"/>
    </row>
    <row r="27" spans="1:26" ht="14.5">
      <c r="D27" s="240"/>
      <c r="E27" s="66"/>
      <c r="F27" s="55"/>
      <c r="G27" s="55"/>
      <c r="H27" s="55"/>
      <c r="I27" s="55"/>
      <c r="J27" s="55"/>
      <c r="K27" s="55"/>
      <c r="L27" s="62"/>
      <c r="M27" s="62"/>
      <c r="N27" s="62"/>
      <c r="O27" s="62"/>
      <c r="P27" s="62"/>
      <c r="V27" s="55"/>
      <c r="W27" s="55"/>
      <c r="X27" s="55"/>
      <c r="Y27" s="55"/>
      <c r="Z27" s="55"/>
    </row>
    <row r="28" spans="1:26" ht="14.5">
      <c r="D28" s="178"/>
      <c r="E28" s="179"/>
      <c r="F28" s="55"/>
      <c r="G28" s="55"/>
      <c r="H28" s="55"/>
      <c r="I28" s="55"/>
      <c r="J28" s="55"/>
      <c r="K28" s="55"/>
      <c r="L28" s="62"/>
      <c r="M28" s="62"/>
      <c r="N28" s="62"/>
      <c r="O28" s="62"/>
      <c r="P28" s="62"/>
      <c r="V28" s="55"/>
      <c r="W28" s="55"/>
      <c r="X28" s="55"/>
      <c r="Y28" s="55"/>
      <c r="Z28" s="55"/>
    </row>
    <row r="29" spans="1:26" ht="14.5">
      <c r="D29" s="178"/>
      <c r="E29" s="179"/>
      <c r="F29" s="55"/>
      <c r="G29" s="55"/>
      <c r="H29" s="55"/>
      <c r="I29" s="55"/>
      <c r="J29" s="55"/>
      <c r="K29" s="55"/>
      <c r="L29" s="62"/>
      <c r="M29" s="62"/>
      <c r="N29" s="62"/>
      <c r="O29" s="62"/>
      <c r="P29" s="62"/>
      <c r="V29" s="55"/>
      <c r="W29" s="55"/>
      <c r="X29" s="55"/>
      <c r="Y29" s="55"/>
      <c r="Z29" s="55"/>
    </row>
    <row r="30" spans="1:26" ht="14.5">
      <c r="D30" s="178"/>
      <c r="E30" s="179"/>
      <c r="F30" s="55"/>
      <c r="G30" s="55"/>
      <c r="H30" s="55"/>
      <c r="I30" s="55"/>
      <c r="J30" s="55"/>
      <c r="K30" s="55"/>
      <c r="L30" s="62"/>
      <c r="M30" s="62"/>
      <c r="N30" s="62"/>
      <c r="O30" s="62"/>
      <c r="P30" s="62"/>
      <c r="V30" s="55"/>
      <c r="W30" s="55"/>
      <c r="X30" s="55"/>
      <c r="Y30" s="55"/>
      <c r="Z30" s="55"/>
    </row>
    <row r="31" spans="1:26" ht="14.5">
      <c r="D31" s="178"/>
      <c r="E31" s="179"/>
      <c r="F31" s="55"/>
      <c r="G31" s="55"/>
      <c r="H31" s="55"/>
      <c r="I31" s="55"/>
      <c r="J31" s="55"/>
      <c r="K31" s="55"/>
      <c r="L31" s="62"/>
      <c r="M31" s="62"/>
      <c r="N31" s="62"/>
      <c r="O31" s="62"/>
      <c r="P31" s="62"/>
      <c r="V31" s="55"/>
      <c r="W31" s="55"/>
      <c r="X31" s="55"/>
      <c r="Y31" s="55"/>
      <c r="Z31" s="55"/>
    </row>
    <row r="32" spans="1:26" ht="14.5">
      <c r="D32" s="178"/>
      <c r="E32" s="179"/>
      <c r="F32" s="55"/>
      <c r="G32" s="55"/>
      <c r="H32" s="55"/>
      <c r="I32" s="55"/>
      <c r="J32" s="55"/>
      <c r="K32" s="55"/>
      <c r="L32" s="62"/>
      <c r="M32" s="62"/>
      <c r="N32" s="62"/>
      <c r="O32" s="62"/>
      <c r="P32" s="62"/>
      <c r="V32" s="55"/>
      <c r="W32" s="55"/>
      <c r="X32" s="55"/>
      <c r="Y32" s="55"/>
      <c r="Z32" s="55"/>
    </row>
    <row r="33" spans="4:26" ht="14.5">
      <c r="D33" s="178"/>
      <c r="E33" s="179"/>
      <c r="F33" s="55"/>
      <c r="G33" s="55"/>
      <c r="H33" s="55"/>
      <c r="I33" s="55"/>
      <c r="J33" s="55"/>
      <c r="K33" s="55"/>
      <c r="L33" s="62"/>
      <c r="M33" s="62"/>
      <c r="N33" s="62"/>
      <c r="O33" s="62"/>
      <c r="P33" s="62"/>
      <c r="V33" s="55"/>
      <c r="W33" s="55"/>
      <c r="X33" s="55"/>
      <c r="Y33" s="55"/>
      <c r="Z33" s="55"/>
    </row>
    <row r="34" spans="4:26" ht="14.5">
      <c r="D34" s="178"/>
      <c r="E34" s="179"/>
      <c r="F34" s="55"/>
      <c r="G34" s="55"/>
      <c r="H34" s="55"/>
      <c r="I34" s="55"/>
      <c r="J34" s="55"/>
      <c r="K34" s="55"/>
      <c r="L34" s="62"/>
      <c r="M34" s="62"/>
      <c r="N34" s="62"/>
      <c r="O34" s="62"/>
      <c r="P34" s="62"/>
      <c r="V34" s="67"/>
      <c r="W34" s="67"/>
      <c r="X34" s="67"/>
      <c r="Y34" s="67"/>
      <c r="Z34" s="67"/>
    </row>
    <row r="35" spans="4:26" ht="14.5">
      <c r="D35" s="178"/>
      <c r="E35" s="179"/>
      <c r="F35" s="55"/>
      <c r="G35" s="55"/>
      <c r="H35" s="55"/>
      <c r="I35" s="55"/>
      <c r="J35" s="55"/>
      <c r="K35" s="55"/>
      <c r="L35" s="62"/>
      <c r="M35" s="62"/>
      <c r="N35" s="62"/>
      <c r="O35" s="62"/>
      <c r="P35" s="62"/>
      <c r="V35" s="55"/>
      <c r="W35" s="55"/>
      <c r="X35" s="55"/>
      <c r="Y35" s="55"/>
      <c r="Z35" s="55"/>
    </row>
    <row r="36" spans="4:26" ht="14.5">
      <c r="D36" s="245"/>
      <c r="E36" s="246"/>
      <c r="F36" s="55"/>
      <c r="G36" s="55"/>
      <c r="H36" s="55"/>
      <c r="I36" s="55"/>
      <c r="J36" s="55"/>
      <c r="K36" s="67"/>
      <c r="L36" s="62"/>
      <c r="M36" s="62"/>
      <c r="N36" s="62"/>
      <c r="O36" s="62"/>
      <c r="P36" s="62"/>
      <c r="V36" s="55"/>
      <c r="W36" s="55"/>
      <c r="X36" s="55"/>
      <c r="Y36" s="55"/>
      <c r="Z36" s="55"/>
    </row>
    <row r="37" spans="4:26" ht="14.5">
      <c r="D37" s="245"/>
      <c r="E37" s="246"/>
      <c r="F37" s="55"/>
      <c r="G37" s="55"/>
      <c r="H37" s="55"/>
      <c r="I37" s="55"/>
      <c r="J37" s="55"/>
      <c r="K37" s="55"/>
      <c r="L37" s="62"/>
      <c r="M37" s="62"/>
      <c r="N37" s="62"/>
      <c r="O37" s="62"/>
      <c r="P37" s="62"/>
      <c r="V37" s="55"/>
      <c r="W37" s="55"/>
      <c r="X37" s="55"/>
      <c r="Y37" s="55"/>
      <c r="Z37" s="55"/>
    </row>
    <row r="38" spans="4:26" ht="14.5">
      <c r="D38" s="240"/>
      <c r="E38" s="179"/>
      <c r="F38" s="55"/>
      <c r="G38" s="55"/>
      <c r="H38" s="55"/>
      <c r="I38" s="55"/>
      <c r="J38" s="55"/>
      <c r="K38" s="55"/>
      <c r="L38" s="62"/>
      <c r="M38" s="62"/>
      <c r="N38" s="62"/>
      <c r="O38" s="62"/>
      <c r="P38" s="62"/>
      <c r="V38" s="53"/>
      <c r="W38" s="53"/>
      <c r="X38" s="53"/>
      <c r="Y38" s="53"/>
      <c r="Z38" s="53"/>
    </row>
    <row r="39" spans="4:26" ht="14.5">
      <c r="D39" s="240"/>
      <c r="E39" s="179"/>
      <c r="F39" s="55"/>
      <c r="G39" s="55"/>
      <c r="H39" s="55"/>
      <c r="I39" s="55"/>
      <c r="J39" s="55"/>
      <c r="K39" s="55"/>
      <c r="L39" s="62"/>
      <c r="M39" s="62"/>
      <c r="N39" s="62"/>
      <c r="O39" s="62"/>
      <c r="P39" s="62"/>
      <c r="V39" s="53"/>
      <c r="W39" s="53"/>
      <c r="X39" s="53"/>
      <c r="Y39" s="53"/>
      <c r="Z39" s="53"/>
    </row>
    <row r="40" spans="4:26" ht="14.5">
      <c r="D40" s="173"/>
      <c r="E40" s="177"/>
      <c r="F40" s="53"/>
      <c r="G40" s="53"/>
      <c r="H40" s="53"/>
      <c r="I40" s="53"/>
      <c r="J40" s="53"/>
      <c r="K40" s="53"/>
      <c r="L40" s="49"/>
      <c r="M40" s="49"/>
      <c r="N40" s="68"/>
      <c r="O40" s="68"/>
      <c r="P40" s="68"/>
      <c r="V40" s="53"/>
      <c r="W40" s="53"/>
      <c r="X40" s="53"/>
      <c r="Y40" s="53"/>
      <c r="Z40" s="53"/>
    </row>
    <row r="41" spans="4:26" ht="14.5">
      <c r="D41" s="239"/>
      <c r="E41" s="177"/>
      <c r="F41" s="53"/>
      <c r="G41" s="53"/>
      <c r="H41" s="53"/>
      <c r="I41" s="53"/>
      <c r="J41" s="53"/>
      <c r="K41" s="53"/>
      <c r="L41" s="49"/>
      <c r="M41" s="49"/>
      <c r="N41" s="68"/>
      <c r="O41" s="68"/>
      <c r="P41" s="68"/>
      <c r="V41" s="48"/>
      <c r="W41" s="48"/>
      <c r="X41" s="48"/>
      <c r="Y41" s="48"/>
      <c r="Z41" s="48"/>
    </row>
    <row r="42" spans="4:26" ht="14.5">
      <c r="D42" s="239"/>
      <c r="E42" s="177"/>
      <c r="F42" s="53"/>
      <c r="G42" s="53"/>
      <c r="H42" s="53"/>
      <c r="I42" s="53"/>
      <c r="J42" s="53"/>
      <c r="K42" s="53"/>
      <c r="L42" s="49"/>
      <c r="M42" s="49"/>
      <c r="N42" s="68"/>
      <c r="O42" s="68"/>
      <c r="P42" s="68"/>
      <c r="V42" s="48"/>
      <c r="W42" s="48"/>
      <c r="X42" s="48"/>
      <c r="Y42" s="48"/>
      <c r="Z42" s="48"/>
    </row>
    <row r="43" spans="4:26" ht="14.5">
      <c r="D43" s="239"/>
      <c r="E43" s="243"/>
      <c r="F43" s="63"/>
      <c r="G43" s="63"/>
      <c r="H43" s="63"/>
      <c r="I43" s="63"/>
      <c r="J43" s="63"/>
      <c r="K43" s="48"/>
      <c r="L43" s="49"/>
      <c r="M43" s="49"/>
      <c r="N43" s="68"/>
      <c r="O43" s="68"/>
      <c r="P43" s="68"/>
      <c r="V43" s="69"/>
      <c r="W43" s="69"/>
      <c r="X43" s="69"/>
      <c r="Y43" s="69"/>
      <c r="Z43" s="69"/>
    </row>
    <row r="44" spans="4:26" ht="14.5">
      <c r="D44" s="239"/>
      <c r="E44" s="243"/>
      <c r="F44" s="48"/>
      <c r="G44" s="48"/>
      <c r="H44" s="48"/>
      <c r="I44" s="48"/>
      <c r="J44" s="48"/>
      <c r="K44" s="48"/>
      <c r="L44" s="49"/>
      <c r="M44" s="49"/>
      <c r="N44" s="68"/>
      <c r="O44" s="68"/>
      <c r="P44" s="68"/>
      <c r="V44" s="53"/>
      <c r="W44" s="53"/>
      <c r="X44" s="53"/>
      <c r="Y44" s="53"/>
      <c r="Z44" s="53"/>
    </row>
    <row r="45" spans="4:26" ht="14.5">
      <c r="D45" s="239"/>
      <c r="E45" s="176"/>
      <c r="F45" s="70"/>
      <c r="G45" s="61"/>
      <c r="H45" s="61"/>
      <c r="I45" s="61"/>
      <c r="J45" s="61"/>
      <c r="K45" s="69"/>
      <c r="L45" s="49"/>
      <c r="M45" s="49"/>
      <c r="N45" s="68"/>
      <c r="O45" s="68"/>
      <c r="P45" s="68"/>
      <c r="V45" s="53"/>
      <c r="W45" s="53"/>
      <c r="X45" s="53"/>
      <c r="Y45" s="53"/>
      <c r="Z45" s="53"/>
    </row>
    <row r="46" spans="4:26" ht="14.5">
      <c r="D46" s="173"/>
      <c r="E46" s="177"/>
      <c r="F46" s="53"/>
      <c r="G46" s="53"/>
      <c r="H46" s="53"/>
      <c r="I46" s="53"/>
      <c r="J46" s="53"/>
      <c r="K46" s="53"/>
      <c r="L46" s="49"/>
      <c r="M46" s="49"/>
      <c r="N46" s="68"/>
      <c r="O46" s="68"/>
      <c r="P46" s="68"/>
      <c r="V46" s="53"/>
      <c r="W46" s="53"/>
      <c r="X46" s="53"/>
      <c r="Y46" s="53"/>
      <c r="Z46" s="53"/>
    </row>
    <row r="47" spans="4:26" ht="14.5">
      <c r="D47" s="173"/>
      <c r="E47" s="177"/>
      <c r="F47" s="53"/>
      <c r="G47" s="53"/>
      <c r="H47" s="53"/>
      <c r="I47" s="53"/>
      <c r="J47" s="53"/>
      <c r="K47" s="53"/>
      <c r="L47" s="49"/>
      <c r="M47" s="49"/>
      <c r="N47" s="68"/>
      <c r="O47" s="68"/>
      <c r="P47" s="68"/>
      <c r="V47" s="53"/>
      <c r="W47" s="53"/>
      <c r="X47" s="53"/>
      <c r="Y47" s="53"/>
      <c r="Z47" s="53"/>
    </row>
    <row r="48" spans="4:26" ht="14.5">
      <c r="D48" s="173"/>
      <c r="E48" s="177"/>
      <c r="F48" s="53"/>
      <c r="G48" s="53"/>
      <c r="H48" s="53"/>
      <c r="I48" s="53"/>
      <c r="J48" s="53"/>
      <c r="K48" s="53"/>
      <c r="L48" s="49"/>
      <c r="M48" s="49"/>
      <c r="N48" s="68"/>
      <c r="O48" s="68"/>
      <c r="P48" s="68"/>
      <c r="V48" s="48"/>
      <c r="W48" s="48"/>
      <c r="X48" s="48"/>
      <c r="Y48" s="48"/>
      <c r="Z48" s="48"/>
    </row>
    <row r="49" spans="4:26" ht="14.5">
      <c r="D49" s="173"/>
      <c r="E49" s="177"/>
      <c r="F49" s="53"/>
      <c r="G49" s="53"/>
      <c r="H49" s="53"/>
      <c r="I49" s="53"/>
      <c r="J49" s="53"/>
      <c r="K49" s="53"/>
      <c r="L49" s="49"/>
      <c r="M49" s="49"/>
      <c r="N49" s="49"/>
      <c r="O49" s="49"/>
      <c r="P49" s="50"/>
      <c r="V49" s="48"/>
      <c r="W49" s="48"/>
      <c r="X49" s="48"/>
      <c r="Y49" s="48"/>
      <c r="Z49" s="48"/>
    </row>
    <row r="50" spans="4:26" ht="14.5">
      <c r="D50" s="239"/>
      <c r="E50" s="243"/>
      <c r="F50" s="48"/>
      <c r="G50" s="48"/>
      <c r="H50" s="48"/>
      <c r="I50" s="48"/>
      <c r="J50" s="48"/>
      <c r="K50" s="48"/>
      <c r="L50" s="49"/>
      <c r="M50" s="49"/>
      <c r="N50" s="49"/>
      <c r="O50" s="49"/>
      <c r="P50" s="50"/>
      <c r="V50" s="48"/>
      <c r="W50" s="48"/>
      <c r="X50" s="48"/>
      <c r="Y50" s="48"/>
      <c r="Z50" s="48"/>
    </row>
    <row r="51" spans="4:26" ht="14.5">
      <c r="D51" s="239"/>
      <c r="E51" s="243"/>
      <c r="F51" s="48"/>
      <c r="G51" s="48"/>
      <c r="H51" s="48"/>
      <c r="I51" s="48"/>
      <c r="J51" s="48"/>
      <c r="K51" s="48"/>
      <c r="L51" s="49"/>
      <c r="M51" s="49"/>
      <c r="N51" s="49"/>
      <c r="O51" s="49"/>
      <c r="P51" s="50"/>
      <c r="V51" s="48"/>
      <c r="W51" s="48"/>
      <c r="X51" s="48"/>
      <c r="Y51" s="48"/>
      <c r="Z51" s="48"/>
    </row>
    <row r="52" spans="4:26" ht="14.5">
      <c r="D52" s="239"/>
      <c r="E52" s="243"/>
      <c r="F52" s="48"/>
      <c r="G52" s="48"/>
      <c r="H52" s="48"/>
      <c r="I52" s="48"/>
      <c r="J52" s="48"/>
      <c r="K52" s="48"/>
      <c r="L52" s="49"/>
      <c r="M52" s="49"/>
      <c r="N52" s="49"/>
      <c r="O52" s="49"/>
      <c r="P52" s="50"/>
      <c r="V52" s="48"/>
      <c r="W52" s="48"/>
      <c r="X52" s="48"/>
      <c r="Y52" s="48"/>
      <c r="Z52" s="48"/>
    </row>
    <row r="53" spans="4:26" ht="14.5">
      <c r="D53" s="239"/>
      <c r="E53" s="176"/>
      <c r="F53" s="48"/>
      <c r="G53" s="48"/>
      <c r="H53" s="48"/>
      <c r="I53" s="48"/>
      <c r="J53" s="48"/>
      <c r="K53" s="48"/>
      <c r="L53" s="49"/>
      <c r="M53" s="49"/>
      <c r="N53" s="49"/>
      <c r="O53" s="49"/>
      <c r="P53" s="50"/>
      <c r="V53" s="48"/>
      <c r="W53" s="48"/>
      <c r="X53" s="48"/>
      <c r="Y53" s="48"/>
      <c r="Z53" s="48"/>
    </row>
    <row r="54" spans="4:26" ht="14.5">
      <c r="D54" s="239"/>
      <c r="E54" s="176"/>
      <c r="F54" s="48"/>
      <c r="G54" s="48"/>
      <c r="H54" s="48"/>
      <c r="I54" s="48"/>
      <c r="J54" s="48"/>
      <c r="K54" s="48"/>
      <c r="L54" s="49"/>
      <c r="M54" s="49"/>
      <c r="N54" s="49"/>
      <c r="O54" s="49"/>
      <c r="P54" s="50"/>
      <c r="V54" s="48"/>
      <c r="W54" s="48"/>
      <c r="X54" s="48"/>
      <c r="Y54" s="48"/>
      <c r="Z54" s="48"/>
    </row>
    <row r="55" spans="4:26" ht="15.5">
      <c r="D55" s="241"/>
      <c r="E55" s="242"/>
      <c r="F55" s="48"/>
      <c r="G55" s="48"/>
      <c r="H55" s="48"/>
      <c r="I55" s="48"/>
      <c r="J55" s="48"/>
      <c r="K55" s="48"/>
      <c r="L55" s="51"/>
      <c r="M55" s="51"/>
      <c r="N55" s="51"/>
      <c r="O55" s="52"/>
      <c r="P55" s="52"/>
      <c r="V55" s="48"/>
      <c r="W55" s="48"/>
      <c r="X55" s="48"/>
      <c r="Y55" s="48"/>
      <c r="Z55" s="48"/>
    </row>
    <row r="56" spans="4:26" ht="15.5">
      <c r="D56" s="241"/>
      <c r="E56" s="242"/>
      <c r="F56" s="48"/>
      <c r="G56" s="48"/>
      <c r="H56" s="48"/>
      <c r="I56" s="48"/>
      <c r="J56" s="48"/>
      <c r="K56" s="48"/>
      <c r="L56" s="51"/>
      <c r="M56" s="51"/>
      <c r="N56" s="51"/>
      <c r="O56" s="52"/>
      <c r="P56" s="52"/>
      <c r="V56" s="48"/>
      <c r="W56" s="48"/>
      <c r="X56" s="48"/>
      <c r="Y56" s="48"/>
      <c r="Z56" s="48"/>
    </row>
    <row r="57" spans="4:26" ht="15.5">
      <c r="D57" s="239"/>
      <c r="E57" s="176"/>
      <c r="F57" s="48"/>
      <c r="G57" s="48"/>
      <c r="H57" s="48"/>
      <c r="I57" s="48"/>
      <c r="J57" s="48"/>
      <c r="K57" s="48"/>
      <c r="L57" s="51"/>
      <c r="M57" s="51"/>
      <c r="N57" s="51"/>
      <c r="O57" s="52"/>
      <c r="P57" s="52"/>
      <c r="V57" s="48"/>
      <c r="W57" s="48"/>
      <c r="X57" s="48"/>
      <c r="Y57" s="48"/>
      <c r="Z57" s="48"/>
    </row>
    <row r="58" spans="4:26" ht="15.5">
      <c r="D58" s="239"/>
      <c r="E58" s="176"/>
      <c r="F58" s="48"/>
      <c r="G58" s="48"/>
      <c r="H58" s="48"/>
      <c r="I58" s="48"/>
      <c r="J58" s="48"/>
      <c r="K58" s="48"/>
      <c r="L58" s="51"/>
      <c r="M58" s="51"/>
      <c r="N58" s="51"/>
      <c r="O58" s="52"/>
      <c r="P58" s="52"/>
      <c r="V58" s="48"/>
      <c r="W58" s="48"/>
      <c r="X58" s="48"/>
      <c r="Y58" s="48"/>
      <c r="Z58" s="48"/>
    </row>
    <row r="59" spans="4:26" ht="15.5">
      <c r="D59" s="239"/>
      <c r="E59" s="176"/>
      <c r="F59" s="48"/>
      <c r="G59" s="48"/>
      <c r="H59" s="53"/>
      <c r="I59" s="53"/>
      <c r="J59" s="53"/>
      <c r="K59" s="48"/>
      <c r="L59" s="51"/>
      <c r="M59" s="51"/>
      <c r="N59" s="51"/>
      <c r="O59" s="52"/>
      <c r="P59" s="52"/>
      <c r="V59" s="48"/>
      <c r="W59" s="48"/>
      <c r="X59" s="48"/>
      <c r="Y59" s="48"/>
      <c r="Z59" s="48"/>
    </row>
    <row r="60" spans="4:26" ht="15.5">
      <c r="D60" s="175"/>
      <c r="E60" s="176"/>
      <c r="F60" s="48"/>
      <c r="G60" s="48"/>
      <c r="H60" s="48"/>
      <c r="I60" s="48"/>
      <c r="J60" s="48"/>
      <c r="K60" s="48"/>
      <c r="L60" s="54"/>
      <c r="M60" s="54"/>
      <c r="N60" s="54"/>
      <c r="O60" s="52"/>
      <c r="P60" s="52"/>
      <c r="V60" s="48"/>
      <c r="W60" s="48"/>
      <c r="X60" s="48"/>
      <c r="Y60" s="48"/>
      <c r="Z60" s="48"/>
    </row>
    <row r="61" spans="4:26" ht="15.5">
      <c r="D61" s="175"/>
      <c r="E61" s="176"/>
      <c r="F61" s="48"/>
      <c r="G61" s="48"/>
      <c r="H61" s="48"/>
      <c r="I61" s="48"/>
      <c r="J61" s="48"/>
      <c r="K61" s="48"/>
      <c r="L61" s="51"/>
      <c r="M61" s="51"/>
      <c r="N61" s="51"/>
      <c r="O61" s="52"/>
      <c r="P61" s="52"/>
      <c r="V61" s="55"/>
      <c r="W61" s="55"/>
      <c r="X61" s="55"/>
      <c r="Y61" s="55"/>
      <c r="Z61" s="55"/>
    </row>
    <row r="62" spans="4:26" ht="15.5">
      <c r="D62" s="56"/>
      <c r="E62" s="176"/>
      <c r="F62" s="48"/>
      <c r="G62" s="48"/>
      <c r="H62" s="48"/>
      <c r="I62" s="48"/>
      <c r="J62" s="48"/>
      <c r="K62" s="48"/>
      <c r="L62" s="51"/>
      <c r="M62" s="51"/>
      <c r="N62" s="51"/>
      <c r="O62" s="52"/>
      <c r="P62" s="52"/>
      <c r="V62" s="48"/>
      <c r="W62" s="48"/>
      <c r="X62" s="48"/>
      <c r="Y62" s="48"/>
      <c r="Z62" s="48"/>
    </row>
    <row r="63" spans="4:26" ht="15.5">
      <c r="D63" s="239"/>
      <c r="E63" s="176"/>
      <c r="F63" s="55"/>
      <c r="G63" s="55"/>
      <c r="H63" s="55"/>
      <c r="I63" s="55"/>
      <c r="J63" s="55"/>
      <c r="K63" s="55"/>
      <c r="L63" s="49"/>
      <c r="M63" s="51"/>
      <c r="N63" s="51"/>
      <c r="O63" s="52"/>
      <c r="P63" s="52"/>
      <c r="V63" s="53"/>
      <c r="W63" s="53"/>
      <c r="X63" s="53"/>
      <c r="Y63" s="53"/>
      <c r="Z63" s="53"/>
    </row>
    <row r="64" spans="4:26" ht="15.5">
      <c r="D64" s="239"/>
      <c r="E64" s="176"/>
      <c r="F64" s="48"/>
      <c r="G64" s="55"/>
      <c r="H64" s="48"/>
      <c r="I64" s="48"/>
      <c r="J64" s="48"/>
      <c r="K64" s="48"/>
      <c r="L64" s="57"/>
      <c r="M64" s="51"/>
      <c r="N64" s="51"/>
      <c r="O64" s="52"/>
      <c r="P64" s="52"/>
      <c r="V64" s="55"/>
      <c r="W64" s="55"/>
      <c r="X64" s="55"/>
      <c r="Y64" s="55"/>
      <c r="Z64" s="55"/>
    </row>
    <row r="65" spans="4:26" ht="15.5">
      <c r="D65" s="173"/>
      <c r="E65" s="177"/>
      <c r="F65" s="53"/>
      <c r="G65" s="53"/>
      <c r="H65" s="53"/>
      <c r="I65" s="53"/>
      <c r="J65" s="53"/>
      <c r="K65" s="53"/>
      <c r="L65" s="51"/>
      <c r="M65" s="49"/>
      <c r="N65" s="49"/>
      <c r="O65" s="49"/>
      <c r="P65" s="58"/>
      <c r="V65" s="48"/>
      <c r="W65" s="48"/>
      <c r="X65" s="48"/>
      <c r="Y65" s="48"/>
      <c r="Z65" s="48"/>
    </row>
  </sheetData>
  <sheetProtection autoFilter="0"/>
  <protectedRanges>
    <protectedRange sqref="L24:P65" name="Data_entry"/>
    <protectedRange sqref="L7:P23" name="Sheet 2 edits_1"/>
    <protectedRange sqref="L7:P23" name="Data_entry_1_2"/>
  </protectedRanges>
  <mergeCells count="50">
    <mergeCell ref="L3:L4"/>
    <mergeCell ref="M3:M4"/>
    <mergeCell ref="B11:B13"/>
    <mergeCell ref="B14:B16"/>
    <mergeCell ref="G2:K2"/>
    <mergeCell ref="A7:K7"/>
    <mergeCell ref="B8:B10"/>
    <mergeCell ref="B17:B18"/>
    <mergeCell ref="Q3:U4"/>
    <mergeCell ref="B5:B6"/>
    <mergeCell ref="F5:F6"/>
    <mergeCell ref="G5:J5"/>
    <mergeCell ref="Q5:Q6"/>
    <mergeCell ref="R5:R6"/>
    <mergeCell ref="S5:S6"/>
    <mergeCell ref="T5:T6"/>
    <mergeCell ref="U5:U6"/>
    <mergeCell ref="P3:P4"/>
    <mergeCell ref="E5:E6"/>
    <mergeCell ref="K5:K6"/>
    <mergeCell ref="L5:L6"/>
    <mergeCell ref="N3:N4"/>
    <mergeCell ref="O3:O4"/>
    <mergeCell ref="Z5:Z6"/>
    <mergeCell ref="V5:V6"/>
    <mergeCell ref="W5:W6"/>
    <mergeCell ref="D5:D6"/>
    <mergeCell ref="K8:K9"/>
    <mergeCell ref="X5:X6"/>
    <mergeCell ref="Y5:Y6"/>
    <mergeCell ref="N5:N6"/>
    <mergeCell ref="O5:O6"/>
    <mergeCell ref="P5:P6"/>
    <mergeCell ref="M5:M6"/>
    <mergeCell ref="B19:B21"/>
    <mergeCell ref="B22:B23"/>
    <mergeCell ref="D26:D27"/>
    <mergeCell ref="D36:D37"/>
    <mergeCell ref="E36:E37"/>
    <mergeCell ref="D38:D39"/>
    <mergeCell ref="D41:D42"/>
    <mergeCell ref="D43:D45"/>
    <mergeCell ref="E43:E44"/>
    <mergeCell ref="D50:D52"/>
    <mergeCell ref="E50:E52"/>
    <mergeCell ref="D53:D54"/>
    <mergeCell ref="D55:D56"/>
    <mergeCell ref="E55:E56"/>
    <mergeCell ref="D57:D59"/>
    <mergeCell ref="D63:D64"/>
  </mergeCells>
  <dataValidations count="6">
    <dataValidation type="list" allowBlank="1" showInputMessage="1" showErrorMessage="1" sqref="P65" xr:uid="{00000000-0002-0000-0800-000000000000}">
      <formula1>$AG$4:$AG$6</formula1>
    </dataValidation>
    <dataValidation type="list" allowBlank="1" showInputMessage="1" showErrorMessage="1" sqref="O55:P64" xr:uid="{00000000-0002-0000-0800-000001000000}">
      <formula1>$AK$4:$AK$9</formula1>
    </dataValidation>
    <dataValidation type="list" allowBlank="1" showInputMessage="1" showErrorMessage="1" sqref="O49:O54" xr:uid="{00000000-0002-0000-0800-000002000000}">
      <formula1>$AO$3:$AO$7</formula1>
    </dataValidation>
    <dataValidation type="list" allowBlank="1" showInputMessage="1" showErrorMessage="1" sqref="N40:P48" xr:uid="{00000000-0002-0000-0800-000003000000}">
      <formula1>$AO$4:$AO$9</formula1>
    </dataValidation>
    <dataValidation type="list" allowBlank="1" showInputMessage="1" showErrorMessage="1" sqref="L24:P25" xr:uid="{00000000-0002-0000-0800-000004000000}">
      <formula1>$AH$5:$AH$10</formula1>
    </dataValidation>
    <dataValidation type="list" allowBlank="1" showInputMessage="1" showErrorMessage="1" sqref="L26:P39" xr:uid="{00000000-0002-0000-0800-000005000000}">
      <formula1>$AQ$10:$AQ$14</formula1>
    </dataValidation>
  </dataValidations>
  <pageMargins left="0.7" right="0.7" top="0.75" bottom="0.75" header="0.3" footer="0.3"/>
  <pageSetup paperSize="9" scale="37" fitToHeight="0" orientation="landscape"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Title="Domain" prompt="Select Domain" xr:uid="{00000000-0002-0000-0800-000006000000}">
          <x14:formula1>
            <xm:f>'Feuille de données'!$A$15:$A$17</xm:f>
          </x14:formula1>
          <xm:sqref>H3:K3</xm:sqref>
        </x14:dataValidation>
        <x14:dataValidation type="list" allowBlank="1" showInputMessage="1" showErrorMessage="1" xr:uid="{00000000-0002-0000-0800-000007000000}">
          <x14:formula1>
            <xm:f>'Feuille de données'!$A$49:$A$55</xm:f>
          </x14:formula1>
          <xm:sqref>P49:P54 L7:P23</xm:sqref>
        </x14:dataValidation>
        <x14:dataValidation type="list" allowBlank="1" showInputMessage="1" showErrorMessage="1" promptTitle="Domain" prompt="Select Domain" xr:uid="{00000000-0002-0000-0800-000008000000}">
          <x14:formula1>
            <xm:f>'C:\Users\Judith\AppData\Local\Microsoft\Windows\INetCache\Content.Outlook\BE26XD14\[Copy of CSO OCAT_171119.xlsx]Data sheet'!#REF!</xm:f>
          </x14:formula1>
          <xm:sqref>V3:Z3</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024AACB21A7C943A733904AA70CF41F" ma:contentTypeVersion="13" ma:contentTypeDescription="Create a new document." ma:contentTypeScope="" ma:versionID="0aef9e852c3f72213a5d2d114ca1a656">
  <xsd:schema xmlns:xsd="http://www.w3.org/2001/XMLSchema" xmlns:xs="http://www.w3.org/2001/XMLSchema" xmlns:p="http://schemas.microsoft.com/office/2006/metadata/properties" xmlns:ns2="62f11535-2f01-4db4-b640-2e8aadbc3e15" xmlns:ns3="e8a623a4-3194-44a0-b303-201f4f17fa9b" targetNamespace="http://schemas.microsoft.com/office/2006/metadata/properties" ma:root="true" ma:fieldsID="968d6f74b734c15e007585fee6465b4d" ns2:_="" ns3:_="">
    <xsd:import namespace="62f11535-2f01-4db4-b640-2e8aadbc3e15"/>
    <xsd:import namespace="e8a623a4-3194-44a0-b303-201f4f17fa9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2f11535-2f01-4db4-b640-2e8aadbc3e1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8a623a4-3194-44a0-b303-201f4f17fa9b"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62DB8EF-AAB1-4B8F-9446-371775F7E883}">
  <ds:schemaRefs>
    <ds:schemaRef ds:uri="http://schemas.microsoft.com/sharepoint/v3/contenttype/forms"/>
  </ds:schemaRefs>
</ds:datastoreItem>
</file>

<file path=customXml/itemProps2.xml><?xml version="1.0" encoding="utf-8"?>
<ds:datastoreItem xmlns:ds="http://schemas.openxmlformats.org/officeDocument/2006/customXml" ds:itemID="{4C0DFC43-29A5-4F6C-89B0-F938ABBC331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2f11535-2f01-4db4-b640-2e8aadbc3e15"/>
    <ds:schemaRef ds:uri="e8a623a4-3194-44a0-b303-201f4f17fa9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CC4FDEE-9FB7-4539-80C0-A8E98E33BE5B}">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20</vt:i4>
      </vt:variant>
    </vt:vector>
  </HeadingPairs>
  <TitlesOfParts>
    <vt:vector size="20" baseType="lpstr">
      <vt:lpstr>START</vt:lpstr>
      <vt:lpstr>Page de ouverture</vt:lpstr>
      <vt:lpstr>Feuille de données</vt:lpstr>
      <vt:lpstr>Instructions</vt:lpstr>
      <vt:lpstr>Guide de discussion</vt:lpstr>
      <vt:lpstr>Template</vt:lpstr>
      <vt:lpstr>OSC 1</vt:lpstr>
      <vt:lpstr>OSC 2</vt:lpstr>
      <vt:lpstr>OSC 3</vt:lpstr>
      <vt:lpstr>OSC 4</vt:lpstr>
      <vt:lpstr>OSC 5</vt:lpstr>
      <vt:lpstr>OSC 6</vt:lpstr>
      <vt:lpstr>OSC 7</vt:lpstr>
      <vt:lpstr>OSC 8</vt:lpstr>
      <vt:lpstr>OSC 9</vt:lpstr>
      <vt:lpstr>OSC 10</vt:lpstr>
      <vt:lpstr>OSC 11</vt:lpstr>
      <vt:lpstr>OSC 12</vt:lpstr>
      <vt:lpstr>Résumé du score de la catégorie</vt:lpstr>
      <vt:lpstr>Tableau de bord général</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E4A CSO OCAT</dc:title>
  <dc:subject/>
  <dc:creator>Soudie Okwaro | Evidence Advisor</dc:creator>
  <cp:keywords>GPG001</cp:keywords>
  <dc:description/>
  <cp:lastModifiedBy>Federica Signoriello</cp:lastModifiedBy>
  <cp:revision/>
  <dcterms:created xsi:type="dcterms:W3CDTF">2014-02-26T07:27:43Z</dcterms:created>
  <dcterms:modified xsi:type="dcterms:W3CDTF">2022-05-04T16:28:06Z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0x010100C024AACB21A7C943A733904AA70CF41F</vt:lpwstr>
  </property>
</Properties>
</file>