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102"/>
  <workbookPr codeName="ThisWorkbook" defaultThemeVersion="124226"/>
  <mc:AlternateContent xmlns:mc="http://schemas.openxmlformats.org/markup-compatibility/2006">
    <mc:Choice Requires="x15">
      <x15ac:absPath xmlns:x15ac="http://schemas.microsoft.com/office/spreadsheetml/2010/11/ac" url="https://mariestopes.sharepoint.com/sites/Options-E4AProjectTeam/Shared Documents/Temporary - Implementation/General/sustainability/GPG - Coalition Building/GPG - Resources/Edit/"/>
    </mc:Choice>
  </mc:AlternateContent>
  <xr:revisionPtr revIDLastSave="0" documentId="8_{152C0589-6ECB-4711-8937-AA9887954B59}" xr6:coauthVersionLast="47" xr6:coauthVersionMax="47" xr10:uidLastSave="{00000000-0000-0000-0000-000000000000}"/>
  <bookViews>
    <workbookView xWindow="-120" yWindow="-120" windowWidth="20730" windowHeight="11160" tabRatio="958" firstSheet="15" activeTab="15" xr2:uid="{00000000-000D-0000-FFFF-FFFF00000000}"/>
  </bookViews>
  <sheets>
    <sheet name="START" sheetId="45" state="hidden" r:id="rId1"/>
    <sheet name="Data sheet" sheetId="43" r:id="rId2"/>
    <sheet name="Cover sheet" sheetId="54" r:id="rId3"/>
    <sheet name="Instructions" sheetId="55" r:id="rId4"/>
    <sheet name="Discussion guide" sheetId="56" r:id="rId5"/>
    <sheet name="Template" sheetId="42" state="hidden" r:id="rId6"/>
    <sheet name="CSO 1" sheetId="46" r:id="rId7"/>
    <sheet name="CSO 2" sheetId="47" r:id="rId8"/>
    <sheet name="CSO 3" sheetId="48" r:id="rId9"/>
    <sheet name="CSO 4" sheetId="49" r:id="rId10"/>
    <sheet name="CSO 5" sheetId="50" r:id="rId11"/>
    <sheet name="CSO 6" sheetId="51" r:id="rId12"/>
    <sheet name="CSO 7" sheetId="52" r:id="rId13"/>
    <sheet name="CSO 8" sheetId="53" r:id="rId14"/>
    <sheet name="CSO 9" sheetId="57" r:id="rId15"/>
    <sheet name="CSO 10" sheetId="58" r:id="rId16"/>
    <sheet name="CSO 11" sheetId="59" r:id="rId17"/>
    <sheet name="CSO 12" sheetId="60" r:id="rId18"/>
    <sheet name="Category Score summary" sheetId="44" r:id="rId19"/>
    <sheet name="Overall Dashboard" sheetId="38" r:id="rId20"/>
  </sheets>
  <externalReferences>
    <externalReference r:id="rId21"/>
  </externalReferences>
  <definedNames>
    <definedName name="_xlnm._FilterDatabase" localSheetId="6" hidden="1">'CSO 1'!$B$6:$U$65</definedName>
    <definedName name="_xlnm._FilterDatabase" localSheetId="15" hidden="1">'CSO 10'!$A$6:$X$6</definedName>
    <definedName name="_xlnm._FilterDatabase" localSheetId="16" hidden="1">'CSO 11'!$A$6:$X$6</definedName>
    <definedName name="_xlnm._FilterDatabase" localSheetId="17" hidden="1">'CSO 12'!$A$6:$X$6</definedName>
    <definedName name="_xlnm._FilterDatabase" localSheetId="7" hidden="1">'CSO 2'!$A$6:$X$6</definedName>
    <definedName name="_xlnm._FilterDatabase" localSheetId="8" hidden="1">'CSO 3'!$A$6:$X$6</definedName>
    <definedName name="_xlnm._FilterDatabase" localSheetId="9" hidden="1">'CSO 4'!$A$6:$X$6</definedName>
    <definedName name="_xlnm._FilterDatabase" localSheetId="10" hidden="1">'CSO 5'!$A$6:$X$6</definedName>
    <definedName name="_xlnm._FilterDatabase" localSheetId="11" hidden="1">'CSO 6'!$A$6:$X$6</definedName>
    <definedName name="_xlnm._FilterDatabase" localSheetId="12" hidden="1">'CSO 7'!$A$6:$X$6</definedName>
    <definedName name="_xlnm._FilterDatabase" localSheetId="13" hidden="1">'CSO 8'!$A$6:$X$6</definedName>
    <definedName name="_xlnm._FilterDatabase" localSheetId="14" hidden="1">'CSO 9'!$A$6:$X$6</definedName>
    <definedName name="scores" localSheetId="6">#REF!</definedName>
    <definedName name="scores" localSheetId="15">#REF!</definedName>
    <definedName name="scores" localSheetId="16">#REF!</definedName>
    <definedName name="scores" localSheetId="17">#REF!</definedName>
    <definedName name="scores" localSheetId="7">#REF!</definedName>
    <definedName name="scores" localSheetId="8">#REF!</definedName>
    <definedName name="scores" localSheetId="9">#REF!</definedName>
    <definedName name="scores" localSheetId="10">#REF!</definedName>
    <definedName name="scores" localSheetId="11">#REF!</definedName>
    <definedName name="scores" localSheetId="12">#REF!</definedName>
    <definedName name="scores" localSheetId="13">#REF!</definedName>
    <definedName name="scores" localSheetId="14">#REF!</definedName>
    <definedName name="scores">#REF!</definedName>
  </definedNames>
  <calcPr calcId="191028" calcCompleted="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1" i="46" l="1"/>
  <c r="G2" i="60"/>
  <c r="G2" i="59"/>
  <c r="G2" i="58"/>
  <c r="G2" i="57"/>
  <c r="G2" i="53"/>
  <c r="G2" i="52"/>
  <c r="G2" i="51"/>
  <c r="G2" i="50"/>
  <c r="G2" i="49"/>
  <c r="G2" i="48"/>
  <c r="G2" i="47"/>
  <c r="U23" i="60"/>
  <c r="T23" i="60"/>
  <c r="S23" i="60"/>
  <c r="R23" i="60"/>
  <c r="Q23" i="60"/>
  <c r="K23" i="60"/>
  <c r="J23" i="60"/>
  <c r="I23" i="60"/>
  <c r="H23" i="60"/>
  <c r="G23" i="60"/>
  <c r="F23" i="60"/>
  <c r="E23" i="60"/>
  <c r="D23" i="60"/>
  <c r="C23" i="60"/>
  <c r="B23" i="60"/>
  <c r="A23" i="60"/>
  <c r="U22" i="60"/>
  <c r="T22" i="60"/>
  <c r="S22" i="60"/>
  <c r="R22" i="60"/>
  <c r="Q22" i="60"/>
  <c r="K22" i="60"/>
  <c r="J22" i="60"/>
  <c r="I22" i="60"/>
  <c r="H22" i="60"/>
  <c r="G22" i="60"/>
  <c r="F22" i="60"/>
  <c r="E22" i="60"/>
  <c r="D22" i="60"/>
  <c r="C22" i="60"/>
  <c r="B22" i="60"/>
  <c r="A22" i="60"/>
  <c r="U21" i="60"/>
  <c r="T21" i="60"/>
  <c r="S21" i="60"/>
  <c r="R21" i="60"/>
  <c r="Q21" i="60"/>
  <c r="K21" i="60"/>
  <c r="J21" i="60"/>
  <c r="I21" i="60"/>
  <c r="H21" i="60"/>
  <c r="G21" i="60"/>
  <c r="F21" i="60"/>
  <c r="E21" i="60"/>
  <c r="D21" i="60"/>
  <c r="C21" i="60"/>
  <c r="B21" i="60"/>
  <c r="A21" i="60"/>
  <c r="U20" i="60"/>
  <c r="T20" i="60"/>
  <c r="S20" i="60"/>
  <c r="R20" i="60"/>
  <c r="Q20" i="60"/>
  <c r="K20" i="60"/>
  <c r="J20" i="60"/>
  <c r="I20" i="60"/>
  <c r="H20" i="60"/>
  <c r="G20" i="60"/>
  <c r="F20" i="60"/>
  <c r="E20" i="60"/>
  <c r="D20" i="60"/>
  <c r="C20" i="60"/>
  <c r="B20" i="60"/>
  <c r="A20" i="60"/>
  <c r="U19" i="60"/>
  <c r="T19" i="60"/>
  <c r="S19" i="60"/>
  <c r="R19" i="60"/>
  <c r="Q19" i="60"/>
  <c r="K19" i="60"/>
  <c r="J19" i="60"/>
  <c r="I19" i="60"/>
  <c r="H19" i="60"/>
  <c r="G19" i="60"/>
  <c r="F19" i="60"/>
  <c r="E19" i="60"/>
  <c r="D19" i="60"/>
  <c r="C19" i="60"/>
  <c r="B19" i="60"/>
  <c r="A19" i="60"/>
  <c r="U18" i="60"/>
  <c r="T18" i="60"/>
  <c r="S18" i="60"/>
  <c r="R18" i="60"/>
  <c r="Q18" i="60"/>
  <c r="K18" i="60"/>
  <c r="J18" i="60"/>
  <c r="I18" i="60"/>
  <c r="H18" i="60"/>
  <c r="G18" i="60"/>
  <c r="F18" i="60"/>
  <c r="E18" i="60"/>
  <c r="D18" i="60"/>
  <c r="C18" i="60"/>
  <c r="B18" i="60"/>
  <c r="A18" i="60"/>
  <c r="U17" i="60"/>
  <c r="T17" i="60"/>
  <c r="S17" i="60"/>
  <c r="R17" i="60"/>
  <c r="Q17" i="60"/>
  <c r="K17" i="60"/>
  <c r="J17" i="60"/>
  <c r="I17" i="60"/>
  <c r="H17" i="60"/>
  <c r="G17" i="60"/>
  <c r="F17" i="60"/>
  <c r="E17" i="60"/>
  <c r="D17" i="60"/>
  <c r="C17" i="60"/>
  <c r="B17" i="60"/>
  <c r="A17" i="60"/>
  <c r="U16" i="60"/>
  <c r="T16" i="60"/>
  <c r="S16" i="60"/>
  <c r="R16" i="60"/>
  <c r="Q16" i="60"/>
  <c r="K16" i="60"/>
  <c r="J16" i="60"/>
  <c r="I16" i="60"/>
  <c r="H16" i="60"/>
  <c r="G16" i="60"/>
  <c r="F16" i="60"/>
  <c r="E16" i="60"/>
  <c r="D16" i="60"/>
  <c r="C16" i="60"/>
  <c r="B16" i="60"/>
  <c r="A16" i="60"/>
  <c r="U15" i="60"/>
  <c r="T15" i="60"/>
  <c r="S15" i="60"/>
  <c r="R15" i="60"/>
  <c r="Q15" i="60"/>
  <c r="K15" i="60"/>
  <c r="J15" i="60"/>
  <c r="I15" i="60"/>
  <c r="H15" i="60"/>
  <c r="G15" i="60"/>
  <c r="F15" i="60"/>
  <c r="E15" i="60"/>
  <c r="D15" i="60"/>
  <c r="C15" i="60"/>
  <c r="B15" i="60"/>
  <c r="A15" i="60"/>
  <c r="U14" i="60"/>
  <c r="T14" i="60"/>
  <c r="S14" i="60"/>
  <c r="R14" i="60"/>
  <c r="Q14" i="60"/>
  <c r="K14" i="60"/>
  <c r="J14" i="60"/>
  <c r="I14" i="60"/>
  <c r="H14" i="60"/>
  <c r="G14" i="60"/>
  <c r="F14" i="60"/>
  <c r="E14" i="60"/>
  <c r="D14" i="60"/>
  <c r="C14" i="60"/>
  <c r="B14" i="60"/>
  <c r="A14" i="60"/>
  <c r="U13" i="60"/>
  <c r="T13" i="60"/>
  <c r="S13" i="60"/>
  <c r="R13" i="60"/>
  <c r="Q13" i="60"/>
  <c r="K13" i="60"/>
  <c r="J13" i="60"/>
  <c r="I13" i="60"/>
  <c r="H13" i="60"/>
  <c r="G13" i="60"/>
  <c r="F13" i="60"/>
  <c r="E13" i="60"/>
  <c r="D13" i="60"/>
  <c r="C13" i="60"/>
  <c r="A13" i="60"/>
  <c r="U12" i="60"/>
  <c r="T12" i="60"/>
  <c r="S12" i="60"/>
  <c r="R12" i="60"/>
  <c r="Q12" i="60"/>
  <c r="K12" i="60"/>
  <c r="J12" i="60"/>
  <c r="I12" i="60"/>
  <c r="H12" i="60"/>
  <c r="G12" i="60"/>
  <c r="F12" i="60"/>
  <c r="E12" i="60"/>
  <c r="D12" i="60"/>
  <c r="C12" i="60"/>
  <c r="A12" i="60"/>
  <c r="U11" i="60"/>
  <c r="T11" i="60"/>
  <c r="S11" i="60"/>
  <c r="R11" i="60"/>
  <c r="Q11" i="60"/>
  <c r="K11" i="60"/>
  <c r="J11" i="60"/>
  <c r="I11" i="60"/>
  <c r="H11" i="60"/>
  <c r="G11" i="60"/>
  <c r="F11" i="60"/>
  <c r="E11" i="60"/>
  <c r="D11" i="60"/>
  <c r="C11" i="60"/>
  <c r="A11" i="60"/>
  <c r="U10" i="60"/>
  <c r="T10" i="60"/>
  <c r="S10" i="60"/>
  <c r="R10" i="60"/>
  <c r="Q10" i="60"/>
  <c r="K10" i="60"/>
  <c r="J10" i="60"/>
  <c r="I10" i="60"/>
  <c r="H10" i="60"/>
  <c r="G10" i="60"/>
  <c r="F10" i="60"/>
  <c r="E10" i="60"/>
  <c r="D10" i="60"/>
  <c r="C10" i="60"/>
  <c r="B10" i="60"/>
  <c r="A10" i="60"/>
  <c r="U9" i="60"/>
  <c r="T9" i="60"/>
  <c r="S9" i="60"/>
  <c r="R9" i="60"/>
  <c r="Q9" i="60"/>
  <c r="K9" i="60"/>
  <c r="J9" i="60"/>
  <c r="I9" i="60"/>
  <c r="H9" i="60"/>
  <c r="G9" i="60"/>
  <c r="F9" i="60"/>
  <c r="E9" i="60"/>
  <c r="D9" i="60"/>
  <c r="C9" i="60"/>
  <c r="B9" i="60"/>
  <c r="A9" i="60"/>
  <c r="U8" i="60"/>
  <c r="T8" i="60"/>
  <c r="S8" i="60"/>
  <c r="R8" i="60"/>
  <c r="Q8" i="60"/>
  <c r="K8" i="60"/>
  <c r="J8" i="60"/>
  <c r="I8" i="60"/>
  <c r="H8" i="60"/>
  <c r="G8" i="60"/>
  <c r="F8" i="60"/>
  <c r="E8" i="60"/>
  <c r="D8" i="60"/>
  <c r="C8" i="60"/>
  <c r="BU8" i="44" s="1"/>
  <c r="B8" i="60"/>
  <c r="A8" i="60"/>
  <c r="U7" i="60"/>
  <c r="T7" i="60"/>
  <c r="S7" i="60"/>
  <c r="R7" i="60"/>
  <c r="Q7" i="60"/>
  <c r="K7" i="60"/>
  <c r="J7" i="60"/>
  <c r="I7" i="60"/>
  <c r="H7" i="60"/>
  <c r="G7" i="60"/>
  <c r="F7" i="60"/>
  <c r="E7" i="60"/>
  <c r="D7" i="60"/>
  <c r="C7" i="60"/>
  <c r="B7" i="60"/>
  <c r="A7" i="60"/>
  <c r="Z6" i="60"/>
  <c r="Y6" i="60"/>
  <c r="X6" i="60"/>
  <c r="W6" i="60"/>
  <c r="V6" i="60"/>
  <c r="P6" i="60"/>
  <c r="O6" i="60"/>
  <c r="N6" i="60"/>
  <c r="M6" i="60"/>
  <c r="L6" i="60"/>
  <c r="K6" i="60"/>
  <c r="J6" i="60"/>
  <c r="I6" i="60"/>
  <c r="H6" i="60"/>
  <c r="G6" i="60"/>
  <c r="F6" i="60"/>
  <c r="E6" i="60"/>
  <c r="D6" i="60"/>
  <c r="C6" i="60"/>
  <c r="B6" i="60"/>
  <c r="Z5" i="60"/>
  <c r="Y5" i="60"/>
  <c r="X5" i="60"/>
  <c r="W5" i="60"/>
  <c r="V5" i="60"/>
  <c r="P5" i="60"/>
  <c r="O5" i="60"/>
  <c r="N5" i="60"/>
  <c r="M5" i="60"/>
  <c r="L5" i="60"/>
  <c r="K5" i="60"/>
  <c r="J5" i="60"/>
  <c r="I5" i="60"/>
  <c r="H5" i="60"/>
  <c r="G5" i="60"/>
  <c r="F5" i="60"/>
  <c r="E5" i="60"/>
  <c r="D5" i="60"/>
  <c r="C5" i="60"/>
  <c r="B5" i="60"/>
  <c r="U4" i="60"/>
  <c r="T4" i="60"/>
  <c r="S4" i="60"/>
  <c r="R4" i="60"/>
  <c r="Q4" i="60"/>
  <c r="P4" i="60"/>
  <c r="O4" i="60"/>
  <c r="N4" i="60"/>
  <c r="M4" i="60"/>
  <c r="L4" i="60"/>
  <c r="K4" i="60"/>
  <c r="J4" i="60"/>
  <c r="I4" i="60"/>
  <c r="H4" i="60"/>
  <c r="G4" i="60"/>
  <c r="F4" i="60"/>
  <c r="E4" i="60"/>
  <c r="D4" i="60"/>
  <c r="C4" i="60"/>
  <c r="B4" i="60"/>
  <c r="A4" i="60"/>
  <c r="U3" i="60"/>
  <c r="T3" i="60"/>
  <c r="S3" i="60"/>
  <c r="R3" i="60"/>
  <c r="Q3" i="60"/>
  <c r="P3" i="60"/>
  <c r="O3" i="60"/>
  <c r="N3" i="60"/>
  <c r="M3" i="60"/>
  <c r="L3" i="60"/>
  <c r="K3" i="60"/>
  <c r="J3" i="60"/>
  <c r="I3" i="60"/>
  <c r="H3" i="60"/>
  <c r="G3" i="60"/>
  <c r="F3" i="60"/>
  <c r="D3" i="60"/>
  <c r="C3" i="60"/>
  <c r="B3" i="60"/>
  <c r="A3" i="60"/>
  <c r="U2" i="60"/>
  <c r="T2" i="60"/>
  <c r="S2" i="60"/>
  <c r="R2" i="60"/>
  <c r="Q2" i="60"/>
  <c r="P2" i="60"/>
  <c r="O2" i="60"/>
  <c r="N2" i="60"/>
  <c r="M2" i="60"/>
  <c r="L2" i="60"/>
  <c r="F2" i="60"/>
  <c r="D2" i="60"/>
  <c r="C2" i="60"/>
  <c r="B2" i="60"/>
  <c r="A2" i="60"/>
  <c r="U1" i="60"/>
  <c r="T1" i="60"/>
  <c r="S1" i="60"/>
  <c r="R1" i="60"/>
  <c r="Q1" i="60"/>
  <c r="P1" i="60"/>
  <c r="O1" i="60"/>
  <c r="N1" i="60"/>
  <c r="M1" i="60"/>
  <c r="L1" i="60"/>
  <c r="K1" i="60"/>
  <c r="J1" i="60"/>
  <c r="I1" i="60"/>
  <c r="H1" i="60"/>
  <c r="G1" i="60"/>
  <c r="F1" i="60"/>
  <c r="D1" i="60"/>
  <c r="C1" i="60"/>
  <c r="B1" i="60"/>
  <c r="A1" i="60"/>
  <c r="U23" i="59"/>
  <c r="T23" i="59"/>
  <c r="S23" i="59"/>
  <c r="R23" i="59"/>
  <c r="Q23" i="59"/>
  <c r="K23" i="59"/>
  <c r="J23" i="59"/>
  <c r="I23" i="59"/>
  <c r="H23" i="59"/>
  <c r="G23" i="59"/>
  <c r="F23" i="59"/>
  <c r="E23" i="59"/>
  <c r="D23" i="59"/>
  <c r="C23" i="59"/>
  <c r="B23" i="59"/>
  <c r="A23" i="59"/>
  <c r="U22" i="59"/>
  <c r="T22" i="59"/>
  <c r="S22" i="59"/>
  <c r="R22" i="59"/>
  <c r="Q22" i="59"/>
  <c r="K22" i="59"/>
  <c r="J22" i="59"/>
  <c r="I22" i="59"/>
  <c r="H22" i="59"/>
  <c r="G22" i="59"/>
  <c r="F22" i="59"/>
  <c r="E22" i="59"/>
  <c r="D22" i="59"/>
  <c r="C22" i="59"/>
  <c r="B22" i="59"/>
  <c r="A22" i="59"/>
  <c r="U21" i="59"/>
  <c r="T21" i="59"/>
  <c r="S21" i="59"/>
  <c r="R21" i="59"/>
  <c r="Q21" i="59"/>
  <c r="K21" i="59"/>
  <c r="J21" i="59"/>
  <c r="I21" i="59"/>
  <c r="H21" i="59"/>
  <c r="G21" i="59"/>
  <c r="F21" i="59"/>
  <c r="E21" i="59"/>
  <c r="D21" i="59"/>
  <c r="C21" i="59"/>
  <c r="B21" i="59"/>
  <c r="A21" i="59"/>
  <c r="U20" i="59"/>
  <c r="T20" i="59"/>
  <c r="S20" i="59"/>
  <c r="R20" i="59"/>
  <c r="Q20" i="59"/>
  <c r="K20" i="59"/>
  <c r="J20" i="59"/>
  <c r="I20" i="59"/>
  <c r="H20" i="59"/>
  <c r="G20" i="59"/>
  <c r="F20" i="59"/>
  <c r="E20" i="59"/>
  <c r="D20" i="59"/>
  <c r="C20" i="59"/>
  <c r="B20" i="59"/>
  <c r="A20" i="59"/>
  <c r="U19" i="59"/>
  <c r="T19" i="59"/>
  <c r="S19" i="59"/>
  <c r="R19" i="59"/>
  <c r="Q19" i="59"/>
  <c r="K19" i="59"/>
  <c r="J19" i="59"/>
  <c r="I19" i="59"/>
  <c r="H19" i="59"/>
  <c r="G19" i="59"/>
  <c r="F19" i="59"/>
  <c r="E19" i="59"/>
  <c r="D19" i="59"/>
  <c r="C19" i="59"/>
  <c r="B19" i="59"/>
  <c r="A19" i="59"/>
  <c r="U18" i="59"/>
  <c r="T18" i="59"/>
  <c r="S18" i="59"/>
  <c r="R18" i="59"/>
  <c r="Q18" i="59"/>
  <c r="K18" i="59"/>
  <c r="J18" i="59"/>
  <c r="I18" i="59"/>
  <c r="H18" i="59"/>
  <c r="G18" i="59"/>
  <c r="F18" i="59"/>
  <c r="E18" i="59"/>
  <c r="D18" i="59"/>
  <c r="C18" i="59"/>
  <c r="B18" i="59"/>
  <c r="A18" i="59"/>
  <c r="U17" i="59"/>
  <c r="T17" i="59"/>
  <c r="S17" i="59"/>
  <c r="R17" i="59"/>
  <c r="Q17" i="59"/>
  <c r="K17" i="59"/>
  <c r="J17" i="59"/>
  <c r="I17" i="59"/>
  <c r="H17" i="59"/>
  <c r="G17" i="59"/>
  <c r="F17" i="59"/>
  <c r="E17" i="59"/>
  <c r="D17" i="59"/>
  <c r="C17" i="59"/>
  <c r="B17" i="59"/>
  <c r="A17" i="59"/>
  <c r="U16" i="59"/>
  <c r="T16" i="59"/>
  <c r="S16" i="59"/>
  <c r="R16" i="59"/>
  <c r="Q16" i="59"/>
  <c r="K16" i="59"/>
  <c r="J16" i="59"/>
  <c r="I16" i="59"/>
  <c r="H16" i="59"/>
  <c r="G16" i="59"/>
  <c r="F16" i="59"/>
  <c r="E16" i="59"/>
  <c r="D16" i="59"/>
  <c r="C16" i="59"/>
  <c r="B16" i="59"/>
  <c r="A16" i="59"/>
  <c r="U15" i="59"/>
  <c r="T15" i="59"/>
  <c r="S15" i="59"/>
  <c r="R15" i="59"/>
  <c r="Q15" i="59"/>
  <c r="K15" i="59"/>
  <c r="J15" i="59"/>
  <c r="I15" i="59"/>
  <c r="H15" i="59"/>
  <c r="G15" i="59"/>
  <c r="F15" i="59"/>
  <c r="E15" i="59"/>
  <c r="D15" i="59"/>
  <c r="C15" i="59"/>
  <c r="B15" i="59"/>
  <c r="A15" i="59"/>
  <c r="U14" i="59"/>
  <c r="T14" i="59"/>
  <c r="S14" i="59"/>
  <c r="R14" i="59"/>
  <c r="Q14" i="59"/>
  <c r="K14" i="59"/>
  <c r="J14" i="59"/>
  <c r="I14" i="59"/>
  <c r="H14" i="59"/>
  <c r="G14" i="59"/>
  <c r="F14" i="59"/>
  <c r="E14" i="59"/>
  <c r="D14" i="59"/>
  <c r="C14" i="59"/>
  <c r="B14" i="59"/>
  <c r="A14" i="59"/>
  <c r="U13" i="59"/>
  <c r="T13" i="59"/>
  <c r="S13" i="59"/>
  <c r="R13" i="59"/>
  <c r="Q13" i="59"/>
  <c r="K13" i="59"/>
  <c r="J13" i="59"/>
  <c r="I13" i="59"/>
  <c r="H13" i="59"/>
  <c r="G13" i="59"/>
  <c r="F13" i="59"/>
  <c r="E13" i="59"/>
  <c r="D13" i="59"/>
  <c r="C13" i="59"/>
  <c r="A13" i="59"/>
  <c r="U12" i="59"/>
  <c r="T12" i="59"/>
  <c r="S12" i="59"/>
  <c r="R12" i="59"/>
  <c r="Q12" i="59"/>
  <c r="K12" i="59"/>
  <c r="J12" i="59"/>
  <c r="I12" i="59"/>
  <c r="H12" i="59"/>
  <c r="G12" i="59"/>
  <c r="F12" i="59"/>
  <c r="E12" i="59"/>
  <c r="D12" i="59"/>
  <c r="C12" i="59"/>
  <c r="A12" i="59"/>
  <c r="U11" i="59"/>
  <c r="T11" i="59"/>
  <c r="S11" i="59"/>
  <c r="R11" i="59"/>
  <c r="Q11" i="59"/>
  <c r="K11" i="59"/>
  <c r="J11" i="59"/>
  <c r="I11" i="59"/>
  <c r="H11" i="59"/>
  <c r="G11" i="59"/>
  <c r="F11" i="59"/>
  <c r="E11" i="59"/>
  <c r="D11" i="59"/>
  <c r="C11" i="59"/>
  <c r="A11" i="59"/>
  <c r="U10" i="59"/>
  <c r="T10" i="59"/>
  <c r="S10" i="59"/>
  <c r="R10" i="59"/>
  <c r="Q10" i="59"/>
  <c r="K10" i="59"/>
  <c r="J10" i="59"/>
  <c r="I10" i="59"/>
  <c r="H10" i="59"/>
  <c r="G10" i="59"/>
  <c r="F10" i="59"/>
  <c r="E10" i="59"/>
  <c r="D10" i="59"/>
  <c r="C10" i="59"/>
  <c r="B10" i="59"/>
  <c r="A10" i="59"/>
  <c r="U9" i="59"/>
  <c r="T9" i="59"/>
  <c r="S9" i="59"/>
  <c r="R9" i="59"/>
  <c r="Q9" i="59"/>
  <c r="K9" i="59"/>
  <c r="J9" i="59"/>
  <c r="I9" i="59"/>
  <c r="H9" i="59"/>
  <c r="G9" i="59"/>
  <c r="F9" i="59"/>
  <c r="E9" i="59"/>
  <c r="D9" i="59"/>
  <c r="C9" i="59"/>
  <c r="B9" i="59"/>
  <c r="A9" i="59"/>
  <c r="U8" i="59"/>
  <c r="T8" i="59"/>
  <c r="S8" i="59"/>
  <c r="R8" i="59"/>
  <c r="Q8" i="59"/>
  <c r="K8" i="59"/>
  <c r="J8" i="59"/>
  <c r="I8" i="59"/>
  <c r="H8" i="59"/>
  <c r="G8" i="59"/>
  <c r="F8" i="59"/>
  <c r="E8" i="59"/>
  <c r="D8" i="59"/>
  <c r="C8" i="59"/>
  <c r="BL8" i="44" s="1"/>
  <c r="B8" i="59"/>
  <c r="A8" i="59"/>
  <c r="U7" i="59"/>
  <c r="T7" i="59"/>
  <c r="S7" i="59"/>
  <c r="R7" i="59"/>
  <c r="Q7" i="59"/>
  <c r="K7" i="59"/>
  <c r="J7" i="59"/>
  <c r="I7" i="59"/>
  <c r="H7" i="59"/>
  <c r="G7" i="59"/>
  <c r="F7" i="59"/>
  <c r="E7" i="59"/>
  <c r="D7" i="59"/>
  <c r="C7" i="59"/>
  <c r="B7" i="59"/>
  <c r="A7" i="59"/>
  <c r="Z6" i="59"/>
  <c r="Y6" i="59"/>
  <c r="X6" i="59"/>
  <c r="W6" i="59"/>
  <c r="V6" i="59"/>
  <c r="P6" i="59"/>
  <c r="O6" i="59"/>
  <c r="N6" i="59"/>
  <c r="M6" i="59"/>
  <c r="L6" i="59"/>
  <c r="K6" i="59"/>
  <c r="J6" i="59"/>
  <c r="I6" i="59"/>
  <c r="H6" i="59"/>
  <c r="G6" i="59"/>
  <c r="F6" i="59"/>
  <c r="E6" i="59"/>
  <c r="D6" i="59"/>
  <c r="C6" i="59"/>
  <c r="B6" i="59"/>
  <c r="Z5" i="59"/>
  <c r="Y5" i="59"/>
  <c r="X5" i="59"/>
  <c r="W5" i="59"/>
  <c r="V5" i="59"/>
  <c r="P5" i="59"/>
  <c r="O5" i="59"/>
  <c r="N5" i="59"/>
  <c r="M5" i="59"/>
  <c r="L5" i="59"/>
  <c r="K5" i="59"/>
  <c r="J5" i="59"/>
  <c r="I5" i="59"/>
  <c r="H5" i="59"/>
  <c r="G5" i="59"/>
  <c r="F5" i="59"/>
  <c r="E5" i="59"/>
  <c r="D5" i="59"/>
  <c r="C5" i="59"/>
  <c r="B5" i="59"/>
  <c r="U4" i="59"/>
  <c r="T4" i="59"/>
  <c r="S4" i="59"/>
  <c r="R4" i="59"/>
  <c r="Q4" i="59"/>
  <c r="P4" i="59"/>
  <c r="O4" i="59"/>
  <c r="N4" i="59"/>
  <c r="M4" i="59"/>
  <c r="L4" i="59"/>
  <c r="K4" i="59"/>
  <c r="J4" i="59"/>
  <c r="I4" i="59"/>
  <c r="H4" i="59"/>
  <c r="G4" i="59"/>
  <c r="F4" i="59"/>
  <c r="E4" i="59"/>
  <c r="D4" i="59"/>
  <c r="C4" i="59"/>
  <c r="B4" i="59"/>
  <c r="A4" i="59"/>
  <c r="U3" i="59"/>
  <c r="T3" i="59"/>
  <c r="S3" i="59"/>
  <c r="R3" i="59"/>
  <c r="Q3" i="59"/>
  <c r="P3" i="59"/>
  <c r="O3" i="59"/>
  <c r="N3" i="59"/>
  <c r="M3" i="59"/>
  <c r="L3" i="59"/>
  <c r="K3" i="59"/>
  <c r="J3" i="59"/>
  <c r="I3" i="59"/>
  <c r="H3" i="59"/>
  <c r="G3" i="59"/>
  <c r="F3" i="59"/>
  <c r="D3" i="59"/>
  <c r="C3" i="59"/>
  <c r="B3" i="59"/>
  <c r="A3" i="59"/>
  <c r="U2" i="59"/>
  <c r="T2" i="59"/>
  <c r="S2" i="59"/>
  <c r="R2" i="59"/>
  <c r="Q2" i="59"/>
  <c r="P2" i="59"/>
  <c r="O2" i="59"/>
  <c r="N2" i="59"/>
  <c r="M2" i="59"/>
  <c r="L2" i="59"/>
  <c r="F2" i="59"/>
  <c r="D2" i="59"/>
  <c r="C2" i="59"/>
  <c r="B2" i="59"/>
  <c r="A2" i="59"/>
  <c r="U1" i="59"/>
  <c r="T1" i="59"/>
  <c r="S1" i="59"/>
  <c r="R1" i="59"/>
  <c r="Q1" i="59"/>
  <c r="P1" i="59"/>
  <c r="O1" i="59"/>
  <c r="N1" i="59"/>
  <c r="M1" i="59"/>
  <c r="L1" i="59"/>
  <c r="K1" i="59"/>
  <c r="J1" i="59"/>
  <c r="I1" i="59"/>
  <c r="H1" i="59"/>
  <c r="G1" i="59"/>
  <c r="F1" i="59"/>
  <c r="D1" i="59"/>
  <c r="C1" i="59"/>
  <c r="B1" i="59"/>
  <c r="A1" i="59"/>
  <c r="U23" i="58"/>
  <c r="T23" i="58"/>
  <c r="S23" i="58"/>
  <c r="R23" i="58"/>
  <c r="Q23" i="58"/>
  <c r="K23" i="58"/>
  <c r="J23" i="58"/>
  <c r="I23" i="58"/>
  <c r="H23" i="58"/>
  <c r="G23" i="58"/>
  <c r="F23" i="58"/>
  <c r="E23" i="58"/>
  <c r="D23" i="58"/>
  <c r="C23" i="58"/>
  <c r="B23" i="58"/>
  <c r="A23" i="58"/>
  <c r="U22" i="58"/>
  <c r="T22" i="58"/>
  <c r="S22" i="58"/>
  <c r="R22" i="58"/>
  <c r="Q22" i="58"/>
  <c r="K22" i="58"/>
  <c r="J22" i="58"/>
  <c r="I22" i="58"/>
  <c r="H22" i="58"/>
  <c r="G22" i="58"/>
  <c r="F22" i="58"/>
  <c r="E22" i="58"/>
  <c r="D22" i="58"/>
  <c r="C22" i="58"/>
  <c r="B22" i="58"/>
  <c r="A22" i="58"/>
  <c r="U21" i="58"/>
  <c r="T21" i="58"/>
  <c r="S21" i="58"/>
  <c r="R21" i="58"/>
  <c r="Q21" i="58"/>
  <c r="K21" i="58"/>
  <c r="J21" i="58"/>
  <c r="I21" i="58"/>
  <c r="H21" i="58"/>
  <c r="G21" i="58"/>
  <c r="F21" i="58"/>
  <c r="E21" i="58"/>
  <c r="D21" i="58"/>
  <c r="C21" i="58"/>
  <c r="B21" i="58"/>
  <c r="A21" i="58"/>
  <c r="U20" i="58"/>
  <c r="T20" i="58"/>
  <c r="S20" i="58"/>
  <c r="R20" i="58"/>
  <c r="Q20" i="58"/>
  <c r="K20" i="58"/>
  <c r="J20" i="58"/>
  <c r="I20" i="58"/>
  <c r="H20" i="58"/>
  <c r="G20" i="58"/>
  <c r="F20" i="58"/>
  <c r="E20" i="58"/>
  <c r="D20" i="58"/>
  <c r="C20" i="58"/>
  <c r="B20" i="58"/>
  <c r="A20" i="58"/>
  <c r="U19" i="58"/>
  <c r="T19" i="58"/>
  <c r="S19" i="58"/>
  <c r="R19" i="58"/>
  <c r="Q19" i="58"/>
  <c r="K19" i="58"/>
  <c r="J19" i="58"/>
  <c r="I19" i="58"/>
  <c r="H19" i="58"/>
  <c r="G19" i="58"/>
  <c r="F19" i="58"/>
  <c r="E19" i="58"/>
  <c r="D19" i="58"/>
  <c r="C19" i="58"/>
  <c r="B19" i="58"/>
  <c r="A19" i="58"/>
  <c r="U18" i="58"/>
  <c r="T18" i="58"/>
  <c r="S18" i="58"/>
  <c r="R18" i="58"/>
  <c r="Q18" i="58"/>
  <c r="K18" i="58"/>
  <c r="J18" i="58"/>
  <c r="I18" i="58"/>
  <c r="H18" i="58"/>
  <c r="G18" i="58"/>
  <c r="F18" i="58"/>
  <c r="E18" i="58"/>
  <c r="D18" i="58"/>
  <c r="C18" i="58"/>
  <c r="B18" i="58"/>
  <c r="A18" i="58"/>
  <c r="U17" i="58"/>
  <c r="T17" i="58"/>
  <c r="S17" i="58"/>
  <c r="R17" i="58"/>
  <c r="Q17" i="58"/>
  <c r="K17" i="58"/>
  <c r="J17" i="58"/>
  <c r="I17" i="58"/>
  <c r="H17" i="58"/>
  <c r="G17" i="58"/>
  <c r="F17" i="58"/>
  <c r="E17" i="58"/>
  <c r="D17" i="58"/>
  <c r="C17" i="58"/>
  <c r="B17" i="58"/>
  <c r="A17" i="58"/>
  <c r="U16" i="58"/>
  <c r="T16" i="58"/>
  <c r="S16" i="58"/>
  <c r="R16" i="58"/>
  <c r="Q16" i="58"/>
  <c r="K16" i="58"/>
  <c r="J16" i="58"/>
  <c r="I16" i="58"/>
  <c r="H16" i="58"/>
  <c r="G16" i="58"/>
  <c r="F16" i="58"/>
  <c r="E16" i="58"/>
  <c r="D16" i="58"/>
  <c r="C16" i="58"/>
  <c r="B16" i="58"/>
  <c r="A16" i="58"/>
  <c r="U15" i="58"/>
  <c r="T15" i="58"/>
  <c r="S15" i="58"/>
  <c r="R15" i="58"/>
  <c r="Q15" i="58"/>
  <c r="K15" i="58"/>
  <c r="J15" i="58"/>
  <c r="I15" i="58"/>
  <c r="H15" i="58"/>
  <c r="G15" i="58"/>
  <c r="F15" i="58"/>
  <c r="E15" i="58"/>
  <c r="D15" i="58"/>
  <c r="C15" i="58"/>
  <c r="B15" i="58"/>
  <c r="A15" i="58"/>
  <c r="U14" i="58"/>
  <c r="T14" i="58"/>
  <c r="S14" i="58"/>
  <c r="R14" i="58"/>
  <c r="Q14" i="58"/>
  <c r="K14" i="58"/>
  <c r="J14" i="58"/>
  <c r="I14" i="58"/>
  <c r="H14" i="58"/>
  <c r="G14" i="58"/>
  <c r="F14" i="58"/>
  <c r="E14" i="58"/>
  <c r="D14" i="58"/>
  <c r="C14" i="58"/>
  <c r="B14" i="58"/>
  <c r="A14" i="58"/>
  <c r="U13" i="58"/>
  <c r="T13" i="58"/>
  <c r="S13" i="58"/>
  <c r="R13" i="58"/>
  <c r="Q13" i="58"/>
  <c r="K13" i="58"/>
  <c r="J13" i="58"/>
  <c r="I13" i="58"/>
  <c r="H13" i="58"/>
  <c r="G13" i="58"/>
  <c r="F13" i="58"/>
  <c r="E13" i="58"/>
  <c r="D13" i="58"/>
  <c r="C13" i="58"/>
  <c r="A13" i="58"/>
  <c r="U12" i="58"/>
  <c r="T12" i="58"/>
  <c r="S12" i="58"/>
  <c r="R12" i="58"/>
  <c r="Q12" i="58"/>
  <c r="K12" i="58"/>
  <c r="J12" i="58"/>
  <c r="I12" i="58"/>
  <c r="H12" i="58"/>
  <c r="G12" i="58"/>
  <c r="F12" i="58"/>
  <c r="E12" i="58"/>
  <c r="D12" i="58"/>
  <c r="C12" i="58"/>
  <c r="A12" i="58"/>
  <c r="U11" i="58"/>
  <c r="T11" i="58"/>
  <c r="S11" i="58"/>
  <c r="R11" i="58"/>
  <c r="Q11" i="58"/>
  <c r="K11" i="58"/>
  <c r="J11" i="58"/>
  <c r="I11" i="58"/>
  <c r="H11" i="58"/>
  <c r="G11" i="58"/>
  <c r="F11" i="58"/>
  <c r="E11" i="58"/>
  <c r="D11" i="58"/>
  <c r="C11" i="58"/>
  <c r="A11" i="58"/>
  <c r="U10" i="58"/>
  <c r="T10" i="58"/>
  <c r="S10" i="58"/>
  <c r="R10" i="58"/>
  <c r="Q10" i="58"/>
  <c r="K10" i="58"/>
  <c r="J10" i="58"/>
  <c r="I10" i="58"/>
  <c r="H10" i="58"/>
  <c r="G10" i="58"/>
  <c r="F10" i="58"/>
  <c r="E10" i="58"/>
  <c r="D10" i="58"/>
  <c r="C10" i="58"/>
  <c r="B10" i="58"/>
  <c r="A10" i="58"/>
  <c r="U9" i="58"/>
  <c r="T9" i="58"/>
  <c r="S9" i="58"/>
  <c r="R9" i="58"/>
  <c r="Q9" i="58"/>
  <c r="K9" i="58"/>
  <c r="J9" i="58"/>
  <c r="I9" i="58"/>
  <c r="H9" i="58"/>
  <c r="G9" i="58"/>
  <c r="F9" i="58"/>
  <c r="E9" i="58"/>
  <c r="D9" i="58"/>
  <c r="C9" i="58"/>
  <c r="B9" i="58"/>
  <c r="A9" i="58"/>
  <c r="U8" i="58"/>
  <c r="T8" i="58"/>
  <c r="S8" i="58"/>
  <c r="R8" i="58"/>
  <c r="Q8" i="58"/>
  <c r="K8" i="58"/>
  <c r="J8" i="58"/>
  <c r="I8" i="58"/>
  <c r="H8" i="58"/>
  <c r="G8" i="58"/>
  <c r="F8" i="58"/>
  <c r="E8" i="58"/>
  <c r="D8" i="58"/>
  <c r="C8" i="58"/>
  <c r="BG8" i="44" s="1"/>
  <c r="B8" i="58"/>
  <c r="A8" i="58"/>
  <c r="U7" i="58"/>
  <c r="T7" i="58"/>
  <c r="S7" i="58"/>
  <c r="R7" i="58"/>
  <c r="Q7" i="58"/>
  <c r="K7" i="58"/>
  <c r="J7" i="58"/>
  <c r="I7" i="58"/>
  <c r="H7" i="58"/>
  <c r="G7" i="58"/>
  <c r="F7" i="58"/>
  <c r="E7" i="58"/>
  <c r="D7" i="58"/>
  <c r="C7" i="58"/>
  <c r="B7" i="58"/>
  <c r="A7" i="58"/>
  <c r="Z6" i="58"/>
  <c r="Y6" i="58"/>
  <c r="X6" i="58"/>
  <c r="W6" i="58"/>
  <c r="V6" i="58"/>
  <c r="P6" i="58"/>
  <c r="O6" i="58"/>
  <c r="N6" i="58"/>
  <c r="M6" i="58"/>
  <c r="L6" i="58"/>
  <c r="K6" i="58"/>
  <c r="J6" i="58"/>
  <c r="I6" i="58"/>
  <c r="H6" i="58"/>
  <c r="G6" i="58"/>
  <c r="F6" i="58"/>
  <c r="E6" i="58"/>
  <c r="D6" i="58"/>
  <c r="C6" i="58"/>
  <c r="B6" i="58"/>
  <c r="Z5" i="58"/>
  <c r="Y5" i="58"/>
  <c r="X5" i="58"/>
  <c r="W5" i="58"/>
  <c r="V5" i="58"/>
  <c r="P5" i="58"/>
  <c r="O5" i="58"/>
  <c r="N5" i="58"/>
  <c r="M5" i="58"/>
  <c r="L5" i="58"/>
  <c r="K5" i="58"/>
  <c r="J5" i="58"/>
  <c r="I5" i="58"/>
  <c r="H5" i="58"/>
  <c r="G5" i="58"/>
  <c r="F5" i="58"/>
  <c r="E5" i="58"/>
  <c r="D5" i="58"/>
  <c r="C5" i="58"/>
  <c r="B5" i="58"/>
  <c r="U4" i="58"/>
  <c r="T4" i="58"/>
  <c r="S4" i="58"/>
  <c r="R4" i="58"/>
  <c r="Q4" i="58"/>
  <c r="P4" i="58"/>
  <c r="O4" i="58"/>
  <c r="N4" i="58"/>
  <c r="M4" i="58"/>
  <c r="L4" i="58"/>
  <c r="K4" i="58"/>
  <c r="J4" i="58"/>
  <c r="I4" i="58"/>
  <c r="H4" i="58"/>
  <c r="G4" i="58"/>
  <c r="F4" i="58"/>
  <c r="E4" i="58"/>
  <c r="D4" i="58"/>
  <c r="C4" i="58"/>
  <c r="B4" i="58"/>
  <c r="A4" i="58"/>
  <c r="U3" i="58"/>
  <c r="T3" i="58"/>
  <c r="S3" i="58"/>
  <c r="R3" i="58"/>
  <c r="Q3" i="58"/>
  <c r="P3" i="58"/>
  <c r="O3" i="58"/>
  <c r="N3" i="58"/>
  <c r="M3" i="58"/>
  <c r="L3" i="58"/>
  <c r="K3" i="58"/>
  <c r="J3" i="58"/>
  <c r="I3" i="58"/>
  <c r="H3" i="58"/>
  <c r="G3" i="58"/>
  <c r="F3" i="58"/>
  <c r="D3" i="58"/>
  <c r="C3" i="58"/>
  <c r="B3" i="58"/>
  <c r="A3" i="58"/>
  <c r="U2" i="58"/>
  <c r="T2" i="58"/>
  <c r="S2" i="58"/>
  <c r="R2" i="58"/>
  <c r="Q2" i="58"/>
  <c r="P2" i="58"/>
  <c r="O2" i="58"/>
  <c r="N2" i="58"/>
  <c r="M2" i="58"/>
  <c r="L2" i="58"/>
  <c r="F2" i="58"/>
  <c r="D2" i="58"/>
  <c r="C2" i="58"/>
  <c r="B2" i="58"/>
  <c r="A2" i="58"/>
  <c r="U1" i="58"/>
  <c r="T1" i="58"/>
  <c r="S1" i="58"/>
  <c r="R1" i="58"/>
  <c r="Q1" i="58"/>
  <c r="P1" i="58"/>
  <c r="O1" i="58"/>
  <c r="N1" i="58"/>
  <c r="M1" i="58"/>
  <c r="L1" i="58"/>
  <c r="K1" i="58"/>
  <c r="J1" i="58"/>
  <c r="I1" i="58"/>
  <c r="H1" i="58"/>
  <c r="G1" i="58"/>
  <c r="F1" i="58"/>
  <c r="D1" i="58"/>
  <c r="C1" i="58"/>
  <c r="B1" i="58"/>
  <c r="A1" i="58"/>
  <c r="U23" i="57"/>
  <c r="T23" i="57"/>
  <c r="S23" i="57"/>
  <c r="R23" i="57"/>
  <c r="Q23" i="57"/>
  <c r="K23" i="57"/>
  <c r="J23" i="57"/>
  <c r="I23" i="57"/>
  <c r="H23" i="57"/>
  <c r="G23" i="57"/>
  <c r="F23" i="57"/>
  <c r="E23" i="57"/>
  <c r="D23" i="57"/>
  <c r="C23" i="57"/>
  <c r="B23" i="57"/>
  <c r="A23" i="57"/>
  <c r="U22" i="57"/>
  <c r="T22" i="57"/>
  <c r="S22" i="57"/>
  <c r="R22" i="57"/>
  <c r="Q22" i="57"/>
  <c r="K22" i="57"/>
  <c r="J22" i="57"/>
  <c r="I22" i="57"/>
  <c r="H22" i="57"/>
  <c r="G22" i="57"/>
  <c r="F22" i="57"/>
  <c r="E22" i="57"/>
  <c r="D22" i="57"/>
  <c r="C22" i="57"/>
  <c r="B22" i="57"/>
  <c r="A22" i="57"/>
  <c r="U21" i="57"/>
  <c r="T21" i="57"/>
  <c r="S21" i="57"/>
  <c r="R21" i="57"/>
  <c r="Q21" i="57"/>
  <c r="K21" i="57"/>
  <c r="J21" i="57"/>
  <c r="I21" i="57"/>
  <c r="H21" i="57"/>
  <c r="G21" i="57"/>
  <c r="F21" i="57"/>
  <c r="E21" i="57"/>
  <c r="D21" i="57"/>
  <c r="C21" i="57"/>
  <c r="B21" i="57"/>
  <c r="A21" i="57"/>
  <c r="U20" i="57"/>
  <c r="T20" i="57"/>
  <c r="S20" i="57"/>
  <c r="R20" i="57"/>
  <c r="Q20" i="57"/>
  <c r="K20" i="57"/>
  <c r="J20" i="57"/>
  <c r="I20" i="57"/>
  <c r="H20" i="57"/>
  <c r="G20" i="57"/>
  <c r="F20" i="57"/>
  <c r="E20" i="57"/>
  <c r="D20" i="57"/>
  <c r="C20" i="57"/>
  <c r="B20" i="57"/>
  <c r="A20" i="57"/>
  <c r="U19" i="57"/>
  <c r="T19" i="57"/>
  <c r="S19" i="57"/>
  <c r="R19" i="57"/>
  <c r="Q19" i="57"/>
  <c r="K19" i="57"/>
  <c r="J19" i="57"/>
  <c r="I19" i="57"/>
  <c r="H19" i="57"/>
  <c r="G19" i="57"/>
  <c r="F19" i="57"/>
  <c r="E19" i="57"/>
  <c r="D19" i="57"/>
  <c r="C19" i="57"/>
  <c r="B19" i="57"/>
  <c r="A19" i="57"/>
  <c r="U18" i="57"/>
  <c r="T18" i="57"/>
  <c r="S18" i="57"/>
  <c r="R18" i="57"/>
  <c r="Q18" i="57"/>
  <c r="K18" i="57"/>
  <c r="J18" i="57"/>
  <c r="I18" i="57"/>
  <c r="H18" i="57"/>
  <c r="G18" i="57"/>
  <c r="F18" i="57"/>
  <c r="E18" i="57"/>
  <c r="D18" i="57"/>
  <c r="C18" i="57"/>
  <c r="B18" i="57"/>
  <c r="A18" i="57"/>
  <c r="U17" i="57"/>
  <c r="T17" i="57"/>
  <c r="S17" i="57"/>
  <c r="R17" i="57"/>
  <c r="Q17" i="57"/>
  <c r="K17" i="57"/>
  <c r="J17" i="57"/>
  <c r="I17" i="57"/>
  <c r="H17" i="57"/>
  <c r="G17" i="57"/>
  <c r="F17" i="57"/>
  <c r="E17" i="57"/>
  <c r="D17" i="57"/>
  <c r="C17" i="57"/>
  <c r="B17" i="57"/>
  <c r="A17" i="57"/>
  <c r="U16" i="57"/>
  <c r="T16" i="57"/>
  <c r="S16" i="57"/>
  <c r="R16" i="57"/>
  <c r="Q16" i="57"/>
  <c r="K16" i="57"/>
  <c r="J16" i="57"/>
  <c r="I16" i="57"/>
  <c r="H16" i="57"/>
  <c r="G16" i="57"/>
  <c r="F16" i="57"/>
  <c r="E16" i="57"/>
  <c r="D16" i="57"/>
  <c r="C16" i="57"/>
  <c r="B16" i="57"/>
  <c r="A16" i="57"/>
  <c r="U15" i="57"/>
  <c r="T15" i="57"/>
  <c r="S15" i="57"/>
  <c r="R15" i="57"/>
  <c r="Q15" i="57"/>
  <c r="K15" i="57"/>
  <c r="J15" i="57"/>
  <c r="I15" i="57"/>
  <c r="H15" i="57"/>
  <c r="G15" i="57"/>
  <c r="F15" i="57"/>
  <c r="E15" i="57"/>
  <c r="D15" i="57"/>
  <c r="C15" i="57"/>
  <c r="B15" i="57"/>
  <c r="A15" i="57"/>
  <c r="U14" i="57"/>
  <c r="T14" i="57"/>
  <c r="S14" i="57"/>
  <c r="R14" i="57"/>
  <c r="Q14" i="57"/>
  <c r="K14" i="57"/>
  <c r="J14" i="57"/>
  <c r="I14" i="57"/>
  <c r="H14" i="57"/>
  <c r="G14" i="57"/>
  <c r="F14" i="57"/>
  <c r="E14" i="57"/>
  <c r="D14" i="57"/>
  <c r="C14" i="57"/>
  <c r="B14" i="57"/>
  <c r="A14" i="57"/>
  <c r="U13" i="57"/>
  <c r="T13" i="57"/>
  <c r="S13" i="57"/>
  <c r="R13" i="57"/>
  <c r="Q13" i="57"/>
  <c r="K13" i="57"/>
  <c r="J13" i="57"/>
  <c r="I13" i="57"/>
  <c r="H13" i="57"/>
  <c r="G13" i="57"/>
  <c r="F13" i="57"/>
  <c r="E13" i="57"/>
  <c r="D13" i="57"/>
  <c r="C13" i="57"/>
  <c r="A13" i="57"/>
  <c r="U12" i="57"/>
  <c r="T12" i="57"/>
  <c r="S12" i="57"/>
  <c r="R12" i="57"/>
  <c r="Q12" i="57"/>
  <c r="K12" i="57"/>
  <c r="J12" i="57"/>
  <c r="I12" i="57"/>
  <c r="H12" i="57"/>
  <c r="G12" i="57"/>
  <c r="F12" i="57"/>
  <c r="E12" i="57"/>
  <c r="D12" i="57"/>
  <c r="C12" i="57"/>
  <c r="A12" i="57"/>
  <c r="U11" i="57"/>
  <c r="T11" i="57"/>
  <c r="S11" i="57"/>
  <c r="R11" i="57"/>
  <c r="Q11" i="57"/>
  <c r="K11" i="57"/>
  <c r="J11" i="57"/>
  <c r="I11" i="57"/>
  <c r="H11" i="57"/>
  <c r="G11" i="57"/>
  <c r="F11" i="57"/>
  <c r="E11" i="57"/>
  <c r="D11" i="57"/>
  <c r="C11" i="57"/>
  <c r="A11" i="57"/>
  <c r="U10" i="57"/>
  <c r="T10" i="57"/>
  <c r="S10" i="57"/>
  <c r="R10" i="57"/>
  <c r="Q10" i="57"/>
  <c r="K10" i="57"/>
  <c r="J10" i="57"/>
  <c r="I10" i="57"/>
  <c r="H10" i="57"/>
  <c r="G10" i="57"/>
  <c r="F10" i="57"/>
  <c r="E10" i="57"/>
  <c r="D10" i="57"/>
  <c r="C10" i="57"/>
  <c r="B10" i="57"/>
  <c r="A10" i="57"/>
  <c r="U9" i="57"/>
  <c r="T9" i="57"/>
  <c r="S9" i="57"/>
  <c r="R9" i="57"/>
  <c r="Q9" i="57"/>
  <c r="K9" i="57"/>
  <c r="J9" i="57"/>
  <c r="I9" i="57"/>
  <c r="H9" i="57"/>
  <c r="G9" i="57"/>
  <c r="F9" i="57"/>
  <c r="E9" i="57"/>
  <c r="D9" i="57"/>
  <c r="C9" i="57"/>
  <c r="B9" i="57"/>
  <c r="A9" i="57"/>
  <c r="U8" i="57"/>
  <c r="T8" i="57"/>
  <c r="S8" i="57"/>
  <c r="R8" i="57"/>
  <c r="Q8" i="57"/>
  <c r="K8" i="57"/>
  <c r="J8" i="57"/>
  <c r="I8" i="57"/>
  <c r="H8" i="57"/>
  <c r="G8" i="57"/>
  <c r="F8" i="57"/>
  <c r="E8" i="57"/>
  <c r="D8" i="57"/>
  <c r="C8" i="57"/>
  <c r="BB8" i="44" s="1"/>
  <c r="B8" i="57"/>
  <c r="A8" i="57"/>
  <c r="U7" i="57"/>
  <c r="T7" i="57"/>
  <c r="S7" i="57"/>
  <c r="R7" i="57"/>
  <c r="Q7" i="57"/>
  <c r="K7" i="57"/>
  <c r="J7" i="57"/>
  <c r="I7" i="57"/>
  <c r="H7" i="57"/>
  <c r="G7" i="57"/>
  <c r="F7" i="57"/>
  <c r="E7" i="57"/>
  <c r="D7" i="57"/>
  <c r="C7" i="57"/>
  <c r="B7" i="57"/>
  <c r="A7" i="57"/>
  <c r="Z6" i="57"/>
  <c r="Y6" i="57"/>
  <c r="X6" i="57"/>
  <c r="W6" i="57"/>
  <c r="V6" i="57"/>
  <c r="P6" i="57"/>
  <c r="O6" i="57"/>
  <c r="N6" i="57"/>
  <c r="M6" i="57"/>
  <c r="L6" i="57"/>
  <c r="K6" i="57"/>
  <c r="J6" i="57"/>
  <c r="I6" i="57"/>
  <c r="H6" i="57"/>
  <c r="G6" i="57"/>
  <c r="F6" i="57"/>
  <c r="E6" i="57"/>
  <c r="D6" i="57"/>
  <c r="C6" i="57"/>
  <c r="B6" i="57"/>
  <c r="Z5" i="57"/>
  <c r="Y5" i="57"/>
  <c r="X5" i="57"/>
  <c r="W5" i="57"/>
  <c r="V5" i="57"/>
  <c r="P5" i="57"/>
  <c r="O5" i="57"/>
  <c r="N5" i="57"/>
  <c r="M5" i="57"/>
  <c r="L5" i="57"/>
  <c r="K5" i="57"/>
  <c r="J5" i="57"/>
  <c r="I5" i="57"/>
  <c r="H5" i="57"/>
  <c r="G5" i="57"/>
  <c r="F5" i="57"/>
  <c r="E5" i="57"/>
  <c r="D5" i="57"/>
  <c r="C5" i="57"/>
  <c r="B5" i="57"/>
  <c r="U4" i="57"/>
  <c r="T4" i="57"/>
  <c r="S4" i="57"/>
  <c r="R4" i="57"/>
  <c r="Q4" i="57"/>
  <c r="P4" i="57"/>
  <c r="O4" i="57"/>
  <c r="N4" i="57"/>
  <c r="M4" i="57"/>
  <c r="L4" i="57"/>
  <c r="K4" i="57"/>
  <c r="J4" i="57"/>
  <c r="I4" i="57"/>
  <c r="H4" i="57"/>
  <c r="G4" i="57"/>
  <c r="F4" i="57"/>
  <c r="E4" i="57"/>
  <c r="D4" i="57"/>
  <c r="C4" i="57"/>
  <c r="B4" i="57"/>
  <c r="A4" i="57"/>
  <c r="U3" i="57"/>
  <c r="T3" i="57"/>
  <c r="S3" i="57"/>
  <c r="R3" i="57"/>
  <c r="Q3" i="57"/>
  <c r="P3" i="57"/>
  <c r="O3" i="57"/>
  <c r="N3" i="57"/>
  <c r="M3" i="57"/>
  <c r="L3" i="57"/>
  <c r="K3" i="57"/>
  <c r="J3" i="57"/>
  <c r="I3" i="57"/>
  <c r="H3" i="57"/>
  <c r="G3" i="57"/>
  <c r="F3" i="57"/>
  <c r="D3" i="57"/>
  <c r="C3" i="57"/>
  <c r="B3" i="57"/>
  <c r="A3" i="57"/>
  <c r="U2" i="57"/>
  <c r="T2" i="57"/>
  <c r="S2" i="57"/>
  <c r="R2" i="57"/>
  <c r="Q2" i="57"/>
  <c r="P2" i="57"/>
  <c r="O2" i="57"/>
  <c r="N2" i="57"/>
  <c r="M2" i="57"/>
  <c r="L2" i="57"/>
  <c r="F2" i="57"/>
  <c r="D2" i="57"/>
  <c r="C2" i="57"/>
  <c r="B2" i="57"/>
  <c r="A2" i="57"/>
  <c r="U1" i="57"/>
  <c r="T1" i="57"/>
  <c r="S1" i="57"/>
  <c r="R1" i="57"/>
  <c r="Q1" i="57"/>
  <c r="P1" i="57"/>
  <c r="O1" i="57"/>
  <c r="N1" i="57"/>
  <c r="M1" i="57"/>
  <c r="L1" i="57"/>
  <c r="K1" i="57"/>
  <c r="J1" i="57"/>
  <c r="I1" i="57"/>
  <c r="H1" i="57"/>
  <c r="G1" i="57"/>
  <c r="F1" i="57"/>
  <c r="D1" i="57"/>
  <c r="C1" i="57"/>
  <c r="B1" i="57"/>
  <c r="A1" i="57"/>
  <c r="U23" i="53"/>
  <c r="T23" i="53"/>
  <c r="S23" i="53"/>
  <c r="R23" i="53"/>
  <c r="Q23" i="53"/>
  <c r="K23" i="53"/>
  <c r="J23" i="53"/>
  <c r="I23" i="53"/>
  <c r="H23" i="53"/>
  <c r="G23" i="53"/>
  <c r="F23" i="53"/>
  <c r="E23" i="53"/>
  <c r="D23" i="53"/>
  <c r="C23" i="53"/>
  <c r="B23" i="53"/>
  <c r="A23" i="53"/>
  <c r="U22" i="53"/>
  <c r="T22" i="53"/>
  <c r="S22" i="53"/>
  <c r="R22" i="53"/>
  <c r="Q22" i="53"/>
  <c r="K22" i="53"/>
  <c r="J22" i="53"/>
  <c r="I22" i="53"/>
  <c r="H22" i="53"/>
  <c r="G22" i="53"/>
  <c r="F22" i="53"/>
  <c r="E22" i="53"/>
  <c r="D22" i="53"/>
  <c r="C22" i="53"/>
  <c r="B22" i="53"/>
  <c r="A22" i="53"/>
  <c r="U21" i="53"/>
  <c r="T21" i="53"/>
  <c r="S21" i="53"/>
  <c r="R21" i="53"/>
  <c r="Q21" i="53"/>
  <c r="K21" i="53"/>
  <c r="J21" i="53"/>
  <c r="I21" i="53"/>
  <c r="H21" i="53"/>
  <c r="G21" i="53"/>
  <c r="F21" i="53"/>
  <c r="E21" i="53"/>
  <c r="D21" i="53"/>
  <c r="C21" i="53"/>
  <c r="B21" i="53"/>
  <c r="A21" i="53"/>
  <c r="U20" i="53"/>
  <c r="T20" i="53"/>
  <c r="S20" i="53"/>
  <c r="R20" i="53"/>
  <c r="Q20" i="53"/>
  <c r="K20" i="53"/>
  <c r="J20" i="53"/>
  <c r="I20" i="53"/>
  <c r="H20" i="53"/>
  <c r="G20" i="53"/>
  <c r="F20" i="53"/>
  <c r="E20" i="53"/>
  <c r="D20" i="53"/>
  <c r="C20" i="53"/>
  <c r="B20" i="53"/>
  <c r="A20" i="53"/>
  <c r="U19" i="53"/>
  <c r="T19" i="53"/>
  <c r="S19" i="53"/>
  <c r="R19" i="53"/>
  <c r="Q19" i="53"/>
  <c r="K19" i="53"/>
  <c r="J19" i="53"/>
  <c r="I19" i="53"/>
  <c r="H19" i="53"/>
  <c r="G19" i="53"/>
  <c r="F19" i="53"/>
  <c r="E19" i="53"/>
  <c r="D19" i="53"/>
  <c r="C19" i="53"/>
  <c r="B19" i="53"/>
  <c r="A19" i="53"/>
  <c r="U18" i="53"/>
  <c r="T18" i="53"/>
  <c r="S18" i="53"/>
  <c r="R18" i="53"/>
  <c r="Q18" i="53"/>
  <c r="K18" i="53"/>
  <c r="J18" i="53"/>
  <c r="I18" i="53"/>
  <c r="H18" i="53"/>
  <c r="G18" i="53"/>
  <c r="F18" i="53"/>
  <c r="E18" i="53"/>
  <c r="D18" i="53"/>
  <c r="C18" i="53"/>
  <c r="B18" i="53"/>
  <c r="A18" i="53"/>
  <c r="U17" i="53"/>
  <c r="T17" i="53"/>
  <c r="S17" i="53"/>
  <c r="R17" i="53"/>
  <c r="Q17" i="53"/>
  <c r="K17" i="53"/>
  <c r="J17" i="53"/>
  <c r="I17" i="53"/>
  <c r="H17" i="53"/>
  <c r="G17" i="53"/>
  <c r="F17" i="53"/>
  <c r="E17" i="53"/>
  <c r="D17" i="53"/>
  <c r="C17" i="53"/>
  <c r="B17" i="53"/>
  <c r="A17" i="53"/>
  <c r="U16" i="53"/>
  <c r="T16" i="53"/>
  <c r="S16" i="53"/>
  <c r="R16" i="53"/>
  <c r="Q16" i="53"/>
  <c r="K16" i="53"/>
  <c r="J16" i="53"/>
  <c r="I16" i="53"/>
  <c r="H16" i="53"/>
  <c r="G16" i="53"/>
  <c r="F16" i="53"/>
  <c r="E16" i="53"/>
  <c r="D16" i="53"/>
  <c r="C16" i="53"/>
  <c r="B16" i="53"/>
  <c r="A16" i="53"/>
  <c r="U15" i="53"/>
  <c r="T15" i="53"/>
  <c r="S15" i="53"/>
  <c r="R15" i="53"/>
  <c r="Q15" i="53"/>
  <c r="K15" i="53"/>
  <c r="J15" i="53"/>
  <c r="I15" i="53"/>
  <c r="H15" i="53"/>
  <c r="G15" i="53"/>
  <c r="F15" i="53"/>
  <c r="E15" i="53"/>
  <c r="D15" i="53"/>
  <c r="C15" i="53"/>
  <c r="B15" i="53"/>
  <c r="A15" i="53"/>
  <c r="U14" i="53"/>
  <c r="T14" i="53"/>
  <c r="S14" i="53"/>
  <c r="R14" i="53"/>
  <c r="Q14" i="53"/>
  <c r="K14" i="53"/>
  <c r="J14" i="53"/>
  <c r="I14" i="53"/>
  <c r="H14" i="53"/>
  <c r="G14" i="53"/>
  <c r="F14" i="53"/>
  <c r="E14" i="53"/>
  <c r="D14" i="53"/>
  <c r="C14" i="53"/>
  <c r="B14" i="53"/>
  <c r="A14" i="53"/>
  <c r="U13" i="53"/>
  <c r="T13" i="53"/>
  <c r="S13" i="53"/>
  <c r="R13" i="53"/>
  <c r="Q13" i="53"/>
  <c r="K13" i="53"/>
  <c r="J13" i="53"/>
  <c r="I13" i="53"/>
  <c r="H13" i="53"/>
  <c r="G13" i="53"/>
  <c r="F13" i="53"/>
  <c r="E13" i="53"/>
  <c r="D13" i="53"/>
  <c r="C13" i="53"/>
  <c r="A13" i="53"/>
  <c r="U12" i="53"/>
  <c r="T12" i="53"/>
  <c r="S12" i="53"/>
  <c r="R12" i="53"/>
  <c r="Q12" i="53"/>
  <c r="K12" i="53"/>
  <c r="J12" i="53"/>
  <c r="I12" i="53"/>
  <c r="H12" i="53"/>
  <c r="G12" i="53"/>
  <c r="F12" i="53"/>
  <c r="E12" i="53"/>
  <c r="D12" i="53"/>
  <c r="C12" i="53"/>
  <c r="A12" i="53"/>
  <c r="U11" i="53"/>
  <c r="T11" i="53"/>
  <c r="S11" i="53"/>
  <c r="R11" i="53"/>
  <c r="Q11" i="53"/>
  <c r="K11" i="53"/>
  <c r="J11" i="53"/>
  <c r="I11" i="53"/>
  <c r="H11" i="53"/>
  <c r="G11" i="53"/>
  <c r="F11" i="53"/>
  <c r="E11" i="53"/>
  <c r="D11" i="53"/>
  <c r="C11" i="53"/>
  <c r="A11" i="53"/>
  <c r="U10" i="53"/>
  <c r="T10" i="53"/>
  <c r="S10" i="53"/>
  <c r="R10" i="53"/>
  <c r="Q10" i="53"/>
  <c r="K10" i="53"/>
  <c r="J10" i="53"/>
  <c r="I10" i="53"/>
  <c r="H10" i="53"/>
  <c r="G10" i="53"/>
  <c r="F10" i="53"/>
  <c r="E10" i="53"/>
  <c r="D10" i="53"/>
  <c r="C10" i="53"/>
  <c r="B10" i="53"/>
  <c r="A10" i="53"/>
  <c r="U9" i="53"/>
  <c r="T9" i="53"/>
  <c r="S9" i="53"/>
  <c r="R9" i="53"/>
  <c r="Q9" i="53"/>
  <c r="K9" i="53"/>
  <c r="J9" i="53"/>
  <c r="I9" i="53"/>
  <c r="H9" i="53"/>
  <c r="G9" i="53"/>
  <c r="F9" i="53"/>
  <c r="E9" i="53"/>
  <c r="D9" i="53"/>
  <c r="C9" i="53"/>
  <c r="B9" i="53"/>
  <c r="A9" i="53"/>
  <c r="U8" i="53"/>
  <c r="T8" i="53"/>
  <c r="S8" i="53"/>
  <c r="R8" i="53"/>
  <c r="Q8" i="53"/>
  <c r="K8" i="53"/>
  <c r="J8" i="53"/>
  <c r="I8" i="53"/>
  <c r="H8" i="53"/>
  <c r="G8" i="53"/>
  <c r="F8" i="53"/>
  <c r="E8" i="53"/>
  <c r="D8" i="53"/>
  <c r="C8" i="53"/>
  <c r="AW8" i="44" s="1"/>
  <c r="B8" i="53"/>
  <c r="A8" i="53"/>
  <c r="U7" i="53"/>
  <c r="T7" i="53"/>
  <c r="S7" i="53"/>
  <c r="R7" i="53"/>
  <c r="Q7" i="53"/>
  <c r="K7" i="53"/>
  <c r="J7" i="53"/>
  <c r="I7" i="53"/>
  <c r="H7" i="53"/>
  <c r="G7" i="53"/>
  <c r="F7" i="53"/>
  <c r="E7" i="53"/>
  <c r="D7" i="53"/>
  <c r="C7" i="53"/>
  <c r="B7" i="53"/>
  <c r="A7" i="53"/>
  <c r="Z6" i="53"/>
  <c r="Y6" i="53"/>
  <c r="X6" i="53"/>
  <c r="W6" i="53"/>
  <c r="V6" i="53"/>
  <c r="P6" i="53"/>
  <c r="O6" i="53"/>
  <c r="N6" i="53"/>
  <c r="M6" i="53"/>
  <c r="L6" i="53"/>
  <c r="K6" i="53"/>
  <c r="J6" i="53"/>
  <c r="I6" i="53"/>
  <c r="H6" i="53"/>
  <c r="G6" i="53"/>
  <c r="F6" i="53"/>
  <c r="E6" i="53"/>
  <c r="D6" i="53"/>
  <c r="C6" i="53"/>
  <c r="B6" i="53"/>
  <c r="Z5" i="53"/>
  <c r="Y5" i="53"/>
  <c r="X5" i="53"/>
  <c r="W5" i="53"/>
  <c r="V5" i="53"/>
  <c r="P5" i="53"/>
  <c r="O5" i="53"/>
  <c r="N5" i="53"/>
  <c r="M5" i="53"/>
  <c r="L5" i="53"/>
  <c r="K5" i="53"/>
  <c r="J5" i="53"/>
  <c r="I5" i="53"/>
  <c r="H5" i="53"/>
  <c r="G5" i="53"/>
  <c r="F5" i="53"/>
  <c r="E5" i="53"/>
  <c r="D5" i="53"/>
  <c r="C5" i="53"/>
  <c r="B5" i="53"/>
  <c r="U4" i="53"/>
  <c r="T4" i="53"/>
  <c r="S4" i="53"/>
  <c r="R4" i="53"/>
  <c r="Q4" i="53"/>
  <c r="P4" i="53"/>
  <c r="O4" i="53"/>
  <c r="N4" i="53"/>
  <c r="M4" i="53"/>
  <c r="L4" i="53"/>
  <c r="K4" i="53"/>
  <c r="J4" i="53"/>
  <c r="I4" i="53"/>
  <c r="H4" i="53"/>
  <c r="G4" i="53"/>
  <c r="F4" i="53"/>
  <c r="E4" i="53"/>
  <c r="D4" i="53"/>
  <c r="C4" i="53"/>
  <c r="B4" i="53"/>
  <c r="A4" i="53"/>
  <c r="U3" i="53"/>
  <c r="T3" i="53"/>
  <c r="S3" i="53"/>
  <c r="R3" i="53"/>
  <c r="Q3" i="53"/>
  <c r="P3" i="53"/>
  <c r="O3" i="53"/>
  <c r="N3" i="53"/>
  <c r="M3" i="53"/>
  <c r="L3" i="53"/>
  <c r="K3" i="53"/>
  <c r="J3" i="53"/>
  <c r="I3" i="53"/>
  <c r="H3" i="53"/>
  <c r="G3" i="53"/>
  <c r="F3" i="53"/>
  <c r="D3" i="53"/>
  <c r="C3" i="53"/>
  <c r="B3" i="53"/>
  <c r="A3" i="53"/>
  <c r="U2" i="53"/>
  <c r="T2" i="53"/>
  <c r="S2" i="53"/>
  <c r="R2" i="53"/>
  <c r="Q2" i="53"/>
  <c r="P2" i="53"/>
  <c r="O2" i="53"/>
  <c r="N2" i="53"/>
  <c r="M2" i="53"/>
  <c r="L2" i="53"/>
  <c r="F2" i="53"/>
  <c r="D2" i="53"/>
  <c r="C2" i="53"/>
  <c r="B2" i="53"/>
  <c r="A2" i="53"/>
  <c r="U1" i="53"/>
  <c r="T1" i="53"/>
  <c r="S1" i="53"/>
  <c r="R1" i="53"/>
  <c r="Q1" i="53"/>
  <c r="P1" i="53"/>
  <c r="O1" i="53"/>
  <c r="N1" i="53"/>
  <c r="M1" i="53"/>
  <c r="L1" i="53"/>
  <c r="K1" i="53"/>
  <c r="J1" i="53"/>
  <c r="I1" i="53"/>
  <c r="H1" i="53"/>
  <c r="G1" i="53"/>
  <c r="F1" i="53"/>
  <c r="D1" i="53"/>
  <c r="C1" i="53"/>
  <c r="B1" i="53"/>
  <c r="A1" i="53"/>
  <c r="U23" i="52"/>
  <c r="T23" i="52"/>
  <c r="S23" i="52"/>
  <c r="R23" i="52"/>
  <c r="Q23" i="52"/>
  <c r="K23" i="52"/>
  <c r="J23" i="52"/>
  <c r="I23" i="52"/>
  <c r="H23" i="52"/>
  <c r="G23" i="52"/>
  <c r="F23" i="52"/>
  <c r="E23" i="52"/>
  <c r="D23" i="52"/>
  <c r="C23" i="52"/>
  <c r="B23" i="52"/>
  <c r="A23" i="52"/>
  <c r="U22" i="52"/>
  <c r="T22" i="52"/>
  <c r="S22" i="52"/>
  <c r="R22" i="52"/>
  <c r="Q22" i="52"/>
  <c r="K22" i="52"/>
  <c r="J22" i="52"/>
  <c r="I22" i="52"/>
  <c r="H22" i="52"/>
  <c r="G22" i="52"/>
  <c r="F22" i="52"/>
  <c r="E22" i="52"/>
  <c r="D22" i="52"/>
  <c r="C22" i="52"/>
  <c r="B22" i="52"/>
  <c r="A22" i="52"/>
  <c r="U21" i="52"/>
  <c r="T21" i="52"/>
  <c r="S21" i="52"/>
  <c r="R21" i="52"/>
  <c r="Q21" i="52"/>
  <c r="K21" i="52"/>
  <c r="J21" i="52"/>
  <c r="I21" i="52"/>
  <c r="H21" i="52"/>
  <c r="G21" i="52"/>
  <c r="F21" i="52"/>
  <c r="E21" i="52"/>
  <c r="D21" i="52"/>
  <c r="C21" i="52"/>
  <c r="B21" i="52"/>
  <c r="A21" i="52"/>
  <c r="U20" i="52"/>
  <c r="T20" i="52"/>
  <c r="S20" i="52"/>
  <c r="R20" i="52"/>
  <c r="Q20" i="52"/>
  <c r="K20" i="52"/>
  <c r="J20" i="52"/>
  <c r="I20" i="52"/>
  <c r="H20" i="52"/>
  <c r="G20" i="52"/>
  <c r="F20" i="52"/>
  <c r="E20" i="52"/>
  <c r="D20" i="52"/>
  <c r="C20" i="52"/>
  <c r="B20" i="52"/>
  <c r="A20" i="52"/>
  <c r="U19" i="52"/>
  <c r="T19" i="52"/>
  <c r="S19" i="52"/>
  <c r="R19" i="52"/>
  <c r="Q19" i="52"/>
  <c r="K19" i="52"/>
  <c r="J19" i="52"/>
  <c r="I19" i="52"/>
  <c r="H19" i="52"/>
  <c r="G19" i="52"/>
  <c r="F19" i="52"/>
  <c r="E19" i="52"/>
  <c r="D19" i="52"/>
  <c r="C19" i="52"/>
  <c r="B19" i="52"/>
  <c r="A19" i="52"/>
  <c r="U18" i="52"/>
  <c r="T18" i="52"/>
  <c r="S18" i="52"/>
  <c r="R18" i="52"/>
  <c r="Q18" i="52"/>
  <c r="K18" i="52"/>
  <c r="J18" i="52"/>
  <c r="I18" i="52"/>
  <c r="H18" i="52"/>
  <c r="G18" i="52"/>
  <c r="F18" i="52"/>
  <c r="E18" i="52"/>
  <c r="D18" i="52"/>
  <c r="C18" i="52"/>
  <c r="B18" i="52"/>
  <c r="A18" i="52"/>
  <c r="U17" i="52"/>
  <c r="T17" i="52"/>
  <c r="S17" i="52"/>
  <c r="R17" i="52"/>
  <c r="Q17" i="52"/>
  <c r="K17" i="52"/>
  <c r="J17" i="52"/>
  <c r="I17" i="52"/>
  <c r="H17" i="52"/>
  <c r="G17" i="52"/>
  <c r="F17" i="52"/>
  <c r="E17" i="52"/>
  <c r="D17" i="52"/>
  <c r="C17" i="52"/>
  <c r="B17" i="52"/>
  <c r="A17" i="52"/>
  <c r="U16" i="52"/>
  <c r="T16" i="52"/>
  <c r="S16" i="52"/>
  <c r="R16" i="52"/>
  <c r="Q16" i="52"/>
  <c r="K16" i="52"/>
  <c r="J16" i="52"/>
  <c r="I16" i="52"/>
  <c r="H16" i="52"/>
  <c r="G16" i="52"/>
  <c r="F16" i="52"/>
  <c r="E16" i="52"/>
  <c r="D16" i="52"/>
  <c r="C16" i="52"/>
  <c r="B16" i="52"/>
  <c r="A16" i="52"/>
  <c r="U15" i="52"/>
  <c r="T15" i="52"/>
  <c r="S15" i="52"/>
  <c r="R15" i="52"/>
  <c r="Q15" i="52"/>
  <c r="K15" i="52"/>
  <c r="J15" i="52"/>
  <c r="I15" i="52"/>
  <c r="H15" i="52"/>
  <c r="G15" i="52"/>
  <c r="F15" i="52"/>
  <c r="E15" i="52"/>
  <c r="D15" i="52"/>
  <c r="C15" i="52"/>
  <c r="B15" i="52"/>
  <c r="A15" i="52"/>
  <c r="U14" i="52"/>
  <c r="T14" i="52"/>
  <c r="S14" i="52"/>
  <c r="R14" i="52"/>
  <c r="Q14" i="52"/>
  <c r="K14" i="52"/>
  <c r="J14" i="52"/>
  <c r="I14" i="52"/>
  <c r="H14" i="52"/>
  <c r="G14" i="52"/>
  <c r="F14" i="52"/>
  <c r="E14" i="52"/>
  <c r="D14" i="52"/>
  <c r="C14" i="52"/>
  <c r="B14" i="52"/>
  <c r="A14" i="52"/>
  <c r="U13" i="52"/>
  <c r="T13" i="52"/>
  <c r="S13" i="52"/>
  <c r="R13" i="52"/>
  <c r="Q13" i="52"/>
  <c r="K13" i="52"/>
  <c r="J13" i="52"/>
  <c r="I13" i="52"/>
  <c r="H13" i="52"/>
  <c r="G13" i="52"/>
  <c r="F13" i="52"/>
  <c r="E13" i="52"/>
  <c r="D13" i="52"/>
  <c r="C13" i="52"/>
  <c r="A13" i="52"/>
  <c r="U12" i="52"/>
  <c r="T12" i="52"/>
  <c r="S12" i="52"/>
  <c r="R12" i="52"/>
  <c r="Q12" i="52"/>
  <c r="K12" i="52"/>
  <c r="J12" i="52"/>
  <c r="I12" i="52"/>
  <c r="H12" i="52"/>
  <c r="G12" i="52"/>
  <c r="F12" i="52"/>
  <c r="E12" i="52"/>
  <c r="D12" i="52"/>
  <c r="C12" i="52"/>
  <c r="A12" i="52"/>
  <c r="U11" i="52"/>
  <c r="T11" i="52"/>
  <c r="S11" i="52"/>
  <c r="R11" i="52"/>
  <c r="Q11" i="52"/>
  <c r="K11" i="52"/>
  <c r="J11" i="52"/>
  <c r="I11" i="52"/>
  <c r="H11" i="52"/>
  <c r="G11" i="52"/>
  <c r="F11" i="52"/>
  <c r="E11" i="52"/>
  <c r="D11" i="52"/>
  <c r="C11" i="52"/>
  <c r="A11" i="52"/>
  <c r="U10" i="52"/>
  <c r="T10" i="52"/>
  <c r="S10" i="52"/>
  <c r="R10" i="52"/>
  <c r="Q10" i="52"/>
  <c r="K10" i="52"/>
  <c r="J10" i="52"/>
  <c r="I10" i="52"/>
  <c r="H10" i="52"/>
  <c r="G10" i="52"/>
  <c r="F10" i="52"/>
  <c r="E10" i="52"/>
  <c r="D10" i="52"/>
  <c r="C10" i="52"/>
  <c r="B10" i="52"/>
  <c r="A10" i="52"/>
  <c r="U9" i="52"/>
  <c r="T9" i="52"/>
  <c r="S9" i="52"/>
  <c r="R9" i="52"/>
  <c r="Q9" i="52"/>
  <c r="K9" i="52"/>
  <c r="J9" i="52"/>
  <c r="I9" i="52"/>
  <c r="H9" i="52"/>
  <c r="G9" i="52"/>
  <c r="F9" i="52"/>
  <c r="E9" i="52"/>
  <c r="D9" i="52"/>
  <c r="C9" i="52"/>
  <c r="B9" i="52"/>
  <c r="A9" i="52"/>
  <c r="U8" i="52"/>
  <c r="T8" i="52"/>
  <c r="S8" i="52"/>
  <c r="R8" i="52"/>
  <c r="Q8" i="52"/>
  <c r="K8" i="52"/>
  <c r="J8" i="52"/>
  <c r="I8" i="52"/>
  <c r="H8" i="52"/>
  <c r="G8" i="52"/>
  <c r="F8" i="52"/>
  <c r="E8" i="52"/>
  <c r="D8" i="52"/>
  <c r="C8" i="52"/>
  <c r="AN8" i="44" s="1"/>
  <c r="B8" i="52"/>
  <c r="A8" i="52"/>
  <c r="U7" i="52"/>
  <c r="T7" i="52"/>
  <c r="S7" i="52"/>
  <c r="R7" i="52"/>
  <c r="Q7" i="52"/>
  <c r="K7" i="52"/>
  <c r="J7" i="52"/>
  <c r="I7" i="52"/>
  <c r="H7" i="52"/>
  <c r="G7" i="52"/>
  <c r="F7" i="52"/>
  <c r="E7" i="52"/>
  <c r="D7" i="52"/>
  <c r="C7" i="52"/>
  <c r="B7" i="52"/>
  <c r="A7" i="52"/>
  <c r="Z6" i="52"/>
  <c r="Y6" i="52"/>
  <c r="X6" i="52"/>
  <c r="W6" i="52"/>
  <c r="V6" i="52"/>
  <c r="P6" i="52"/>
  <c r="O6" i="52"/>
  <c r="N6" i="52"/>
  <c r="M6" i="52"/>
  <c r="L6" i="52"/>
  <c r="K6" i="52"/>
  <c r="J6" i="52"/>
  <c r="I6" i="52"/>
  <c r="H6" i="52"/>
  <c r="G6" i="52"/>
  <c r="F6" i="52"/>
  <c r="E6" i="52"/>
  <c r="D6" i="52"/>
  <c r="C6" i="52"/>
  <c r="B6" i="52"/>
  <c r="Z5" i="52"/>
  <c r="Y5" i="52"/>
  <c r="X5" i="52"/>
  <c r="W5" i="52"/>
  <c r="V5" i="52"/>
  <c r="P5" i="52"/>
  <c r="O5" i="52"/>
  <c r="N5" i="52"/>
  <c r="M5" i="52"/>
  <c r="L5" i="52"/>
  <c r="K5" i="52"/>
  <c r="J5" i="52"/>
  <c r="I5" i="52"/>
  <c r="H5" i="52"/>
  <c r="G5" i="52"/>
  <c r="F5" i="52"/>
  <c r="E5" i="52"/>
  <c r="D5" i="52"/>
  <c r="C5" i="52"/>
  <c r="B5" i="52"/>
  <c r="U4" i="52"/>
  <c r="T4" i="52"/>
  <c r="S4" i="52"/>
  <c r="R4" i="52"/>
  <c r="Q4" i="52"/>
  <c r="P4" i="52"/>
  <c r="O4" i="52"/>
  <c r="N4" i="52"/>
  <c r="M4" i="52"/>
  <c r="L4" i="52"/>
  <c r="K4" i="52"/>
  <c r="J4" i="52"/>
  <c r="I4" i="52"/>
  <c r="H4" i="52"/>
  <c r="G4" i="52"/>
  <c r="F4" i="52"/>
  <c r="E4" i="52"/>
  <c r="D4" i="52"/>
  <c r="C4" i="52"/>
  <c r="B4" i="52"/>
  <c r="A4" i="52"/>
  <c r="U3" i="52"/>
  <c r="T3" i="52"/>
  <c r="S3" i="52"/>
  <c r="R3" i="52"/>
  <c r="Q3" i="52"/>
  <c r="P3" i="52"/>
  <c r="O3" i="52"/>
  <c r="N3" i="52"/>
  <c r="M3" i="52"/>
  <c r="L3" i="52"/>
  <c r="K3" i="52"/>
  <c r="J3" i="52"/>
  <c r="I3" i="52"/>
  <c r="H3" i="52"/>
  <c r="G3" i="52"/>
  <c r="F3" i="52"/>
  <c r="D3" i="52"/>
  <c r="C3" i="52"/>
  <c r="B3" i="52"/>
  <c r="A3" i="52"/>
  <c r="U2" i="52"/>
  <c r="T2" i="52"/>
  <c r="S2" i="52"/>
  <c r="R2" i="52"/>
  <c r="Q2" i="52"/>
  <c r="P2" i="52"/>
  <c r="O2" i="52"/>
  <c r="N2" i="52"/>
  <c r="M2" i="52"/>
  <c r="L2" i="52"/>
  <c r="F2" i="52"/>
  <c r="D2" i="52"/>
  <c r="C2" i="52"/>
  <c r="B2" i="52"/>
  <c r="A2" i="52"/>
  <c r="U1" i="52"/>
  <c r="T1" i="52"/>
  <c r="S1" i="52"/>
  <c r="R1" i="52"/>
  <c r="Q1" i="52"/>
  <c r="P1" i="52"/>
  <c r="O1" i="52"/>
  <c r="N1" i="52"/>
  <c r="M1" i="52"/>
  <c r="L1" i="52"/>
  <c r="K1" i="52"/>
  <c r="J1" i="52"/>
  <c r="I1" i="52"/>
  <c r="H1" i="52"/>
  <c r="G1" i="52"/>
  <c r="F1" i="52"/>
  <c r="D1" i="52"/>
  <c r="C1" i="52"/>
  <c r="B1" i="52"/>
  <c r="A1" i="52"/>
  <c r="U23" i="51"/>
  <c r="T23" i="51"/>
  <c r="S23" i="51"/>
  <c r="R23" i="51"/>
  <c r="Q23" i="51"/>
  <c r="K23" i="51"/>
  <c r="J23" i="51"/>
  <c r="I23" i="51"/>
  <c r="H23" i="51"/>
  <c r="G23" i="51"/>
  <c r="F23" i="51"/>
  <c r="E23" i="51"/>
  <c r="D23" i="51"/>
  <c r="C23" i="51"/>
  <c r="B23" i="51"/>
  <c r="A23" i="51"/>
  <c r="U22" i="51"/>
  <c r="T22" i="51"/>
  <c r="S22" i="51"/>
  <c r="R22" i="51"/>
  <c r="Q22" i="51"/>
  <c r="K22" i="51"/>
  <c r="J22" i="51"/>
  <c r="I22" i="51"/>
  <c r="H22" i="51"/>
  <c r="G22" i="51"/>
  <c r="F22" i="51"/>
  <c r="E22" i="51"/>
  <c r="D22" i="51"/>
  <c r="C22" i="51"/>
  <c r="B22" i="51"/>
  <c r="A22" i="51"/>
  <c r="U21" i="51"/>
  <c r="T21" i="51"/>
  <c r="S21" i="51"/>
  <c r="R21" i="51"/>
  <c r="Q21" i="51"/>
  <c r="K21" i="51"/>
  <c r="J21" i="51"/>
  <c r="I21" i="51"/>
  <c r="H21" i="51"/>
  <c r="G21" i="51"/>
  <c r="F21" i="51"/>
  <c r="E21" i="51"/>
  <c r="D21" i="51"/>
  <c r="C21" i="51"/>
  <c r="B21" i="51"/>
  <c r="A21" i="51"/>
  <c r="U20" i="51"/>
  <c r="T20" i="51"/>
  <c r="S20" i="51"/>
  <c r="R20" i="51"/>
  <c r="Q20" i="51"/>
  <c r="K20" i="51"/>
  <c r="J20" i="51"/>
  <c r="I20" i="51"/>
  <c r="H20" i="51"/>
  <c r="G20" i="51"/>
  <c r="F20" i="51"/>
  <c r="E20" i="51"/>
  <c r="D20" i="51"/>
  <c r="C20" i="51"/>
  <c r="B20" i="51"/>
  <c r="A20" i="51"/>
  <c r="U19" i="51"/>
  <c r="T19" i="51"/>
  <c r="S19" i="51"/>
  <c r="R19" i="51"/>
  <c r="Q19" i="51"/>
  <c r="K19" i="51"/>
  <c r="J19" i="51"/>
  <c r="I19" i="51"/>
  <c r="H19" i="51"/>
  <c r="G19" i="51"/>
  <c r="F19" i="51"/>
  <c r="E19" i="51"/>
  <c r="D19" i="51"/>
  <c r="C19" i="51"/>
  <c r="B19" i="51"/>
  <c r="A19" i="51"/>
  <c r="U18" i="51"/>
  <c r="T18" i="51"/>
  <c r="S18" i="51"/>
  <c r="R18" i="51"/>
  <c r="Q18" i="51"/>
  <c r="K18" i="51"/>
  <c r="J18" i="51"/>
  <c r="I18" i="51"/>
  <c r="H18" i="51"/>
  <c r="G18" i="51"/>
  <c r="F18" i="51"/>
  <c r="E18" i="51"/>
  <c r="D18" i="51"/>
  <c r="C18" i="51"/>
  <c r="B18" i="51"/>
  <c r="A18" i="51"/>
  <c r="U17" i="51"/>
  <c r="T17" i="51"/>
  <c r="S17" i="51"/>
  <c r="R17" i="51"/>
  <c r="Q17" i="51"/>
  <c r="K17" i="51"/>
  <c r="J17" i="51"/>
  <c r="I17" i="51"/>
  <c r="H17" i="51"/>
  <c r="G17" i="51"/>
  <c r="F17" i="51"/>
  <c r="E17" i="51"/>
  <c r="D17" i="51"/>
  <c r="C17" i="51"/>
  <c r="B17" i="51"/>
  <c r="A17" i="51"/>
  <c r="U16" i="51"/>
  <c r="T16" i="51"/>
  <c r="S16" i="51"/>
  <c r="R16" i="51"/>
  <c r="Q16" i="51"/>
  <c r="K16" i="51"/>
  <c r="J16" i="51"/>
  <c r="I16" i="51"/>
  <c r="H16" i="51"/>
  <c r="G16" i="51"/>
  <c r="F16" i="51"/>
  <c r="E16" i="51"/>
  <c r="D16" i="51"/>
  <c r="C16" i="51"/>
  <c r="B16" i="51"/>
  <c r="A16" i="51"/>
  <c r="U15" i="51"/>
  <c r="T15" i="51"/>
  <c r="S15" i="51"/>
  <c r="R15" i="51"/>
  <c r="Q15" i="51"/>
  <c r="K15" i="51"/>
  <c r="J15" i="51"/>
  <c r="I15" i="51"/>
  <c r="H15" i="51"/>
  <c r="G15" i="51"/>
  <c r="F15" i="51"/>
  <c r="E15" i="51"/>
  <c r="D15" i="51"/>
  <c r="C15" i="51"/>
  <c r="B15" i="51"/>
  <c r="A15" i="51"/>
  <c r="U14" i="51"/>
  <c r="T14" i="51"/>
  <c r="S14" i="51"/>
  <c r="R14" i="51"/>
  <c r="Q14" i="51"/>
  <c r="K14" i="51"/>
  <c r="J14" i="51"/>
  <c r="I14" i="51"/>
  <c r="H14" i="51"/>
  <c r="G14" i="51"/>
  <c r="F14" i="51"/>
  <c r="E14" i="51"/>
  <c r="D14" i="51"/>
  <c r="C14" i="51"/>
  <c r="B14" i="51"/>
  <c r="A14" i="51"/>
  <c r="U13" i="51"/>
  <c r="T13" i="51"/>
  <c r="S13" i="51"/>
  <c r="R13" i="51"/>
  <c r="Q13" i="51"/>
  <c r="K13" i="51"/>
  <c r="J13" i="51"/>
  <c r="I13" i="51"/>
  <c r="H13" i="51"/>
  <c r="G13" i="51"/>
  <c r="F13" i="51"/>
  <c r="E13" i="51"/>
  <c r="D13" i="51"/>
  <c r="C13" i="51"/>
  <c r="A13" i="51"/>
  <c r="U12" i="51"/>
  <c r="T12" i="51"/>
  <c r="S12" i="51"/>
  <c r="R12" i="51"/>
  <c r="Q12" i="51"/>
  <c r="K12" i="51"/>
  <c r="J12" i="51"/>
  <c r="I12" i="51"/>
  <c r="H12" i="51"/>
  <c r="G12" i="51"/>
  <c r="F12" i="51"/>
  <c r="E12" i="51"/>
  <c r="D12" i="51"/>
  <c r="C12" i="51"/>
  <c r="A12" i="51"/>
  <c r="U11" i="51"/>
  <c r="T11" i="51"/>
  <c r="S11" i="51"/>
  <c r="R11" i="51"/>
  <c r="Q11" i="51"/>
  <c r="K11" i="51"/>
  <c r="J11" i="51"/>
  <c r="I11" i="51"/>
  <c r="H11" i="51"/>
  <c r="G11" i="51"/>
  <c r="F11" i="51"/>
  <c r="E11" i="51"/>
  <c r="D11" i="51"/>
  <c r="C11" i="51"/>
  <c r="A11" i="51"/>
  <c r="U10" i="51"/>
  <c r="T10" i="51"/>
  <c r="S10" i="51"/>
  <c r="R10" i="51"/>
  <c r="Q10" i="51"/>
  <c r="K10" i="51"/>
  <c r="J10" i="51"/>
  <c r="I10" i="51"/>
  <c r="H10" i="51"/>
  <c r="G10" i="51"/>
  <c r="F10" i="51"/>
  <c r="E10" i="51"/>
  <c r="D10" i="51"/>
  <c r="C10" i="51"/>
  <c r="B10" i="51"/>
  <c r="A10" i="51"/>
  <c r="U9" i="51"/>
  <c r="T9" i="51"/>
  <c r="S9" i="51"/>
  <c r="R9" i="51"/>
  <c r="Q9" i="51"/>
  <c r="K9" i="51"/>
  <c r="J9" i="51"/>
  <c r="I9" i="51"/>
  <c r="H9" i="51"/>
  <c r="G9" i="51"/>
  <c r="F9" i="51"/>
  <c r="E9" i="51"/>
  <c r="D9" i="51"/>
  <c r="C9" i="51"/>
  <c r="B9" i="51"/>
  <c r="A9" i="51"/>
  <c r="U8" i="51"/>
  <c r="T8" i="51"/>
  <c r="S8" i="51"/>
  <c r="R8" i="51"/>
  <c r="Q8" i="51"/>
  <c r="K8" i="51"/>
  <c r="J8" i="51"/>
  <c r="I8" i="51"/>
  <c r="H8" i="51"/>
  <c r="G8" i="51"/>
  <c r="F8" i="51"/>
  <c r="E8" i="51"/>
  <c r="D8" i="51"/>
  <c r="C8" i="51"/>
  <c r="AI8" i="44" s="1"/>
  <c r="B8" i="51"/>
  <c r="A8" i="51"/>
  <c r="U7" i="51"/>
  <c r="T7" i="51"/>
  <c r="S7" i="51"/>
  <c r="R7" i="51"/>
  <c r="Q7" i="51"/>
  <c r="K7" i="51"/>
  <c r="J7" i="51"/>
  <c r="I7" i="51"/>
  <c r="H7" i="51"/>
  <c r="G7" i="51"/>
  <c r="F7" i="51"/>
  <c r="E7" i="51"/>
  <c r="D7" i="51"/>
  <c r="C7" i="51"/>
  <c r="B7" i="51"/>
  <c r="A7" i="51"/>
  <c r="Z6" i="51"/>
  <c r="Y6" i="51"/>
  <c r="X6" i="51"/>
  <c r="W6" i="51"/>
  <c r="V6" i="51"/>
  <c r="P6" i="51"/>
  <c r="O6" i="51"/>
  <c r="N6" i="51"/>
  <c r="M6" i="51"/>
  <c r="L6" i="51"/>
  <c r="K6" i="51"/>
  <c r="J6" i="51"/>
  <c r="I6" i="51"/>
  <c r="H6" i="51"/>
  <c r="G6" i="51"/>
  <c r="F6" i="51"/>
  <c r="E6" i="51"/>
  <c r="D6" i="51"/>
  <c r="C6" i="51"/>
  <c r="B6" i="51"/>
  <c r="Z5" i="51"/>
  <c r="Y5" i="51"/>
  <c r="X5" i="51"/>
  <c r="W5" i="51"/>
  <c r="V5" i="51"/>
  <c r="P5" i="51"/>
  <c r="O5" i="51"/>
  <c r="N5" i="51"/>
  <c r="M5" i="51"/>
  <c r="L5" i="51"/>
  <c r="K5" i="51"/>
  <c r="J5" i="51"/>
  <c r="I5" i="51"/>
  <c r="H5" i="51"/>
  <c r="G5" i="51"/>
  <c r="F5" i="51"/>
  <c r="E5" i="51"/>
  <c r="D5" i="51"/>
  <c r="C5" i="51"/>
  <c r="B5" i="51"/>
  <c r="U4" i="51"/>
  <c r="T4" i="51"/>
  <c r="S4" i="51"/>
  <c r="R4" i="51"/>
  <c r="Q4" i="51"/>
  <c r="P4" i="51"/>
  <c r="O4" i="51"/>
  <c r="N4" i="51"/>
  <c r="M4" i="51"/>
  <c r="L4" i="51"/>
  <c r="K4" i="51"/>
  <c r="J4" i="51"/>
  <c r="I4" i="51"/>
  <c r="H4" i="51"/>
  <c r="G4" i="51"/>
  <c r="F4" i="51"/>
  <c r="E4" i="51"/>
  <c r="D4" i="51"/>
  <c r="C4" i="51"/>
  <c r="B4" i="51"/>
  <c r="A4" i="51"/>
  <c r="U3" i="51"/>
  <c r="T3" i="51"/>
  <c r="S3" i="51"/>
  <c r="R3" i="51"/>
  <c r="Q3" i="51"/>
  <c r="P3" i="51"/>
  <c r="O3" i="51"/>
  <c r="N3" i="51"/>
  <c r="M3" i="51"/>
  <c r="L3" i="51"/>
  <c r="K3" i="51"/>
  <c r="J3" i="51"/>
  <c r="I3" i="51"/>
  <c r="H3" i="51"/>
  <c r="G3" i="51"/>
  <c r="F3" i="51"/>
  <c r="D3" i="51"/>
  <c r="C3" i="51"/>
  <c r="B3" i="51"/>
  <c r="A3" i="51"/>
  <c r="U2" i="51"/>
  <c r="T2" i="51"/>
  <c r="S2" i="51"/>
  <c r="R2" i="51"/>
  <c r="Q2" i="51"/>
  <c r="P2" i="51"/>
  <c r="O2" i="51"/>
  <c r="N2" i="51"/>
  <c r="M2" i="51"/>
  <c r="L2" i="51"/>
  <c r="F2" i="51"/>
  <c r="D2" i="51"/>
  <c r="C2" i="51"/>
  <c r="B2" i="51"/>
  <c r="A2" i="51"/>
  <c r="U1" i="51"/>
  <c r="T1" i="51"/>
  <c r="S1" i="51"/>
  <c r="R1" i="51"/>
  <c r="Q1" i="51"/>
  <c r="P1" i="51"/>
  <c r="O1" i="51"/>
  <c r="N1" i="51"/>
  <c r="M1" i="51"/>
  <c r="L1" i="51"/>
  <c r="K1" i="51"/>
  <c r="J1" i="51"/>
  <c r="I1" i="51"/>
  <c r="H1" i="51"/>
  <c r="G1" i="51"/>
  <c r="F1" i="51"/>
  <c r="D1" i="51"/>
  <c r="C1" i="51"/>
  <c r="B1" i="51"/>
  <c r="A1" i="51"/>
  <c r="U23" i="50"/>
  <c r="T23" i="50"/>
  <c r="S23" i="50"/>
  <c r="R23" i="50"/>
  <c r="Q23" i="50"/>
  <c r="K23" i="50"/>
  <c r="J23" i="50"/>
  <c r="I23" i="50"/>
  <c r="H23" i="50"/>
  <c r="G23" i="50"/>
  <c r="F23" i="50"/>
  <c r="E23" i="50"/>
  <c r="D23" i="50"/>
  <c r="C23" i="50"/>
  <c r="B23" i="50"/>
  <c r="A23" i="50"/>
  <c r="U22" i="50"/>
  <c r="T22" i="50"/>
  <c r="S22" i="50"/>
  <c r="R22" i="50"/>
  <c r="Q22" i="50"/>
  <c r="K22" i="50"/>
  <c r="J22" i="50"/>
  <c r="I22" i="50"/>
  <c r="H22" i="50"/>
  <c r="G22" i="50"/>
  <c r="F22" i="50"/>
  <c r="E22" i="50"/>
  <c r="D22" i="50"/>
  <c r="C22" i="50"/>
  <c r="B22" i="50"/>
  <c r="A22" i="50"/>
  <c r="U21" i="50"/>
  <c r="T21" i="50"/>
  <c r="S21" i="50"/>
  <c r="R21" i="50"/>
  <c r="Q21" i="50"/>
  <c r="K21" i="50"/>
  <c r="J21" i="50"/>
  <c r="I21" i="50"/>
  <c r="H21" i="50"/>
  <c r="G21" i="50"/>
  <c r="F21" i="50"/>
  <c r="E21" i="50"/>
  <c r="D21" i="50"/>
  <c r="C21" i="50"/>
  <c r="B21" i="50"/>
  <c r="A21" i="50"/>
  <c r="U20" i="50"/>
  <c r="T20" i="50"/>
  <c r="S20" i="50"/>
  <c r="R20" i="50"/>
  <c r="Q20" i="50"/>
  <c r="K20" i="50"/>
  <c r="J20" i="50"/>
  <c r="I20" i="50"/>
  <c r="H20" i="50"/>
  <c r="G20" i="50"/>
  <c r="F20" i="50"/>
  <c r="E20" i="50"/>
  <c r="D20" i="50"/>
  <c r="C20" i="50"/>
  <c r="B20" i="50"/>
  <c r="A20" i="50"/>
  <c r="U19" i="50"/>
  <c r="T19" i="50"/>
  <c r="S19" i="50"/>
  <c r="R19" i="50"/>
  <c r="Q19" i="50"/>
  <c r="K19" i="50"/>
  <c r="J19" i="50"/>
  <c r="I19" i="50"/>
  <c r="H19" i="50"/>
  <c r="G19" i="50"/>
  <c r="F19" i="50"/>
  <c r="E19" i="50"/>
  <c r="D19" i="50"/>
  <c r="C19" i="50"/>
  <c r="B19" i="50"/>
  <c r="A19" i="50"/>
  <c r="U18" i="50"/>
  <c r="T18" i="50"/>
  <c r="S18" i="50"/>
  <c r="R18" i="50"/>
  <c r="Q18" i="50"/>
  <c r="K18" i="50"/>
  <c r="J18" i="50"/>
  <c r="I18" i="50"/>
  <c r="H18" i="50"/>
  <c r="G18" i="50"/>
  <c r="F18" i="50"/>
  <c r="E18" i="50"/>
  <c r="D18" i="50"/>
  <c r="C18" i="50"/>
  <c r="B18" i="50"/>
  <c r="A18" i="50"/>
  <c r="U17" i="50"/>
  <c r="T17" i="50"/>
  <c r="S17" i="50"/>
  <c r="R17" i="50"/>
  <c r="Q17" i="50"/>
  <c r="K17" i="50"/>
  <c r="J17" i="50"/>
  <c r="I17" i="50"/>
  <c r="H17" i="50"/>
  <c r="G17" i="50"/>
  <c r="F17" i="50"/>
  <c r="E17" i="50"/>
  <c r="D17" i="50"/>
  <c r="C17" i="50"/>
  <c r="B17" i="50"/>
  <c r="A17" i="50"/>
  <c r="U16" i="50"/>
  <c r="T16" i="50"/>
  <c r="S16" i="50"/>
  <c r="R16" i="50"/>
  <c r="Q16" i="50"/>
  <c r="K16" i="50"/>
  <c r="J16" i="50"/>
  <c r="I16" i="50"/>
  <c r="H16" i="50"/>
  <c r="G16" i="50"/>
  <c r="F16" i="50"/>
  <c r="E16" i="50"/>
  <c r="D16" i="50"/>
  <c r="C16" i="50"/>
  <c r="B16" i="50"/>
  <c r="A16" i="50"/>
  <c r="U15" i="50"/>
  <c r="T15" i="50"/>
  <c r="S15" i="50"/>
  <c r="R15" i="50"/>
  <c r="Q15" i="50"/>
  <c r="K15" i="50"/>
  <c r="J15" i="50"/>
  <c r="I15" i="50"/>
  <c r="H15" i="50"/>
  <c r="G15" i="50"/>
  <c r="F15" i="50"/>
  <c r="E15" i="50"/>
  <c r="D15" i="50"/>
  <c r="C15" i="50"/>
  <c r="B15" i="50"/>
  <c r="A15" i="50"/>
  <c r="U14" i="50"/>
  <c r="T14" i="50"/>
  <c r="S14" i="50"/>
  <c r="R14" i="50"/>
  <c r="Q14" i="50"/>
  <c r="K14" i="50"/>
  <c r="J14" i="50"/>
  <c r="I14" i="50"/>
  <c r="H14" i="50"/>
  <c r="G14" i="50"/>
  <c r="F14" i="50"/>
  <c r="E14" i="50"/>
  <c r="D14" i="50"/>
  <c r="C14" i="50"/>
  <c r="B14" i="50"/>
  <c r="A14" i="50"/>
  <c r="U13" i="50"/>
  <c r="T13" i="50"/>
  <c r="S13" i="50"/>
  <c r="R13" i="50"/>
  <c r="Q13" i="50"/>
  <c r="K13" i="50"/>
  <c r="J13" i="50"/>
  <c r="I13" i="50"/>
  <c r="H13" i="50"/>
  <c r="G13" i="50"/>
  <c r="F13" i="50"/>
  <c r="E13" i="50"/>
  <c r="D13" i="50"/>
  <c r="C13" i="50"/>
  <c r="A13" i="50"/>
  <c r="U12" i="50"/>
  <c r="T12" i="50"/>
  <c r="S12" i="50"/>
  <c r="R12" i="50"/>
  <c r="Q12" i="50"/>
  <c r="K12" i="50"/>
  <c r="J12" i="50"/>
  <c r="I12" i="50"/>
  <c r="H12" i="50"/>
  <c r="G12" i="50"/>
  <c r="F12" i="50"/>
  <c r="E12" i="50"/>
  <c r="D12" i="50"/>
  <c r="C12" i="50"/>
  <c r="A12" i="50"/>
  <c r="U11" i="50"/>
  <c r="T11" i="50"/>
  <c r="S11" i="50"/>
  <c r="R11" i="50"/>
  <c r="Q11" i="50"/>
  <c r="K11" i="50"/>
  <c r="J11" i="50"/>
  <c r="I11" i="50"/>
  <c r="H11" i="50"/>
  <c r="G11" i="50"/>
  <c r="F11" i="50"/>
  <c r="E11" i="50"/>
  <c r="D11" i="50"/>
  <c r="C11" i="50"/>
  <c r="A11" i="50"/>
  <c r="U10" i="50"/>
  <c r="T10" i="50"/>
  <c r="S10" i="50"/>
  <c r="R10" i="50"/>
  <c r="Q10" i="50"/>
  <c r="K10" i="50"/>
  <c r="J10" i="50"/>
  <c r="I10" i="50"/>
  <c r="H10" i="50"/>
  <c r="G10" i="50"/>
  <c r="F10" i="50"/>
  <c r="E10" i="50"/>
  <c r="D10" i="50"/>
  <c r="C10" i="50"/>
  <c r="B10" i="50"/>
  <c r="A10" i="50"/>
  <c r="U9" i="50"/>
  <c r="T9" i="50"/>
  <c r="S9" i="50"/>
  <c r="R9" i="50"/>
  <c r="Q9" i="50"/>
  <c r="K9" i="50"/>
  <c r="J9" i="50"/>
  <c r="I9" i="50"/>
  <c r="H9" i="50"/>
  <c r="G9" i="50"/>
  <c r="F9" i="50"/>
  <c r="E9" i="50"/>
  <c r="D9" i="50"/>
  <c r="C9" i="50"/>
  <c r="B9" i="50"/>
  <c r="A9" i="50"/>
  <c r="U8" i="50"/>
  <c r="T8" i="50"/>
  <c r="S8" i="50"/>
  <c r="R8" i="50"/>
  <c r="Q8" i="50"/>
  <c r="K8" i="50"/>
  <c r="J8" i="50"/>
  <c r="I8" i="50"/>
  <c r="H8" i="50"/>
  <c r="G8" i="50"/>
  <c r="F8" i="50"/>
  <c r="E8" i="50"/>
  <c r="D8" i="50"/>
  <c r="C8" i="50"/>
  <c r="AD8" i="44" s="1"/>
  <c r="B8" i="50"/>
  <c r="A8" i="50"/>
  <c r="U7" i="50"/>
  <c r="T7" i="50"/>
  <c r="S7" i="50"/>
  <c r="R7" i="50"/>
  <c r="Q7" i="50"/>
  <c r="K7" i="50"/>
  <c r="J7" i="50"/>
  <c r="I7" i="50"/>
  <c r="H7" i="50"/>
  <c r="G7" i="50"/>
  <c r="F7" i="50"/>
  <c r="E7" i="50"/>
  <c r="D7" i="50"/>
  <c r="C7" i="50"/>
  <c r="B7" i="50"/>
  <c r="A7" i="50"/>
  <c r="Z6" i="50"/>
  <c r="Y6" i="50"/>
  <c r="X6" i="50"/>
  <c r="W6" i="50"/>
  <c r="V6" i="50"/>
  <c r="P6" i="50"/>
  <c r="O6" i="50"/>
  <c r="N6" i="50"/>
  <c r="M6" i="50"/>
  <c r="L6" i="50"/>
  <c r="K6" i="50"/>
  <c r="J6" i="50"/>
  <c r="I6" i="50"/>
  <c r="H6" i="50"/>
  <c r="G6" i="50"/>
  <c r="F6" i="50"/>
  <c r="E6" i="50"/>
  <c r="D6" i="50"/>
  <c r="C6" i="50"/>
  <c r="B6" i="50"/>
  <c r="Z5" i="50"/>
  <c r="Y5" i="50"/>
  <c r="X5" i="50"/>
  <c r="W5" i="50"/>
  <c r="V5" i="50"/>
  <c r="P5" i="50"/>
  <c r="O5" i="50"/>
  <c r="N5" i="50"/>
  <c r="M5" i="50"/>
  <c r="L5" i="50"/>
  <c r="K5" i="50"/>
  <c r="J5" i="50"/>
  <c r="I5" i="50"/>
  <c r="H5" i="50"/>
  <c r="G5" i="50"/>
  <c r="F5" i="50"/>
  <c r="E5" i="50"/>
  <c r="D5" i="50"/>
  <c r="C5" i="50"/>
  <c r="B5" i="50"/>
  <c r="U4" i="50"/>
  <c r="T4" i="50"/>
  <c r="S4" i="50"/>
  <c r="R4" i="50"/>
  <c r="Q4" i="50"/>
  <c r="P4" i="50"/>
  <c r="O4" i="50"/>
  <c r="N4" i="50"/>
  <c r="M4" i="50"/>
  <c r="L4" i="50"/>
  <c r="K4" i="50"/>
  <c r="J4" i="50"/>
  <c r="I4" i="50"/>
  <c r="H4" i="50"/>
  <c r="G4" i="50"/>
  <c r="F4" i="50"/>
  <c r="E4" i="50"/>
  <c r="D4" i="50"/>
  <c r="C4" i="50"/>
  <c r="B4" i="50"/>
  <c r="A4" i="50"/>
  <c r="U3" i="50"/>
  <c r="T3" i="50"/>
  <c r="S3" i="50"/>
  <c r="R3" i="50"/>
  <c r="Q3" i="50"/>
  <c r="P3" i="50"/>
  <c r="O3" i="50"/>
  <c r="N3" i="50"/>
  <c r="M3" i="50"/>
  <c r="L3" i="50"/>
  <c r="K3" i="50"/>
  <c r="J3" i="50"/>
  <c r="I3" i="50"/>
  <c r="H3" i="50"/>
  <c r="G3" i="50"/>
  <c r="F3" i="50"/>
  <c r="D3" i="50"/>
  <c r="C3" i="50"/>
  <c r="B3" i="50"/>
  <c r="A3" i="50"/>
  <c r="U2" i="50"/>
  <c r="T2" i="50"/>
  <c r="S2" i="50"/>
  <c r="R2" i="50"/>
  <c r="Q2" i="50"/>
  <c r="P2" i="50"/>
  <c r="O2" i="50"/>
  <c r="N2" i="50"/>
  <c r="M2" i="50"/>
  <c r="L2" i="50"/>
  <c r="F2" i="50"/>
  <c r="D2" i="50"/>
  <c r="C2" i="50"/>
  <c r="B2" i="50"/>
  <c r="A2" i="50"/>
  <c r="U1" i="50"/>
  <c r="T1" i="50"/>
  <c r="S1" i="50"/>
  <c r="R1" i="50"/>
  <c r="Q1" i="50"/>
  <c r="P1" i="50"/>
  <c r="O1" i="50"/>
  <c r="N1" i="50"/>
  <c r="M1" i="50"/>
  <c r="L1" i="50"/>
  <c r="K1" i="50"/>
  <c r="J1" i="50"/>
  <c r="I1" i="50"/>
  <c r="H1" i="50"/>
  <c r="G1" i="50"/>
  <c r="F1" i="50"/>
  <c r="D1" i="50"/>
  <c r="C1" i="50"/>
  <c r="B1" i="50"/>
  <c r="A1" i="50"/>
  <c r="U23" i="49"/>
  <c r="T23" i="49"/>
  <c r="S23" i="49"/>
  <c r="R23" i="49"/>
  <c r="Q23" i="49"/>
  <c r="K23" i="49"/>
  <c r="J23" i="49"/>
  <c r="I23" i="49"/>
  <c r="H23" i="49"/>
  <c r="G23" i="49"/>
  <c r="F23" i="49"/>
  <c r="E23" i="49"/>
  <c r="D23" i="49"/>
  <c r="C23" i="49"/>
  <c r="B23" i="49"/>
  <c r="A23" i="49"/>
  <c r="U22" i="49"/>
  <c r="T22" i="49"/>
  <c r="S22" i="49"/>
  <c r="R22" i="49"/>
  <c r="Q22" i="49"/>
  <c r="K22" i="49"/>
  <c r="J22" i="49"/>
  <c r="I22" i="49"/>
  <c r="H22" i="49"/>
  <c r="G22" i="49"/>
  <c r="F22" i="49"/>
  <c r="E22" i="49"/>
  <c r="D22" i="49"/>
  <c r="C22" i="49"/>
  <c r="B22" i="49"/>
  <c r="A22" i="49"/>
  <c r="U21" i="49"/>
  <c r="T21" i="49"/>
  <c r="S21" i="49"/>
  <c r="R21" i="49"/>
  <c r="Q21" i="49"/>
  <c r="K21" i="49"/>
  <c r="J21" i="49"/>
  <c r="I21" i="49"/>
  <c r="H21" i="49"/>
  <c r="G21" i="49"/>
  <c r="F21" i="49"/>
  <c r="E21" i="49"/>
  <c r="D21" i="49"/>
  <c r="C21" i="49"/>
  <c r="B21" i="49"/>
  <c r="A21" i="49"/>
  <c r="U20" i="49"/>
  <c r="T20" i="49"/>
  <c r="S20" i="49"/>
  <c r="R20" i="49"/>
  <c r="Q20" i="49"/>
  <c r="K20" i="49"/>
  <c r="J20" i="49"/>
  <c r="I20" i="49"/>
  <c r="H20" i="49"/>
  <c r="G20" i="49"/>
  <c r="F20" i="49"/>
  <c r="E20" i="49"/>
  <c r="D20" i="49"/>
  <c r="C20" i="49"/>
  <c r="B20" i="49"/>
  <c r="A20" i="49"/>
  <c r="U19" i="49"/>
  <c r="T19" i="49"/>
  <c r="S19" i="49"/>
  <c r="R19" i="49"/>
  <c r="Q19" i="49"/>
  <c r="K19" i="49"/>
  <c r="J19" i="49"/>
  <c r="I19" i="49"/>
  <c r="H19" i="49"/>
  <c r="G19" i="49"/>
  <c r="F19" i="49"/>
  <c r="E19" i="49"/>
  <c r="D19" i="49"/>
  <c r="C19" i="49"/>
  <c r="B19" i="49"/>
  <c r="A19" i="49"/>
  <c r="U18" i="49"/>
  <c r="T18" i="49"/>
  <c r="S18" i="49"/>
  <c r="R18" i="49"/>
  <c r="Q18" i="49"/>
  <c r="K18" i="49"/>
  <c r="J18" i="49"/>
  <c r="I18" i="49"/>
  <c r="H18" i="49"/>
  <c r="G18" i="49"/>
  <c r="F18" i="49"/>
  <c r="E18" i="49"/>
  <c r="D18" i="49"/>
  <c r="C18" i="49"/>
  <c r="B18" i="49"/>
  <c r="A18" i="49"/>
  <c r="U17" i="49"/>
  <c r="T17" i="49"/>
  <c r="S17" i="49"/>
  <c r="R17" i="49"/>
  <c r="Q17" i="49"/>
  <c r="K17" i="49"/>
  <c r="J17" i="49"/>
  <c r="I17" i="49"/>
  <c r="H17" i="49"/>
  <c r="G17" i="49"/>
  <c r="F17" i="49"/>
  <c r="E17" i="49"/>
  <c r="D17" i="49"/>
  <c r="C17" i="49"/>
  <c r="B17" i="49"/>
  <c r="A17" i="49"/>
  <c r="U16" i="49"/>
  <c r="T16" i="49"/>
  <c r="S16" i="49"/>
  <c r="R16" i="49"/>
  <c r="Q16" i="49"/>
  <c r="K16" i="49"/>
  <c r="J16" i="49"/>
  <c r="I16" i="49"/>
  <c r="H16" i="49"/>
  <c r="G16" i="49"/>
  <c r="F16" i="49"/>
  <c r="E16" i="49"/>
  <c r="D16" i="49"/>
  <c r="C16" i="49"/>
  <c r="B16" i="49"/>
  <c r="A16" i="49"/>
  <c r="U15" i="49"/>
  <c r="T15" i="49"/>
  <c r="S15" i="49"/>
  <c r="R15" i="49"/>
  <c r="Q15" i="49"/>
  <c r="K15" i="49"/>
  <c r="J15" i="49"/>
  <c r="I15" i="49"/>
  <c r="H15" i="49"/>
  <c r="G15" i="49"/>
  <c r="F15" i="49"/>
  <c r="E15" i="49"/>
  <c r="D15" i="49"/>
  <c r="C15" i="49"/>
  <c r="B15" i="49"/>
  <c r="A15" i="49"/>
  <c r="U14" i="49"/>
  <c r="T14" i="49"/>
  <c r="S14" i="49"/>
  <c r="R14" i="49"/>
  <c r="Q14" i="49"/>
  <c r="K14" i="49"/>
  <c r="J14" i="49"/>
  <c r="I14" i="49"/>
  <c r="H14" i="49"/>
  <c r="G14" i="49"/>
  <c r="F14" i="49"/>
  <c r="E14" i="49"/>
  <c r="D14" i="49"/>
  <c r="C14" i="49"/>
  <c r="B14" i="49"/>
  <c r="A14" i="49"/>
  <c r="U13" i="49"/>
  <c r="T13" i="49"/>
  <c r="S13" i="49"/>
  <c r="R13" i="49"/>
  <c r="Q13" i="49"/>
  <c r="K13" i="49"/>
  <c r="J13" i="49"/>
  <c r="I13" i="49"/>
  <c r="H13" i="49"/>
  <c r="G13" i="49"/>
  <c r="F13" i="49"/>
  <c r="E13" i="49"/>
  <c r="D13" i="49"/>
  <c r="C13" i="49"/>
  <c r="A13" i="49"/>
  <c r="U12" i="49"/>
  <c r="T12" i="49"/>
  <c r="S12" i="49"/>
  <c r="R12" i="49"/>
  <c r="Q12" i="49"/>
  <c r="K12" i="49"/>
  <c r="J12" i="49"/>
  <c r="I12" i="49"/>
  <c r="H12" i="49"/>
  <c r="G12" i="49"/>
  <c r="F12" i="49"/>
  <c r="E12" i="49"/>
  <c r="D12" i="49"/>
  <c r="C12" i="49"/>
  <c r="A12" i="49"/>
  <c r="U11" i="49"/>
  <c r="T11" i="49"/>
  <c r="S11" i="49"/>
  <c r="R11" i="49"/>
  <c r="Q11" i="49"/>
  <c r="K11" i="49"/>
  <c r="J11" i="49"/>
  <c r="I11" i="49"/>
  <c r="H11" i="49"/>
  <c r="G11" i="49"/>
  <c r="F11" i="49"/>
  <c r="E11" i="49"/>
  <c r="D11" i="49"/>
  <c r="C11" i="49"/>
  <c r="A11" i="49"/>
  <c r="U10" i="49"/>
  <c r="T10" i="49"/>
  <c r="S10" i="49"/>
  <c r="R10" i="49"/>
  <c r="Q10" i="49"/>
  <c r="K10" i="49"/>
  <c r="J10" i="49"/>
  <c r="I10" i="49"/>
  <c r="H10" i="49"/>
  <c r="G10" i="49"/>
  <c r="F10" i="49"/>
  <c r="E10" i="49"/>
  <c r="D10" i="49"/>
  <c r="C10" i="49"/>
  <c r="B10" i="49"/>
  <c r="A10" i="49"/>
  <c r="U9" i="49"/>
  <c r="T9" i="49"/>
  <c r="S9" i="49"/>
  <c r="R9" i="49"/>
  <c r="Q9" i="49"/>
  <c r="K9" i="49"/>
  <c r="J9" i="49"/>
  <c r="I9" i="49"/>
  <c r="H9" i="49"/>
  <c r="G9" i="49"/>
  <c r="F9" i="49"/>
  <c r="E9" i="49"/>
  <c r="D9" i="49"/>
  <c r="C9" i="49"/>
  <c r="B9" i="49"/>
  <c r="A9" i="49"/>
  <c r="U8" i="49"/>
  <c r="T8" i="49"/>
  <c r="S8" i="49"/>
  <c r="R8" i="49"/>
  <c r="Q8" i="49"/>
  <c r="K8" i="49"/>
  <c r="J8" i="49"/>
  <c r="I8" i="49"/>
  <c r="H8" i="49"/>
  <c r="G8" i="49"/>
  <c r="F8" i="49"/>
  <c r="E8" i="49"/>
  <c r="D8" i="49"/>
  <c r="C8" i="49"/>
  <c r="Y8" i="44" s="1"/>
  <c r="B8" i="49"/>
  <c r="A8" i="49"/>
  <c r="U7" i="49"/>
  <c r="T7" i="49"/>
  <c r="S7" i="49"/>
  <c r="R7" i="49"/>
  <c r="Q7" i="49"/>
  <c r="K7" i="49"/>
  <c r="J7" i="49"/>
  <c r="I7" i="49"/>
  <c r="H7" i="49"/>
  <c r="G7" i="49"/>
  <c r="F7" i="49"/>
  <c r="E7" i="49"/>
  <c r="D7" i="49"/>
  <c r="C7" i="49"/>
  <c r="B7" i="49"/>
  <c r="A7" i="49"/>
  <c r="Z6" i="49"/>
  <c r="Y6" i="49"/>
  <c r="X6" i="49"/>
  <c r="W6" i="49"/>
  <c r="V6" i="49"/>
  <c r="P6" i="49"/>
  <c r="O6" i="49"/>
  <c r="N6" i="49"/>
  <c r="M6" i="49"/>
  <c r="L6" i="49"/>
  <c r="K6" i="49"/>
  <c r="J6" i="49"/>
  <c r="I6" i="49"/>
  <c r="H6" i="49"/>
  <c r="G6" i="49"/>
  <c r="F6" i="49"/>
  <c r="E6" i="49"/>
  <c r="D6" i="49"/>
  <c r="C6" i="49"/>
  <c r="B6" i="49"/>
  <c r="Z5" i="49"/>
  <c r="Y5" i="49"/>
  <c r="X5" i="49"/>
  <c r="W5" i="49"/>
  <c r="V5" i="49"/>
  <c r="P5" i="49"/>
  <c r="O5" i="49"/>
  <c r="N5" i="49"/>
  <c r="M5" i="49"/>
  <c r="L5" i="49"/>
  <c r="K5" i="49"/>
  <c r="J5" i="49"/>
  <c r="I5" i="49"/>
  <c r="H5" i="49"/>
  <c r="G5" i="49"/>
  <c r="F5" i="49"/>
  <c r="E5" i="49"/>
  <c r="D5" i="49"/>
  <c r="C5" i="49"/>
  <c r="B5" i="49"/>
  <c r="U4" i="49"/>
  <c r="T4" i="49"/>
  <c r="S4" i="49"/>
  <c r="R4" i="49"/>
  <c r="Q4" i="49"/>
  <c r="P4" i="49"/>
  <c r="O4" i="49"/>
  <c r="N4" i="49"/>
  <c r="M4" i="49"/>
  <c r="L4" i="49"/>
  <c r="K4" i="49"/>
  <c r="J4" i="49"/>
  <c r="I4" i="49"/>
  <c r="H4" i="49"/>
  <c r="G4" i="49"/>
  <c r="F4" i="49"/>
  <c r="E4" i="49"/>
  <c r="D4" i="49"/>
  <c r="C4" i="49"/>
  <c r="B4" i="49"/>
  <c r="A4" i="49"/>
  <c r="U3" i="49"/>
  <c r="T3" i="49"/>
  <c r="S3" i="49"/>
  <c r="R3" i="49"/>
  <c r="Q3" i="49"/>
  <c r="P3" i="49"/>
  <c r="O3" i="49"/>
  <c r="N3" i="49"/>
  <c r="M3" i="49"/>
  <c r="L3" i="49"/>
  <c r="K3" i="49"/>
  <c r="J3" i="49"/>
  <c r="I3" i="49"/>
  <c r="H3" i="49"/>
  <c r="G3" i="49"/>
  <c r="F3" i="49"/>
  <c r="D3" i="49"/>
  <c r="C3" i="49"/>
  <c r="B3" i="49"/>
  <c r="A3" i="49"/>
  <c r="U2" i="49"/>
  <c r="T2" i="49"/>
  <c r="S2" i="49"/>
  <c r="R2" i="49"/>
  <c r="Q2" i="49"/>
  <c r="P2" i="49"/>
  <c r="O2" i="49"/>
  <c r="N2" i="49"/>
  <c r="M2" i="49"/>
  <c r="L2" i="49"/>
  <c r="F2" i="49"/>
  <c r="D2" i="49"/>
  <c r="C2" i="49"/>
  <c r="B2" i="49"/>
  <c r="A2" i="49"/>
  <c r="U1" i="49"/>
  <c r="T1" i="49"/>
  <c r="S1" i="49"/>
  <c r="R1" i="49"/>
  <c r="Q1" i="49"/>
  <c r="P1" i="49"/>
  <c r="O1" i="49"/>
  <c r="N1" i="49"/>
  <c r="M1" i="49"/>
  <c r="L1" i="49"/>
  <c r="K1" i="49"/>
  <c r="J1" i="49"/>
  <c r="I1" i="49"/>
  <c r="H1" i="49"/>
  <c r="G1" i="49"/>
  <c r="F1" i="49"/>
  <c r="D1" i="49"/>
  <c r="C1" i="49"/>
  <c r="B1" i="49"/>
  <c r="A1" i="49"/>
  <c r="U23" i="48"/>
  <c r="T23" i="48"/>
  <c r="S23" i="48"/>
  <c r="R23" i="48"/>
  <c r="Q23" i="48"/>
  <c r="K23" i="48"/>
  <c r="J23" i="48"/>
  <c r="I23" i="48"/>
  <c r="H23" i="48"/>
  <c r="G23" i="48"/>
  <c r="F23" i="48"/>
  <c r="E23" i="48"/>
  <c r="D23" i="48"/>
  <c r="C23" i="48"/>
  <c r="B23" i="48"/>
  <c r="A23" i="48"/>
  <c r="U22" i="48"/>
  <c r="T22" i="48"/>
  <c r="S22" i="48"/>
  <c r="R22" i="48"/>
  <c r="Q22" i="48"/>
  <c r="K22" i="48"/>
  <c r="J22" i="48"/>
  <c r="I22" i="48"/>
  <c r="H22" i="48"/>
  <c r="G22" i="48"/>
  <c r="F22" i="48"/>
  <c r="E22" i="48"/>
  <c r="D22" i="48"/>
  <c r="C22" i="48"/>
  <c r="B22" i="48"/>
  <c r="A22" i="48"/>
  <c r="U21" i="48"/>
  <c r="T21" i="48"/>
  <c r="S21" i="48"/>
  <c r="R21" i="48"/>
  <c r="Q21" i="48"/>
  <c r="K21" i="48"/>
  <c r="J21" i="48"/>
  <c r="I21" i="48"/>
  <c r="H21" i="48"/>
  <c r="G21" i="48"/>
  <c r="F21" i="48"/>
  <c r="E21" i="48"/>
  <c r="D21" i="48"/>
  <c r="C21" i="48"/>
  <c r="B21" i="48"/>
  <c r="A21" i="48"/>
  <c r="U20" i="48"/>
  <c r="T20" i="48"/>
  <c r="S20" i="48"/>
  <c r="R20" i="48"/>
  <c r="Q20" i="48"/>
  <c r="K20" i="48"/>
  <c r="J20" i="48"/>
  <c r="I20" i="48"/>
  <c r="H20" i="48"/>
  <c r="G20" i="48"/>
  <c r="F20" i="48"/>
  <c r="E20" i="48"/>
  <c r="D20" i="48"/>
  <c r="C20" i="48"/>
  <c r="B20" i="48"/>
  <c r="A20" i="48"/>
  <c r="U19" i="48"/>
  <c r="T19" i="48"/>
  <c r="S19" i="48"/>
  <c r="R19" i="48"/>
  <c r="Q19" i="48"/>
  <c r="K19" i="48"/>
  <c r="J19" i="48"/>
  <c r="I19" i="48"/>
  <c r="H19" i="48"/>
  <c r="G19" i="48"/>
  <c r="F19" i="48"/>
  <c r="E19" i="48"/>
  <c r="D19" i="48"/>
  <c r="C19" i="48"/>
  <c r="B19" i="48"/>
  <c r="A19" i="48"/>
  <c r="U18" i="48"/>
  <c r="T18" i="48"/>
  <c r="S18" i="48"/>
  <c r="R18" i="48"/>
  <c r="Q18" i="48"/>
  <c r="K18" i="48"/>
  <c r="J18" i="48"/>
  <c r="I18" i="48"/>
  <c r="H18" i="48"/>
  <c r="G18" i="48"/>
  <c r="F18" i="48"/>
  <c r="E18" i="48"/>
  <c r="D18" i="48"/>
  <c r="C18" i="48"/>
  <c r="B18" i="48"/>
  <c r="A18" i="48"/>
  <c r="U17" i="48"/>
  <c r="T17" i="48"/>
  <c r="S17" i="48"/>
  <c r="R17" i="48"/>
  <c r="Q17" i="48"/>
  <c r="K17" i="48"/>
  <c r="J17" i="48"/>
  <c r="I17" i="48"/>
  <c r="H17" i="48"/>
  <c r="G17" i="48"/>
  <c r="F17" i="48"/>
  <c r="E17" i="48"/>
  <c r="D17" i="48"/>
  <c r="C17" i="48"/>
  <c r="B17" i="48"/>
  <c r="A17" i="48"/>
  <c r="U16" i="48"/>
  <c r="T16" i="48"/>
  <c r="S16" i="48"/>
  <c r="R16" i="48"/>
  <c r="Q16" i="48"/>
  <c r="K16" i="48"/>
  <c r="J16" i="48"/>
  <c r="I16" i="48"/>
  <c r="H16" i="48"/>
  <c r="G16" i="48"/>
  <c r="F16" i="48"/>
  <c r="E16" i="48"/>
  <c r="D16" i="48"/>
  <c r="C16" i="48"/>
  <c r="B16" i="48"/>
  <c r="A16" i="48"/>
  <c r="U15" i="48"/>
  <c r="T15" i="48"/>
  <c r="S15" i="48"/>
  <c r="R15" i="48"/>
  <c r="Q15" i="48"/>
  <c r="K15" i="48"/>
  <c r="J15" i="48"/>
  <c r="I15" i="48"/>
  <c r="H15" i="48"/>
  <c r="G15" i="48"/>
  <c r="F15" i="48"/>
  <c r="E15" i="48"/>
  <c r="D15" i="48"/>
  <c r="C15" i="48"/>
  <c r="B15" i="48"/>
  <c r="A15" i="48"/>
  <c r="U14" i="48"/>
  <c r="T14" i="48"/>
  <c r="S14" i="48"/>
  <c r="R14" i="48"/>
  <c r="Q14" i="48"/>
  <c r="K14" i="48"/>
  <c r="J14" i="48"/>
  <c r="I14" i="48"/>
  <c r="H14" i="48"/>
  <c r="G14" i="48"/>
  <c r="F14" i="48"/>
  <c r="E14" i="48"/>
  <c r="D14" i="48"/>
  <c r="C14" i="48"/>
  <c r="B14" i="48"/>
  <c r="A14" i="48"/>
  <c r="U13" i="48"/>
  <c r="T13" i="48"/>
  <c r="S13" i="48"/>
  <c r="R13" i="48"/>
  <c r="Q13" i="48"/>
  <c r="K13" i="48"/>
  <c r="J13" i="48"/>
  <c r="I13" i="48"/>
  <c r="H13" i="48"/>
  <c r="G13" i="48"/>
  <c r="F13" i="48"/>
  <c r="E13" i="48"/>
  <c r="D13" i="48"/>
  <c r="C13" i="48"/>
  <c r="A13" i="48"/>
  <c r="U12" i="48"/>
  <c r="T12" i="48"/>
  <c r="S12" i="48"/>
  <c r="R12" i="48"/>
  <c r="Q12" i="48"/>
  <c r="K12" i="48"/>
  <c r="J12" i="48"/>
  <c r="I12" i="48"/>
  <c r="H12" i="48"/>
  <c r="G12" i="48"/>
  <c r="F12" i="48"/>
  <c r="E12" i="48"/>
  <c r="D12" i="48"/>
  <c r="C12" i="48"/>
  <c r="A12" i="48"/>
  <c r="U11" i="48"/>
  <c r="T11" i="48"/>
  <c r="S11" i="48"/>
  <c r="R11" i="48"/>
  <c r="Q11" i="48"/>
  <c r="K11" i="48"/>
  <c r="J11" i="48"/>
  <c r="I11" i="48"/>
  <c r="H11" i="48"/>
  <c r="G11" i="48"/>
  <c r="F11" i="48"/>
  <c r="E11" i="48"/>
  <c r="D11" i="48"/>
  <c r="C11" i="48"/>
  <c r="A11" i="48"/>
  <c r="U10" i="48"/>
  <c r="T10" i="48"/>
  <c r="S10" i="48"/>
  <c r="R10" i="48"/>
  <c r="Q10" i="48"/>
  <c r="K10" i="48"/>
  <c r="J10" i="48"/>
  <c r="I10" i="48"/>
  <c r="H10" i="48"/>
  <c r="G10" i="48"/>
  <c r="F10" i="48"/>
  <c r="E10" i="48"/>
  <c r="D10" i="48"/>
  <c r="C10" i="48"/>
  <c r="B10" i="48"/>
  <c r="A10" i="48"/>
  <c r="U9" i="48"/>
  <c r="T9" i="48"/>
  <c r="S9" i="48"/>
  <c r="R9" i="48"/>
  <c r="Q9" i="48"/>
  <c r="K9" i="48"/>
  <c r="J9" i="48"/>
  <c r="I9" i="48"/>
  <c r="H9" i="48"/>
  <c r="G9" i="48"/>
  <c r="F9" i="48"/>
  <c r="E9" i="48"/>
  <c r="D9" i="48"/>
  <c r="C9" i="48"/>
  <c r="B9" i="48"/>
  <c r="A9" i="48"/>
  <c r="U8" i="48"/>
  <c r="T8" i="48"/>
  <c r="S8" i="48"/>
  <c r="R8" i="48"/>
  <c r="Q8" i="48"/>
  <c r="K8" i="48"/>
  <c r="J8" i="48"/>
  <c r="I8" i="48"/>
  <c r="H8" i="48"/>
  <c r="G8" i="48"/>
  <c r="F8" i="48"/>
  <c r="E8" i="48"/>
  <c r="D8" i="48"/>
  <c r="C8" i="48"/>
  <c r="P8" i="44" s="1"/>
  <c r="B8" i="48"/>
  <c r="A8" i="48"/>
  <c r="U7" i="48"/>
  <c r="T7" i="48"/>
  <c r="S7" i="48"/>
  <c r="R7" i="48"/>
  <c r="Q7" i="48"/>
  <c r="K7" i="48"/>
  <c r="J7" i="48"/>
  <c r="I7" i="48"/>
  <c r="H7" i="48"/>
  <c r="G7" i="48"/>
  <c r="F7" i="48"/>
  <c r="E7" i="48"/>
  <c r="D7" i="48"/>
  <c r="C7" i="48"/>
  <c r="B7" i="48"/>
  <c r="A7" i="48"/>
  <c r="Z6" i="48"/>
  <c r="Y6" i="48"/>
  <c r="X6" i="48"/>
  <c r="W6" i="48"/>
  <c r="V6" i="48"/>
  <c r="P6" i="48"/>
  <c r="O6" i="48"/>
  <c r="N6" i="48"/>
  <c r="M6" i="48"/>
  <c r="L6" i="48"/>
  <c r="K6" i="48"/>
  <c r="J6" i="48"/>
  <c r="I6" i="48"/>
  <c r="H6" i="48"/>
  <c r="G6" i="48"/>
  <c r="F6" i="48"/>
  <c r="E6" i="48"/>
  <c r="D6" i="48"/>
  <c r="C6" i="48"/>
  <c r="B6" i="48"/>
  <c r="Z5" i="48"/>
  <c r="Y5" i="48"/>
  <c r="X5" i="48"/>
  <c r="W5" i="48"/>
  <c r="V5" i="48"/>
  <c r="P5" i="48"/>
  <c r="O5" i="48"/>
  <c r="N5" i="48"/>
  <c r="M5" i="48"/>
  <c r="L5" i="48"/>
  <c r="K5" i="48"/>
  <c r="J5" i="48"/>
  <c r="I5" i="48"/>
  <c r="H5" i="48"/>
  <c r="G5" i="48"/>
  <c r="F5" i="48"/>
  <c r="E5" i="48"/>
  <c r="D5" i="48"/>
  <c r="C5" i="48"/>
  <c r="B5" i="48"/>
  <c r="U4" i="48"/>
  <c r="T4" i="48"/>
  <c r="S4" i="48"/>
  <c r="R4" i="48"/>
  <c r="Q4" i="48"/>
  <c r="P4" i="48"/>
  <c r="O4" i="48"/>
  <c r="N4" i="48"/>
  <c r="M4" i="48"/>
  <c r="L4" i="48"/>
  <c r="K4" i="48"/>
  <c r="J4" i="48"/>
  <c r="I4" i="48"/>
  <c r="H4" i="48"/>
  <c r="G4" i="48"/>
  <c r="F4" i="48"/>
  <c r="E4" i="48"/>
  <c r="D4" i="48"/>
  <c r="C4" i="48"/>
  <c r="B4" i="48"/>
  <c r="A4" i="48"/>
  <c r="U3" i="48"/>
  <c r="T3" i="48"/>
  <c r="S3" i="48"/>
  <c r="R3" i="48"/>
  <c r="Q3" i="48"/>
  <c r="P3" i="48"/>
  <c r="O3" i="48"/>
  <c r="N3" i="48"/>
  <c r="M3" i="48"/>
  <c r="L3" i="48"/>
  <c r="K3" i="48"/>
  <c r="J3" i="48"/>
  <c r="I3" i="48"/>
  <c r="H3" i="48"/>
  <c r="G3" i="48"/>
  <c r="F3" i="48"/>
  <c r="D3" i="48"/>
  <c r="C3" i="48"/>
  <c r="B3" i="48"/>
  <c r="A3" i="48"/>
  <c r="U2" i="48"/>
  <c r="T2" i="48"/>
  <c r="S2" i="48"/>
  <c r="R2" i="48"/>
  <c r="Q2" i="48"/>
  <c r="P2" i="48"/>
  <c r="O2" i="48"/>
  <c r="N2" i="48"/>
  <c r="M2" i="48"/>
  <c r="L2" i="48"/>
  <c r="F2" i="48"/>
  <c r="D2" i="48"/>
  <c r="C2" i="48"/>
  <c r="B2" i="48"/>
  <c r="A2" i="48"/>
  <c r="U1" i="48"/>
  <c r="T1" i="48"/>
  <c r="S1" i="48"/>
  <c r="R1" i="48"/>
  <c r="Q1" i="48"/>
  <c r="P1" i="48"/>
  <c r="O1" i="48"/>
  <c r="N1" i="48"/>
  <c r="M1" i="48"/>
  <c r="L1" i="48"/>
  <c r="K1" i="48"/>
  <c r="J1" i="48"/>
  <c r="I1" i="48"/>
  <c r="H1" i="48"/>
  <c r="G1" i="48"/>
  <c r="F1" i="48"/>
  <c r="D1" i="48"/>
  <c r="C1" i="48"/>
  <c r="B1" i="48"/>
  <c r="A1" i="48"/>
  <c r="U23" i="47"/>
  <c r="T23" i="47"/>
  <c r="S23" i="47"/>
  <c r="R23" i="47"/>
  <c r="Q23" i="47"/>
  <c r="K23" i="47"/>
  <c r="J23" i="47"/>
  <c r="I23" i="47"/>
  <c r="H23" i="47"/>
  <c r="G23" i="47"/>
  <c r="F23" i="47"/>
  <c r="E23" i="47"/>
  <c r="D23" i="47"/>
  <c r="C23" i="47"/>
  <c r="B23" i="47"/>
  <c r="A23" i="47"/>
  <c r="U22" i="47"/>
  <c r="T22" i="47"/>
  <c r="S22" i="47"/>
  <c r="R22" i="47"/>
  <c r="Q22" i="47"/>
  <c r="K22" i="47"/>
  <c r="J22" i="47"/>
  <c r="I22" i="47"/>
  <c r="H22" i="47"/>
  <c r="G22" i="47"/>
  <c r="F22" i="47"/>
  <c r="E22" i="47"/>
  <c r="D22" i="47"/>
  <c r="C22" i="47"/>
  <c r="B22" i="47"/>
  <c r="A22" i="47"/>
  <c r="U21" i="47"/>
  <c r="T21" i="47"/>
  <c r="S21" i="47"/>
  <c r="R21" i="47"/>
  <c r="Q21" i="47"/>
  <c r="K21" i="47"/>
  <c r="J21" i="47"/>
  <c r="I21" i="47"/>
  <c r="H21" i="47"/>
  <c r="G21" i="47"/>
  <c r="F21" i="47"/>
  <c r="E21" i="47"/>
  <c r="D21" i="47"/>
  <c r="C21" i="47"/>
  <c r="B21" i="47"/>
  <c r="A21" i="47"/>
  <c r="U20" i="47"/>
  <c r="T20" i="47"/>
  <c r="S20" i="47"/>
  <c r="R20" i="47"/>
  <c r="Q20" i="47"/>
  <c r="K20" i="47"/>
  <c r="J20" i="47"/>
  <c r="I20" i="47"/>
  <c r="H20" i="47"/>
  <c r="G20" i="47"/>
  <c r="F20" i="47"/>
  <c r="E20" i="47"/>
  <c r="D20" i="47"/>
  <c r="C20" i="47"/>
  <c r="B20" i="47"/>
  <c r="A20" i="47"/>
  <c r="U19" i="47"/>
  <c r="T19" i="47"/>
  <c r="S19" i="47"/>
  <c r="R19" i="47"/>
  <c r="Q19" i="47"/>
  <c r="K19" i="47"/>
  <c r="J19" i="47"/>
  <c r="I19" i="47"/>
  <c r="H19" i="47"/>
  <c r="G19" i="47"/>
  <c r="F19" i="47"/>
  <c r="E19" i="47"/>
  <c r="D19" i="47"/>
  <c r="C19" i="47"/>
  <c r="B19" i="47"/>
  <c r="A19" i="47"/>
  <c r="U18" i="47"/>
  <c r="T18" i="47"/>
  <c r="S18" i="47"/>
  <c r="R18" i="47"/>
  <c r="Q18" i="47"/>
  <c r="K18" i="47"/>
  <c r="J18" i="47"/>
  <c r="I18" i="47"/>
  <c r="H18" i="47"/>
  <c r="G18" i="47"/>
  <c r="F18" i="47"/>
  <c r="E18" i="47"/>
  <c r="D18" i="47"/>
  <c r="C18" i="47"/>
  <c r="B18" i="47"/>
  <c r="A18" i="47"/>
  <c r="U17" i="47"/>
  <c r="T17" i="47"/>
  <c r="S17" i="47"/>
  <c r="R17" i="47"/>
  <c r="Q17" i="47"/>
  <c r="K17" i="47"/>
  <c r="J17" i="47"/>
  <c r="I17" i="47"/>
  <c r="H17" i="47"/>
  <c r="G17" i="47"/>
  <c r="F17" i="47"/>
  <c r="E17" i="47"/>
  <c r="D17" i="47"/>
  <c r="C17" i="47"/>
  <c r="B17" i="47"/>
  <c r="A17" i="47"/>
  <c r="U16" i="47"/>
  <c r="T16" i="47"/>
  <c r="S16" i="47"/>
  <c r="R16" i="47"/>
  <c r="Q16" i="47"/>
  <c r="K16" i="47"/>
  <c r="J16" i="47"/>
  <c r="I16" i="47"/>
  <c r="H16" i="47"/>
  <c r="G16" i="47"/>
  <c r="F16" i="47"/>
  <c r="E16" i="47"/>
  <c r="D16" i="47"/>
  <c r="C16" i="47"/>
  <c r="B16" i="47"/>
  <c r="A16" i="47"/>
  <c r="U15" i="47"/>
  <c r="T15" i="47"/>
  <c r="S15" i="47"/>
  <c r="R15" i="47"/>
  <c r="Q15" i="47"/>
  <c r="K15" i="47"/>
  <c r="J15" i="47"/>
  <c r="I15" i="47"/>
  <c r="H15" i="47"/>
  <c r="G15" i="47"/>
  <c r="F15" i="47"/>
  <c r="E15" i="47"/>
  <c r="D15" i="47"/>
  <c r="C15" i="47"/>
  <c r="B15" i="47"/>
  <c r="A15" i="47"/>
  <c r="U14" i="47"/>
  <c r="T14" i="47"/>
  <c r="S14" i="47"/>
  <c r="R14" i="47"/>
  <c r="Q14" i="47"/>
  <c r="K14" i="47"/>
  <c r="J14" i="47"/>
  <c r="I14" i="47"/>
  <c r="H14" i="47"/>
  <c r="G14" i="47"/>
  <c r="F14" i="47"/>
  <c r="E14" i="47"/>
  <c r="D14" i="47"/>
  <c r="C14" i="47"/>
  <c r="B14" i="47"/>
  <c r="A14" i="47"/>
  <c r="U13" i="47"/>
  <c r="T13" i="47"/>
  <c r="S13" i="47"/>
  <c r="R13" i="47"/>
  <c r="Q13" i="47"/>
  <c r="K13" i="47"/>
  <c r="J13" i="47"/>
  <c r="I13" i="47"/>
  <c r="H13" i="47"/>
  <c r="G13" i="47"/>
  <c r="F13" i="47"/>
  <c r="E13" i="47"/>
  <c r="D13" i="47"/>
  <c r="C13" i="47"/>
  <c r="A13" i="47"/>
  <c r="U12" i="47"/>
  <c r="T12" i="47"/>
  <c r="S12" i="47"/>
  <c r="R12" i="47"/>
  <c r="Q12" i="47"/>
  <c r="K12" i="47"/>
  <c r="J12" i="47"/>
  <c r="I12" i="47"/>
  <c r="H12" i="47"/>
  <c r="G12" i="47"/>
  <c r="F12" i="47"/>
  <c r="E12" i="47"/>
  <c r="D12" i="47"/>
  <c r="C12" i="47"/>
  <c r="A12" i="47"/>
  <c r="U11" i="47"/>
  <c r="T11" i="47"/>
  <c r="S11" i="47"/>
  <c r="R11" i="47"/>
  <c r="Q11" i="47"/>
  <c r="K11" i="47"/>
  <c r="J11" i="47"/>
  <c r="I11" i="47"/>
  <c r="H11" i="47"/>
  <c r="G11" i="47"/>
  <c r="F11" i="47"/>
  <c r="E11" i="47"/>
  <c r="D11" i="47"/>
  <c r="C11" i="47"/>
  <c r="A11" i="47"/>
  <c r="U10" i="47"/>
  <c r="T10" i="47"/>
  <c r="S10" i="47"/>
  <c r="R10" i="47"/>
  <c r="Q10" i="47"/>
  <c r="K10" i="47"/>
  <c r="J10" i="47"/>
  <c r="I10" i="47"/>
  <c r="H10" i="47"/>
  <c r="G10" i="47"/>
  <c r="F10" i="47"/>
  <c r="E10" i="47"/>
  <c r="D10" i="47"/>
  <c r="C10" i="47"/>
  <c r="B10" i="47"/>
  <c r="A10" i="47"/>
  <c r="U9" i="47"/>
  <c r="T9" i="47"/>
  <c r="S9" i="47"/>
  <c r="R9" i="47"/>
  <c r="Q9" i="47"/>
  <c r="K9" i="47"/>
  <c r="J9" i="47"/>
  <c r="I9" i="47"/>
  <c r="H9" i="47"/>
  <c r="G9" i="47"/>
  <c r="F9" i="47"/>
  <c r="E9" i="47"/>
  <c r="D9" i="47"/>
  <c r="C9" i="47"/>
  <c r="B9" i="47"/>
  <c r="A9" i="47"/>
  <c r="U8" i="47"/>
  <c r="T8" i="47"/>
  <c r="S8" i="47"/>
  <c r="R8" i="47"/>
  <c r="Q8" i="47"/>
  <c r="K8" i="47"/>
  <c r="J8" i="47"/>
  <c r="I8" i="47"/>
  <c r="H8" i="47"/>
  <c r="G8" i="47"/>
  <c r="F8" i="47"/>
  <c r="E8" i="47"/>
  <c r="D8" i="47"/>
  <c r="C8" i="47"/>
  <c r="K8" i="44" s="1"/>
  <c r="B8" i="47"/>
  <c r="A8" i="47"/>
  <c r="U7" i="47"/>
  <c r="T7" i="47"/>
  <c r="S7" i="47"/>
  <c r="R7" i="47"/>
  <c r="Q7" i="47"/>
  <c r="K7" i="47"/>
  <c r="J7" i="47"/>
  <c r="I7" i="47"/>
  <c r="H7" i="47"/>
  <c r="G7" i="47"/>
  <c r="F7" i="47"/>
  <c r="E7" i="47"/>
  <c r="D7" i="47"/>
  <c r="C7" i="47"/>
  <c r="B7" i="47"/>
  <c r="A7" i="47"/>
  <c r="Z6" i="47"/>
  <c r="Y6" i="47"/>
  <c r="X6" i="47"/>
  <c r="W6" i="47"/>
  <c r="V6" i="47"/>
  <c r="P6" i="47"/>
  <c r="O6" i="47"/>
  <c r="N6" i="47"/>
  <c r="M6" i="47"/>
  <c r="L6" i="47"/>
  <c r="K6" i="47"/>
  <c r="J6" i="47"/>
  <c r="I6" i="47"/>
  <c r="H6" i="47"/>
  <c r="G6" i="47"/>
  <c r="F6" i="47"/>
  <c r="E6" i="47"/>
  <c r="D6" i="47"/>
  <c r="C6" i="47"/>
  <c r="B6" i="47"/>
  <c r="Z5" i="47"/>
  <c r="Y5" i="47"/>
  <c r="X5" i="47"/>
  <c r="W5" i="47"/>
  <c r="V5" i="47"/>
  <c r="P5" i="47"/>
  <c r="O5" i="47"/>
  <c r="N5" i="47"/>
  <c r="M5" i="47"/>
  <c r="L5" i="47"/>
  <c r="K5" i="47"/>
  <c r="J5" i="47"/>
  <c r="I5" i="47"/>
  <c r="H5" i="47"/>
  <c r="G5" i="47"/>
  <c r="F5" i="47"/>
  <c r="E5" i="47"/>
  <c r="D5" i="47"/>
  <c r="C5" i="47"/>
  <c r="B5" i="47"/>
  <c r="U4" i="47"/>
  <c r="T4" i="47"/>
  <c r="S4" i="47"/>
  <c r="R4" i="47"/>
  <c r="Q4" i="47"/>
  <c r="P4" i="47"/>
  <c r="O4" i="47"/>
  <c r="N4" i="47"/>
  <c r="M4" i="47"/>
  <c r="L4" i="47"/>
  <c r="K4" i="47"/>
  <c r="J4" i="47"/>
  <c r="I4" i="47"/>
  <c r="H4" i="47"/>
  <c r="G4" i="47"/>
  <c r="F4" i="47"/>
  <c r="E4" i="47"/>
  <c r="D4" i="47"/>
  <c r="C4" i="47"/>
  <c r="B4" i="47"/>
  <c r="A4" i="47"/>
  <c r="U3" i="47"/>
  <c r="T3" i="47"/>
  <c r="S3" i="47"/>
  <c r="R3" i="47"/>
  <c r="Q3" i="47"/>
  <c r="P3" i="47"/>
  <c r="O3" i="47"/>
  <c r="N3" i="47"/>
  <c r="M3" i="47"/>
  <c r="L3" i="47"/>
  <c r="K3" i="47"/>
  <c r="J3" i="47"/>
  <c r="I3" i="47"/>
  <c r="H3" i="47"/>
  <c r="G3" i="47"/>
  <c r="F3" i="47"/>
  <c r="D3" i="47"/>
  <c r="C3" i="47"/>
  <c r="B3" i="47"/>
  <c r="A3" i="47"/>
  <c r="U2" i="47"/>
  <c r="T2" i="47"/>
  <c r="S2" i="47"/>
  <c r="R2" i="47"/>
  <c r="Q2" i="47"/>
  <c r="P2" i="47"/>
  <c r="O2" i="47"/>
  <c r="N2" i="47"/>
  <c r="M2" i="47"/>
  <c r="L2" i="47"/>
  <c r="F2" i="47"/>
  <c r="D2" i="47"/>
  <c r="C2" i="47"/>
  <c r="B2" i="47"/>
  <c r="A2" i="47"/>
  <c r="U1" i="47"/>
  <c r="T1" i="47"/>
  <c r="S1" i="47"/>
  <c r="R1" i="47"/>
  <c r="Q1" i="47"/>
  <c r="P1" i="47"/>
  <c r="O1" i="47"/>
  <c r="N1" i="47"/>
  <c r="M1" i="47"/>
  <c r="L1" i="47"/>
  <c r="K1" i="47"/>
  <c r="J1" i="47"/>
  <c r="I1" i="47"/>
  <c r="H1" i="47"/>
  <c r="G1" i="47"/>
  <c r="F1" i="47"/>
  <c r="D1" i="47"/>
  <c r="C1" i="47"/>
  <c r="B1" i="47"/>
  <c r="A1" i="47"/>
  <c r="Q9" i="42"/>
  <c r="R9" i="42"/>
  <c r="S9" i="42"/>
  <c r="T9" i="42"/>
  <c r="U9" i="42"/>
  <c r="Q10" i="42"/>
  <c r="R10" i="42"/>
  <c r="S10" i="42"/>
  <c r="T10" i="42"/>
  <c r="U10" i="42"/>
  <c r="Q11" i="42"/>
  <c r="R11" i="42"/>
  <c r="S11" i="42"/>
  <c r="T11" i="42"/>
  <c r="U11" i="42"/>
  <c r="Q12" i="42"/>
  <c r="R12" i="42"/>
  <c r="S12" i="42"/>
  <c r="T12" i="42"/>
  <c r="U12" i="42"/>
  <c r="Q13" i="42"/>
  <c r="R13" i="42"/>
  <c r="S13" i="42"/>
  <c r="T13" i="42"/>
  <c r="U13" i="42"/>
  <c r="Q14" i="42"/>
  <c r="R14" i="42"/>
  <c r="S14" i="42"/>
  <c r="T14" i="42"/>
  <c r="U14" i="42"/>
  <c r="Q15" i="42"/>
  <c r="R15" i="42"/>
  <c r="S15" i="42"/>
  <c r="T15" i="42"/>
  <c r="U15" i="42"/>
  <c r="Q16" i="42"/>
  <c r="R16" i="42"/>
  <c r="S16" i="42"/>
  <c r="T16" i="42"/>
  <c r="U16" i="42"/>
  <c r="Q17" i="42"/>
  <c r="R17" i="42"/>
  <c r="S17" i="42"/>
  <c r="T17" i="42"/>
  <c r="U17" i="42"/>
  <c r="Q18" i="42"/>
  <c r="R18" i="42"/>
  <c r="S18" i="42"/>
  <c r="T18" i="42"/>
  <c r="U18" i="42"/>
  <c r="Q19" i="42"/>
  <c r="R19" i="42"/>
  <c r="S19" i="42"/>
  <c r="T19" i="42"/>
  <c r="U19" i="42"/>
  <c r="Q20" i="42"/>
  <c r="R20" i="42"/>
  <c r="S20" i="42"/>
  <c r="T20" i="42"/>
  <c r="U20" i="42"/>
  <c r="Q21" i="42"/>
  <c r="R21" i="42"/>
  <c r="S21" i="42"/>
  <c r="T21" i="42"/>
  <c r="U21" i="42"/>
  <c r="Q22" i="42"/>
  <c r="R22" i="42"/>
  <c r="S22" i="42"/>
  <c r="T22" i="42"/>
  <c r="U22" i="42"/>
  <c r="Q23" i="42"/>
  <c r="R23" i="42"/>
  <c r="S23" i="42"/>
  <c r="T23" i="42"/>
  <c r="U23" i="42"/>
  <c r="Q9" i="46"/>
  <c r="R9" i="46"/>
  <c r="S9" i="46"/>
  <c r="T9" i="46"/>
  <c r="U9" i="46"/>
  <c r="Q10" i="46"/>
  <c r="R10" i="46"/>
  <c r="S10" i="46"/>
  <c r="T10" i="46"/>
  <c r="U10" i="46"/>
  <c r="Q11" i="46"/>
  <c r="R11" i="46"/>
  <c r="S11" i="46"/>
  <c r="T11" i="46"/>
  <c r="U11" i="46"/>
  <c r="Q12" i="46"/>
  <c r="R12" i="46"/>
  <c r="S12" i="46"/>
  <c r="T12" i="46"/>
  <c r="U12" i="46"/>
  <c r="Q13" i="46"/>
  <c r="R13" i="46"/>
  <c r="S13" i="46"/>
  <c r="T13" i="46"/>
  <c r="U13" i="46"/>
  <c r="Q14" i="46"/>
  <c r="R14" i="46"/>
  <c r="S14" i="46"/>
  <c r="T14" i="46"/>
  <c r="U14" i="46"/>
  <c r="Q15" i="46"/>
  <c r="R15" i="46"/>
  <c r="S15" i="46"/>
  <c r="T15" i="46"/>
  <c r="U15" i="46"/>
  <c r="Q16" i="46"/>
  <c r="R16" i="46"/>
  <c r="S16" i="46"/>
  <c r="T16" i="46"/>
  <c r="U16" i="46"/>
  <c r="Q17" i="46"/>
  <c r="R17" i="46"/>
  <c r="S17" i="46"/>
  <c r="T17" i="46"/>
  <c r="U17" i="46"/>
  <c r="Q18" i="46"/>
  <c r="R18" i="46"/>
  <c r="S18" i="46"/>
  <c r="T18" i="46"/>
  <c r="U18" i="46"/>
  <c r="Q19" i="46"/>
  <c r="R19" i="46"/>
  <c r="S19" i="46"/>
  <c r="T19" i="46"/>
  <c r="U19" i="46"/>
  <c r="Q20" i="46"/>
  <c r="R20" i="46"/>
  <c r="S20" i="46"/>
  <c r="T20" i="46"/>
  <c r="U20" i="46"/>
  <c r="Q21" i="46"/>
  <c r="R21" i="46"/>
  <c r="S21" i="46"/>
  <c r="T21" i="46"/>
  <c r="U21" i="46"/>
  <c r="Q22" i="46"/>
  <c r="R22" i="46"/>
  <c r="S22" i="46"/>
  <c r="T22" i="46"/>
  <c r="U22" i="46"/>
  <c r="Q23" i="46"/>
  <c r="R23" i="46"/>
  <c r="S23" i="46"/>
  <c r="T23" i="46"/>
  <c r="U23" i="46"/>
  <c r="A9" i="46"/>
  <c r="A10" i="46"/>
  <c r="A11" i="46"/>
  <c r="A12" i="46"/>
  <c r="A13" i="46"/>
  <c r="A14" i="46"/>
  <c r="A15" i="46"/>
  <c r="A16" i="46"/>
  <c r="A17" i="46"/>
  <c r="A18" i="46"/>
  <c r="A19" i="46"/>
  <c r="A20" i="46"/>
  <c r="A21" i="46"/>
  <c r="A22" i="46"/>
  <c r="A23" i="46"/>
  <c r="G2" i="46"/>
  <c r="C9" i="46"/>
  <c r="C10" i="46"/>
  <c r="C11" i="46"/>
  <c r="C12" i="46"/>
  <c r="C13" i="46"/>
  <c r="C14" i="46"/>
  <c r="C15" i="46"/>
  <c r="C16" i="46"/>
  <c r="C17" i="46"/>
  <c r="C18" i="46"/>
  <c r="C19" i="46"/>
  <c r="C20" i="46"/>
  <c r="C21" i="46"/>
  <c r="C22" i="46"/>
  <c r="C23" i="46"/>
  <c r="K23" i="46"/>
  <c r="J23" i="46"/>
  <c r="I23" i="46"/>
  <c r="H23" i="46"/>
  <c r="G23" i="46"/>
  <c r="F23" i="46"/>
  <c r="C23" i="56" s="1"/>
  <c r="E23" i="46"/>
  <c r="K22" i="46"/>
  <c r="J22" i="46"/>
  <c r="I22" i="46"/>
  <c r="H22" i="46"/>
  <c r="G22" i="46"/>
  <c r="F22" i="46"/>
  <c r="C22" i="56" s="1"/>
  <c r="E22" i="46"/>
  <c r="D23" i="46"/>
  <c r="B23" i="56" s="1"/>
  <c r="K13" i="46"/>
  <c r="J13" i="46"/>
  <c r="I13" i="46"/>
  <c r="H13" i="46"/>
  <c r="G13" i="46"/>
  <c r="F13" i="46"/>
  <c r="C13" i="56" s="1"/>
  <c r="E13" i="46"/>
  <c r="K12" i="46"/>
  <c r="J12" i="46"/>
  <c r="I12" i="46"/>
  <c r="H12" i="46"/>
  <c r="G12" i="46"/>
  <c r="F12" i="46"/>
  <c r="C12" i="56" s="1"/>
  <c r="E12" i="46"/>
  <c r="K11" i="46"/>
  <c r="J11" i="46"/>
  <c r="I11" i="46"/>
  <c r="H11" i="46"/>
  <c r="G11" i="46"/>
  <c r="F11" i="46"/>
  <c r="C11" i="56" s="1"/>
  <c r="E11" i="46"/>
  <c r="D12" i="46"/>
  <c r="B12" i="56" s="1"/>
  <c r="D13" i="46"/>
  <c r="B8" i="44" s="1"/>
  <c r="D11" i="46"/>
  <c r="B6" i="44" s="1"/>
  <c r="B13" i="56" l="1"/>
  <c r="B11" i="56"/>
  <c r="B7" i="44"/>
  <c r="K7" i="44"/>
  <c r="P7" i="44"/>
  <c r="U7" i="44"/>
  <c r="Y7" i="44"/>
  <c r="AD7" i="44"/>
  <c r="AI7" i="44"/>
  <c r="AN7" i="44"/>
  <c r="AS7" i="44"/>
  <c r="AW7" i="44"/>
  <c r="BB7" i="44"/>
  <c r="BG7" i="44"/>
  <c r="BL7" i="44"/>
  <c r="BQ7" i="44"/>
  <c r="BU7" i="44"/>
  <c r="L8" i="44"/>
  <c r="Q8" i="44"/>
  <c r="V8" i="44"/>
  <c r="AA8" i="44"/>
  <c r="AE8" i="44"/>
  <c r="AJ8" i="44"/>
  <c r="AO8" i="44"/>
  <c r="AT8" i="44"/>
  <c r="AY8" i="44"/>
  <c r="BC8" i="44"/>
  <c r="BH8" i="44"/>
  <c r="BM8" i="44"/>
  <c r="BR8" i="44"/>
  <c r="L7" i="44"/>
  <c r="Q7" i="44"/>
  <c r="V7" i="44"/>
  <c r="AA7" i="44"/>
  <c r="AE7" i="44"/>
  <c r="AJ7" i="44"/>
  <c r="AO7" i="44"/>
  <c r="AT7" i="44"/>
  <c r="AY7" i="44"/>
  <c r="BC7" i="44"/>
  <c r="BH7" i="44"/>
  <c r="BM7" i="44"/>
  <c r="BR7" i="44"/>
  <c r="I8" i="44"/>
  <c r="M8" i="44"/>
  <c r="R8" i="44"/>
  <c r="W8" i="44"/>
  <c r="AB8" i="44"/>
  <c r="AG8" i="44"/>
  <c r="AK8" i="44"/>
  <c r="AP8" i="44"/>
  <c r="AU8" i="44"/>
  <c r="AZ8" i="44"/>
  <c r="BE8" i="44"/>
  <c r="BI8" i="44"/>
  <c r="BN8" i="44"/>
  <c r="BS8" i="44"/>
  <c r="I7" i="44"/>
  <c r="M7" i="44"/>
  <c r="R7" i="44"/>
  <c r="W7" i="44"/>
  <c r="AB7" i="44"/>
  <c r="AG7" i="44"/>
  <c r="AK7" i="44"/>
  <c r="AP7" i="44"/>
  <c r="AU7" i="44"/>
  <c r="AZ7" i="44"/>
  <c r="BE7" i="44"/>
  <c r="BI7" i="44"/>
  <c r="BN7" i="44"/>
  <c r="BS7" i="44"/>
  <c r="J8" i="44"/>
  <c r="O8" i="44"/>
  <c r="S8" i="44"/>
  <c r="X8" i="44"/>
  <c r="AC8" i="44"/>
  <c r="AH8" i="44"/>
  <c r="AM8" i="44"/>
  <c r="AQ8" i="44"/>
  <c r="AV8" i="44"/>
  <c r="BA8" i="44"/>
  <c r="BF8" i="44"/>
  <c r="BK8" i="44"/>
  <c r="BO8" i="44"/>
  <c r="BT8" i="44"/>
  <c r="J7" i="44"/>
  <c r="O7" i="44"/>
  <c r="S7" i="44"/>
  <c r="X7" i="44"/>
  <c r="AC7" i="44"/>
  <c r="AH7" i="44"/>
  <c r="AM7" i="44"/>
  <c r="AQ7" i="44"/>
  <c r="AV7" i="44"/>
  <c r="BA7" i="44"/>
  <c r="BF7" i="44"/>
  <c r="BK7" i="44"/>
  <c r="BO7" i="44"/>
  <c r="BT7" i="44"/>
  <c r="U8" i="44"/>
  <c r="AS8" i="44"/>
  <c r="BQ8" i="44"/>
  <c r="D9" i="46"/>
  <c r="D10" i="46"/>
  <c r="D14" i="46"/>
  <c r="B14" i="56" s="1"/>
  <c r="D15" i="46"/>
  <c r="B15" i="56" s="1"/>
  <c r="D16" i="46"/>
  <c r="B16" i="56" s="1"/>
  <c r="B4" i="44" l="1"/>
  <c r="B9" i="56"/>
  <c r="B5" i="44"/>
  <c r="B10" i="56"/>
  <c r="Q8" i="46"/>
  <c r="R8" i="46"/>
  <c r="S8" i="46"/>
  <c r="T8" i="46"/>
  <c r="U8" i="46"/>
  <c r="Z6" i="46" l="1"/>
  <c r="Y6" i="46"/>
  <c r="X6" i="46"/>
  <c r="W6" i="46"/>
  <c r="V6" i="46"/>
  <c r="Z5" i="46"/>
  <c r="Y5" i="46"/>
  <c r="X5" i="46"/>
  <c r="W5" i="46"/>
  <c r="V5" i="46"/>
  <c r="P6" i="46"/>
  <c r="O6" i="46"/>
  <c r="N6" i="46"/>
  <c r="M6" i="46"/>
  <c r="L6" i="46"/>
  <c r="K6" i="46"/>
  <c r="J6" i="46"/>
  <c r="I6" i="46"/>
  <c r="H6" i="46"/>
  <c r="G6" i="46"/>
  <c r="F6" i="46"/>
  <c r="E6" i="46"/>
  <c r="D6" i="46"/>
  <c r="C6" i="46"/>
  <c r="B6" i="46"/>
  <c r="P5" i="46"/>
  <c r="O5" i="46"/>
  <c r="N5" i="46"/>
  <c r="M5" i="46"/>
  <c r="L5" i="46"/>
  <c r="K5" i="46"/>
  <c r="J5" i="46"/>
  <c r="I5" i="46"/>
  <c r="H5" i="46"/>
  <c r="G5" i="46"/>
  <c r="F5" i="46"/>
  <c r="E5" i="46"/>
  <c r="D5" i="46"/>
  <c r="C5" i="46"/>
  <c r="B5" i="46"/>
  <c r="I11" i="38"/>
  <c r="BQ1" i="44"/>
  <c r="BK1" i="44"/>
  <c r="BE1" i="44"/>
  <c r="AY1" i="44"/>
  <c r="AE2" i="44"/>
  <c r="AD2" i="44"/>
  <c r="AC2" i="44"/>
  <c r="AB2" i="44"/>
  <c r="AA2" i="44"/>
  <c r="AK2" i="44"/>
  <c r="AJ2" i="44"/>
  <c r="AI2" i="44"/>
  <c r="AH2" i="44"/>
  <c r="AG2" i="44"/>
  <c r="Y2" i="44"/>
  <c r="X2" i="44"/>
  <c r="W2" i="44"/>
  <c r="V2" i="44"/>
  <c r="U2" i="44"/>
  <c r="M2" i="44"/>
  <c r="L2" i="44"/>
  <c r="K2" i="44"/>
  <c r="J2" i="44"/>
  <c r="I2" i="44"/>
  <c r="S2" i="44"/>
  <c r="R2" i="44"/>
  <c r="Q2" i="44"/>
  <c r="P2" i="44"/>
  <c r="O2" i="44"/>
  <c r="G2" i="44"/>
  <c r="F2" i="44"/>
  <c r="E2" i="44"/>
  <c r="D2" i="44"/>
  <c r="C2" i="44"/>
  <c r="BU2" i="44"/>
  <c r="BT2" i="44"/>
  <c r="BS2" i="44"/>
  <c r="BR2" i="44"/>
  <c r="BQ2" i="44"/>
  <c r="BI2" i="44"/>
  <c r="BH2" i="44"/>
  <c r="BG2" i="44"/>
  <c r="BF2" i="44"/>
  <c r="BE2" i="44"/>
  <c r="BO2" i="44"/>
  <c r="BN2" i="44"/>
  <c r="BM2" i="44"/>
  <c r="BL2" i="44"/>
  <c r="BK2" i="44"/>
  <c r="BC2" i="44"/>
  <c r="BB2" i="44"/>
  <c r="BA2" i="44"/>
  <c r="AZ2" i="44"/>
  <c r="AY2" i="44"/>
  <c r="AW2" i="44"/>
  <c r="AV2" i="44"/>
  <c r="AU2" i="44"/>
  <c r="AT2" i="44"/>
  <c r="AS2" i="44"/>
  <c r="AQ32" i="38"/>
  <c r="W32" i="38"/>
  <c r="B32" i="38"/>
  <c r="AQ21" i="38"/>
  <c r="W21" i="38"/>
  <c r="B21" i="38"/>
  <c r="AQ10" i="38"/>
  <c r="W10" i="38"/>
  <c r="B10" i="38"/>
  <c r="AQ2" i="38"/>
  <c r="W2" i="38"/>
  <c r="B2" i="38"/>
  <c r="BZ38" i="38" l="1"/>
  <c r="BV38" i="38"/>
  <c r="BR38" i="38"/>
  <c r="BN38" i="38"/>
  <c r="BL38" i="38"/>
  <c r="BZ37" i="38"/>
  <c r="BV37" i="38"/>
  <c r="BR37" i="38"/>
  <c r="BN37" i="38"/>
  <c r="BL37" i="38"/>
  <c r="BZ36" i="38"/>
  <c r="BV36" i="38"/>
  <c r="BR36" i="38"/>
  <c r="BN36" i="38"/>
  <c r="BL36" i="38"/>
  <c r="BZ35" i="38"/>
  <c r="BV35" i="38"/>
  <c r="BR35" i="38"/>
  <c r="BN35" i="38"/>
  <c r="BL35" i="38"/>
  <c r="BZ34" i="38"/>
  <c r="BV34" i="38"/>
  <c r="BR34" i="38"/>
  <c r="BN34" i="38"/>
  <c r="BL34" i="38"/>
  <c r="BZ33" i="38"/>
  <c r="BV33" i="38"/>
  <c r="BR33" i="38"/>
  <c r="BN33" i="38"/>
  <c r="BL33" i="38"/>
  <c r="BK32" i="38"/>
  <c r="BZ27" i="38"/>
  <c r="BV27" i="38"/>
  <c r="BR27" i="38"/>
  <c r="BN27" i="38"/>
  <c r="BL27" i="38"/>
  <c r="BZ26" i="38"/>
  <c r="BV26" i="38"/>
  <c r="BR26" i="38"/>
  <c r="BN26" i="38"/>
  <c r="BL26" i="38"/>
  <c r="BZ25" i="38"/>
  <c r="BV25" i="38"/>
  <c r="BR25" i="38"/>
  <c r="BN25" i="38"/>
  <c r="BL25" i="38"/>
  <c r="BZ24" i="38"/>
  <c r="BV24" i="38"/>
  <c r="BR24" i="38"/>
  <c r="BN24" i="38"/>
  <c r="BL24" i="38"/>
  <c r="BZ23" i="38"/>
  <c r="BV23" i="38"/>
  <c r="BR23" i="38"/>
  <c r="BN23" i="38"/>
  <c r="BL23" i="38"/>
  <c r="BZ22" i="38"/>
  <c r="BV22" i="38"/>
  <c r="BR22" i="38"/>
  <c r="BN22" i="38"/>
  <c r="BL22" i="38"/>
  <c r="B18" i="44"/>
  <c r="B23" i="46"/>
  <c r="D22" i="46"/>
  <c r="B22" i="46"/>
  <c r="A22" i="56" s="1"/>
  <c r="K21" i="46"/>
  <c r="J21" i="46"/>
  <c r="I21" i="46"/>
  <c r="H21" i="46"/>
  <c r="G21" i="46"/>
  <c r="F21" i="46"/>
  <c r="C21" i="56" s="1"/>
  <c r="E21" i="46"/>
  <c r="D21" i="46"/>
  <c r="B21" i="46"/>
  <c r="K20" i="46"/>
  <c r="J20" i="46"/>
  <c r="I20" i="46"/>
  <c r="H20" i="46"/>
  <c r="G20" i="46"/>
  <c r="F20" i="46"/>
  <c r="C20" i="56" s="1"/>
  <c r="E20" i="46"/>
  <c r="D20" i="46"/>
  <c r="B20" i="46"/>
  <c r="K19" i="46"/>
  <c r="J19" i="46"/>
  <c r="I19" i="46"/>
  <c r="H19" i="46"/>
  <c r="G19" i="46"/>
  <c r="F19" i="46"/>
  <c r="C19" i="56" s="1"/>
  <c r="E19" i="46"/>
  <c r="D19" i="46"/>
  <c r="B19" i="46"/>
  <c r="A19" i="56" s="1"/>
  <c r="K18" i="46"/>
  <c r="J18" i="46"/>
  <c r="I18" i="46"/>
  <c r="H18" i="46"/>
  <c r="G18" i="46"/>
  <c r="F18" i="46"/>
  <c r="C18" i="56" s="1"/>
  <c r="E18" i="46"/>
  <c r="D18" i="46"/>
  <c r="B18" i="46"/>
  <c r="K17" i="46"/>
  <c r="J17" i="46"/>
  <c r="I17" i="46"/>
  <c r="H17" i="46"/>
  <c r="G17" i="46"/>
  <c r="F17" i="46"/>
  <c r="C17" i="56" s="1"/>
  <c r="E17" i="46"/>
  <c r="D17" i="46"/>
  <c r="B17" i="46"/>
  <c r="A17" i="56" s="1"/>
  <c r="K16" i="46"/>
  <c r="J16" i="46"/>
  <c r="I16" i="46"/>
  <c r="H16" i="46"/>
  <c r="G16" i="46"/>
  <c r="F16" i="46"/>
  <c r="C16" i="56" s="1"/>
  <c r="E16" i="46"/>
  <c r="B11" i="44"/>
  <c r="B16" i="46"/>
  <c r="K15" i="46"/>
  <c r="J15" i="46"/>
  <c r="I15" i="46"/>
  <c r="H15" i="46"/>
  <c r="G15" i="46"/>
  <c r="F15" i="46"/>
  <c r="C15" i="56" s="1"/>
  <c r="E15" i="46"/>
  <c r="B10" i="44"/>
  <c r="B15" i="46"/>
  <c r="K14" i="46"/>
  <c r="J14" i="46"/>
  <c r="I14" i="46"/>
  <c r="H14" i="46"/>
  <c r="G14" i="46"/>
  <c r="F14" i="46"/>
  <c r="C14" i="56" s="1"/>
  <c r="E14" i="46"/>
  <c r="B9" i="44"/>
  <c r="B14" i="46"/>
  <c r="K10" i="46"/>
  <c r="J10" i="46"/>
  <c r="I10" i="46"/>
  <c r="H10" i="46"/>
  <c r="G10" i="46"/>
  <c r="F10" i="46"/>
  <c r="C10" i="56" s="1"/>
  <c r="E10" i="46"/>
  <c r="B10" i="46"/>
  <c r="K9" i="46"/>
  <c r="J9" i="46"/>
  <c r="I9" i="46"/>
  <c r="H9" i="46"/>
  <c r="G9" i="46"/>
  <c r="F9" i="46"/>
  <c r="C9" i="56" s="1"/>
  <c r="E9" i="46"/>
  <c r="B9" i="46"/>
  <c r="K8" i="46"/>
  <c r="J8" i="46"/>
  <c r="I8" i="46"/>
  <c r="H8" i="46"/>
  <c r="G8" i="46"/>
  <c r="F8" i="46"/>
  <c r="E8" i="46"/>
  <c r="D8" i="46"/>
  <c r="B3" i="44" s="1"/>
  <c r="C8" i="46"/>
  <c r="B8" i="46"/>
  <c r="A8" i="46"/>
  <c r="K7" i="46"/>
  <c r="J7" i="46"/>
  <c r="I7" i="46"/>
  <c r="H7" i="46"/>
  <c r="G7" i="46"/>
  <c r="F7" i="46"/>
  <c r="E7" i="46"/>
  <c r="D7" i="46"/>
  <c r="C7" i="46"/>
  <c r="B7" i="46"/>
  <c r="A7" i="46"/>
  <c r="U2" i="46"/>
  <c r="T2" i="46"/>
  <c r="S2" i="46"/>
  <c r="R2" i="46"/>
  <c r="Q2" i="46"/>
  <c r="P2" i="46"/>
  <c r="O2" i="46"/>
  <c r="N2" i="46"/>
  <c r="M2" i="46"/>
  <c r="L2" i="46"/>
  <c r="U4" i="46"/>
  <c r="T4" i="46"/>
  <c r="S4" i="46"/>
  <c r="R4" i="46"/>
  <c r="Q4" i="46"/>
  <c r="P4" i="46"/>
  <c r="O4" i="46"/>
  <c r="N4" i="46"/>
  <c r="M4" i="46"/>
  <c r="L4" i="46"/>
  <c r="K4" i="46"/>
  <c r="J4" i="46"/>
  <c r="I4" i="46"/>
  <c r="H4" i="46"/>
  <c r="G4" i="46"/>
  <c r="U3" i="46"/>
  <c r="T3" i="46"/>
  <c r="S3" i="46"/>
  <c r="R3" i="46"/>
  <c r="Q3" i="46"/>
  <c r="P3" i="46"/>
  <c r="O3" i="46"/>
  <c r="N3" i="46"/>
  <c r="M3" i="46"/>
  <c r="L3" i="46"/>
  <c r="K3" i="46"/>
  <c r="J3" i="46"/>
  <c r="I3" i="46"/>
  <c r="H3" i="46"/>
  <c r="G3" i="46"/>
  <c r="U1" i="46"/>
  <c r="T1" i="46"/>
  <c r="S1" i="46"/>
  <c r="R1" i="46"/>
  <c r="Q1" i="46"/>
  <c r="P1" i="46"/>
  <c r="O1" i="46"/>
  <c r="N1" i="46"/>
  <c r="M1" i="46"/>
  <c r="L1" i="46"/>
  <c r="K1" i="46"/>
  <c r="J1" i="46"/>
  <c r="I1" i="46"/>
  <c r="H1" i="46"/>
  <c r="G1" i="46"/>
  <c r="F4" i="46"/>
  <c r="E4" i="46"/>
  <c r="D4" i="46"/>
  <c r="C4" i="46"/>
  <c r="B4" i="46"/>
  <c r="A4" i="46"/>
  <c r="F3" i="46"/>
  <c r="D3" i="46"/>
  <c r="C3" i="46"/>
  <c r="B3" i="46"/>
  <c r="A3" i="46"/>
  <c r="F2" i="46"/>
  <c r="D2" i="46"/>
  <c r="C2" i="46"/>
  <c r="B2" i="46"/>
  <c r="A2" i="46"/>
  <c r="F1" i="46"/>
  <c r="C1" i="46"/>
  <c r="B1" i="46"/>
  <c r="A1" i="46"/>
  <c r="U8" i="42"/>
  <c r="T8" i="42"/>
  <c r="S8" i="42"/>
  <c r="R8" i="42"/>
  <c r="Q8" i="42"/>
  <c r="U7" i="42"/>
  <c r="T7" i="42"/>
  <c r="S7" i="42"/>
  <c r="R7" i="42"/>
  <c r="Q7" i="42"/>
  <c r="R7" i="46"/>
  <c r="S7" i="46"/>
  <c r="T7" i="46"/>
  <c r="U7" i="46"/>
  <c r="Q7" i="46"/>
  <c r="B13" i="44" l="1"/>
  <c r="B18" i="56"/>
  <c r="B14" i="44"/>
  <c r="B19" i="56"/>
  <c r="B15" i="44"/>
  <c r="B20" i="56"/>
  <c r="B17" i="44"/>
  <c r="B22" i="56"/>
  <c r="E8" i="44"/>
  <c r="D7" i="44"/>
  <c r="F7" i="44"/>
  <c r="D8" i="44"/>
  <c r="G7" i="44"/>
  <c r="G8" i="44"/>
  <c r="C7" i="44"/>
  <c r="E7" i="44"/>
  <c r="C8" i="44"/>
  <c r="F8" i="44"/>
  <c r="B12" i="44"/>
  <c r="B17" i="56"/>
  <c r="B16" i="44"/>
  <c r="B21" i="56"/>
  <c r="F3" i="44"/>
  <c r="J3" i="44"/>
  <c r="J4" i="44"/>
  <c r="J5" i="44"/>
  <c r="J6" i="44"/>
  <c r="J9" i="44"/>
  <c r="J10" i="44"/>
  <c r="J11" i="44"/>
  <c r="BE3" i="44"/>
  <c r="BE4" i="44"/>
  <c r="BE5" i="44"/>
  <c r="BO33" i="38"/>
  <c r="BQ33" i="38" s="1"/>
  <c r="K3" i="44"/>
  <c r="K4" i="44"/>
  <c r="K5" i="44"/>
  <c r="K6" i="44"/>
  <c r="K9" i="44"/>
  <c r="K10" i="44"/>
  <c r="K11" i="44"/>
  <c r="BS27" i="38"/>
  <c r="BU27" i="38" s="1"/>
  <c r="G11" i="44"/>
  <c r="C11" i="44"/>
  <c r="D10" i="44"/>
  <c r="E9" i="44"/>
  <c r="G6" i="44"/>
  <c r="C6" i="44"/>
  <c r="D5" i="44"/>
  <c r="E4" i="44"/>
  <c r="C3" i="44"/>
  <c r="I3" i="44"/>
  <c r="M3" i="44"/>
  <c r="I4" i="44"/>
  <c r="M4" i="44"/>
  <c r="I5" i="44"/>
  <c r="I6" i="44"/>
  <c r="I9" i="44"/>
  <c r="I10" i="44"/>
  <c r="I11" i="44"/>
  <c r="G10" i="44"/>
  <c r="G5" i="44"/>
  <c r="D4" i="44"/>
  <c r="F10" i="44"/>
  <c r="C9" i="44"/>
  <c r="E6" i="44"/>
  <c r="G4" i="44"/>
  <c r="D3" i="44"/>
  <c r="D11" i="44"/>
  <c r="E10" i="44"/>
  <c r="F9" i="44"/>
  <c r="D6" i="44"/>
  <c r="E5" i="44"/>
  <c r="F4" i="44"/>
  <c r="G3" i="44"/>
  <c r="M18" i="44"/>
  <c r="I18" i="44"/>
  <c r="J17" i="44"/>
  <c r="K16" i="44"/>
  <c r="L15" i="44"/>
  <c r="M14" i="44"/>
  <c r="I14" i="44"/>
  <c r="J13" i="44"/>
  <c r="K12" i="44"/>
  <c r="K18" i="44"/>
  <c r="I16" i="44"/>
  <c r="K14" i="44"/>
  <c r="M12" i="44"/>
  <c r="L18" i="44"/>
  <c r="M17" i="44"/>
  <c r="I17" i="44"/>
  <c r="J16" i="44"/>
  <c r="K15" i="44"/>
  <c r="L14" i="44"/>
  <c r="M13" i="44"/>
  <c r="I13" i="44"/>
  <c r="J12" i="44"/>
  <c r="M11" i="44"/>
  <c r="M6" i="44"/>
  <c r="M16" i="44"/>
  <c r="L13" i="44"/>
  <c r="M5" i="44"/>
  <c r="J18" i="44"/>
  <c r="K17" i="44"/>
  <c r="L16" i="44"/>
  <c r="M15" i="44"/>
  <c r="I15" i="44"/>
  <c r="J14" i="44"/>
  <c r="K13" i="44"/>
  <c r="L12" i="44"/>
  <c r="M9" i="44"/>
  <c r="L17" i="44"/>
  <c r="J15" i="44"/>
  <c r="I12" i="44"/>
  <c r="M10" i="44"/>
  <c r="L3" i="44"/>
  <c r="L4" i="44"/>
  <c r="L5" i="44"/>
  <c r="L6" i="44"/>
  <c r="L9" i="44"/>
  <c r="L10" i="44"/>
  <c r="L11" i="44"/>
  <c r="P18" i="44"/>
  <c r="Q17" i="44"/>
  <c r="R16" i="44"/>
  <c r="S18" i="44"/>
  <c r="O18" i="44"/>
  <c r="P17" i="44"/>
  <c r="Q16" i="44"/>
  <c r="S17" i="44"/>
  <c r="P16" i="44"/>
  <c r="Q15" i="44"/>
  <c r="R14" i="44"/>
  <c r="S13" i="44"/>
  <c r="O13" i="44"/>
  <c r="P12" i="44"/>
  <c r="S11" i="44"/>
  <c r="O11" i="44"/>
  <c r="P10" i="44"/>
  <c r="Q9" i="44"/>
  <c r="S6" i="44"/>
  <c r="O6" i="44"/>
  <c r="P5" i="44"/>
  <c r="Q4" i="44"/>
  <c r="R3" i="44"/>
  <c r="O17" i="44"/>
  <c r="P14" i="44"/>
  <c r="Q11" i="44"/>
  <c r="S9" i="44"/>
  <c r="S4" i="44"/>
  <c r="R17" i="44"/>
  <c r="O16" i="44"/>
  <c r="P15" i="44"/>
  <c r="Q14" i="44"/>
  <c r="R13" i="44"/>
  <c r="S12" i="44"/>
  <c r="O12" i="44"/>
  <c r="R11" i="44"/>
  <c r="S10" i="44"/>
  <c r="O10" i="44"/>
  <c r="P9" i="44"/>
  <c r="R6" i="44"/>
  <c r="S5" i="44"/>
  <c r="O5" i="44"/>
  <c r="P4" i="44"/>
  <c r="Q3" i="44"/>
  <c r="R18" i="44"/>
  <c r="O15" i="44"/>
  <c r="R12" i="44"/>
  <c r="O9" i="44"/>
  <c r="R5" i="44"/>
  <c r="P3" i="44"/>
  <c r="Q18" i="44"/>
  <c r="S16" i="44"/>
  <c r="R15" i="44"/>
  <c r="S14" i="44"/>
  <c r="O14" i="44"/>
  <c r="P13" i="44"/>
  <c r="Q12" i="44"/>
  <c r="P11" i="44"/>
  <c r="Q10" i="44"/>
  <c r="R9" i="44"/>
  <c r="P6" i="44"/>
  <c r="Q5" i="44"/>
  <c r="R4" i="44"/>
  <c r="S3" i="44"/>
  <c r="O3" i="44"/>
  <c r="S15" i="44"/>
  <c r="Q13" i="44"/>
  <c r="R10" i="44"/>
  <c r="Q6" i="44"/>
  <c r="O4" i="44"/>
  <c r="W18" i="44"/>
  <c r="X17" i="44"/>
  <c r="Y16" i="44"/>
  <c r="U16" i="44"/>
  <c r="V15" i="44"/>
  <c r="V18" i="44"/>
  <c r="W17" i="44"/>
  <c r="X16" i="44"/>
  <c r="Y15" i="44"/>
  <c r="U15" i="44"/>
  <c r="V14" i="44"/>
  <c r="Y18" i="44"/>
  <c r="U18" i="44"/>
  <c r="V17" i="44"/>
  <c r="E16" i="38" s="1"/>
  <c r="W16" i="44"/>
  <c r="X15" i="44"/>
  <c r="Y14" i="44"/>
  <c r="U14" i="44"/>
  <c r="V13" i="44"/>
  <c r="W12" i="44"/>
  <c r="V11" i="44"/>
  <c r="W10" i="44"/>
  <c r="X9" i="44"/>
  <c r="V6" i="44"/>
  <c r="W5" i="44"/>
  <c r="X4" i="44"/>
  <c r="Y3" i="44"/>
  <c r="U3" i="44"/>
  <c r="X18" i="44"/>
  <c r="Y17" i="44"/>
  <c r="U17" i="44"/>
  <c r="V16" i="44"/>
  <c r="W15" i="44"/>
  <c r="X14" i="44"/>
  <c r="Y13" i="44"/>
  <c r="U13" i="44"/>
  <c r="V12" i="44"/>
  <c r="Y11" i="44"/>
  <c r="U11" i="44"/>
  <c r="V10" i="44"/>
  <c r="W9" i="44"/>
  <c r="Y6" i="44"/>
  <c r="U6" i="44"/>
  <c r="V5" i="44"/>
  <c r="W4" i="44"/>
  <c r="X3" i="44"/>
  <c r="X13" i="44"/>
  <c r="U12" i="44"/>
  <c r="Y10" i="44"/>
  <c r="V9" i="44"/>
  <c r="X6" i="44"/>
  <c r="U5" i="44"/>
  <c r="W3" i="44"/>
  <c r="Y5" i="44"/>
  <c r="W13" i="44"/>
  <c r="X10" i="44"/>
  <c r="U9" i="44"/>
  <c r="W6" i="44"/>
  <c r="Y4" i="44"/>
  <c r="V3" i="44"/>
  <c r="Y12" i="44"/>
  <c r="W14" i="44"/>
  <c r="X12" i="44"/>
  <c r="W11" i="44"/>
  <c r="Y9" i="44"/>
  <c r="X5" i="44"/>
  <c r="U4" i="44"/>
  <c r="X11" i="44"/>
  <c r="U10" i="44"/>
  <c r="V4" i="44"/>
  <c r="AB18" i="44"/>
  <c r="AC17" i="44"/>
  <c r="AD16" i="44"/>
  <c r="AE15" i="44"/>
  <c r="AA15" i="44"/>
  <c r="AB14" i="44"/>
  <c r="AC13" i="44"/>
  <c r="AD12" i="44"/>
  <c r="AC11" i="44"/>
  <c r="AD10" i="44"/>
  <c r="AE9" i="44"/>
  <c r="AA9" i="44"/>
  <c r="AC6" i="44"/>
  <c r="AD5" i="44"/>
  <c r="AE4" i="44"/>
  <c r="AA4" i="44"/>
  <c r="AB3" i="44"/>
  <c r="AE18" i="44"/>
  <c r="AA18" i="44"/>
  <c r="AB17" i="44"/>
  <c r="AC16" i="44"/>
  <c r="AD15" i="44"/>
  <c r="AE14" i="44"/>
  <c r="AA14" i="44"/>
  <c r="AB13" i="44"/>
  <c r="AC12" i="44"/>
  <c r="AB11" i="44"/>
  <c r="AC10" i="44"/>
  <c r="AD9" i="44"/>
  <c r="AB6" i="44"/>
  <c r="AC5" i="44"/>
  <c r="AD4" i="44"/>
  <c r="AE3" i="44"/>
  <c r="AA3" i="44"/>
  <c r="AD18" i="44"/>
  <c r="AE17" i="44"/>
  <c r="AA17" i="44"/>
  <c r="AB16" i="44"/>
  <c r="AC15" i="44"/>
  <c r="AD14" i="44"/>
  <c r="AE13" i="44"/>
  <c r="AA13" i="44"/>
  <c r="AB12" i="44"/>
  <c r="AE11" i="44"/>
  <c r="AA11" i="44"/>
  <c r="AB10" i="44"/>
  <c r="AC9" i="44"/>
  <c r="AE6" i="44"/>
  <c r="AA6" i="44"/>
  <c r="AB5" i="44"/>
  <c r="AC4" i="44"/>
  <c r="AD3" i="44"/>
  <c r="AC18" i="44"/>
  <c r="AD17" i="44"/>
  <c r="AE16" i="44"/>
  <c r="AA16" i="44"/>
  <c r="AB15" i="44"/>
  <c r="AC14" i="44"/>
  <c r="AD13" i="44"/>
  <c r="AE12" i="44"/>
  <c r="AA12" i="44"/>
  <c r="AD11" i="44"/>
  <c r="AE10" i="44"/>
  <c r="AA10" i="44"/>
  <c r="AB9" i="44"/>
  <c r="AD6" i="44"/>
  <c r="AE5" i="44"/>
  <c r="AA5" i="44"/>
  <c r="AB4" i="44"/>
  <c r="AC3" i="44"/>
  <c r="AK18" i="44"/>
  <c r="AG18" i="44"/>
  <c r="AH17" i="44"/>
  <c r="AI16" i="44"/>
  <c r="AJ15" i="44"/>
  <c r="AK14" i="44"/>
  <c r="AG14" i="44"/>
  <c r="AH13" i="44"/>
  <c r="AI12" i="44"/>
  <c r="AH11" i="44"/>
  <c r="AI10" i="44"/>
  <c r="AJ9" i="44"/>
  <c r="AH6" i="44"/>
  <c r="AI5" i="44"/>
  <c r="AJ4" i="44"/>
  <c r="AK3" i="44"/>
  <c r="AG3" i="44"/>
  <c r="AJ18" i="44"/>
  <c r="AK17" i="44"/>
  <c r="AG17" i="44"/>
  <c r="AH16" i="44"/>
  <c r="AI15" i="44"/>
  <c r="AJ14" i="44"/>
  <c r="AK13" i="44"/>
  <c r="AG13" i="44"/>
  <c r="AH12" i="44"/>
  <c r="AK11" i="44"/>
  <c r="AG11" i="44"/>
  <c r="AH10" i="44"/>
  <c r="AI9" i="44"/>
  <c r="AK6" i="44"/>
  <c r="AG6" i="44"/>
  <c r="AH5" i="44"/>
  <c r="AI4" i="44"/>
  <c r="AJ3" i="44"/>
  <c r="AI18" i="44"/>
  <c r="AJ17" i="44"/>
  <c r="AK16" i="44"/>
  <c r="AG16" i="44"/>
  <c r="AH15" i="44"/>
  <c r="AI14" i="44"/>
  <c r="AJ13" i="44"/>
  <c r="AK12" i="44"/>
  <c r="AG12" i="44"/>
  <c r="AJ11" i="44"/>
  <c r="AK10" i="44"/>
  <c r="AG10" i="44"/>
  <c r="AH9" i="44"/>
  <c r="AJ6" i="44"/>
  <c r="AK5" i="44"/>
  <c r="AG5" i="44"/>
  <c r="AH4" i="44"/>
  <c r="AI3" i="44"/>
  <c r="AH18" i="44"/>
  <c r="AI17" i="44"/>
  <c r="AJ16" i="44"/>
  <c r="AK15" i="44"/>
  <c r="AG15" i="44"/>
  <c r="AH14" i="44"/>
  <c r="AI13" i="44"/>
  <c r="AJ12" i="44"/>
  <c r="AI11" i="44"/>
  <c r="AJ10" i="44"/>
  <c r="AK9" i="44"/>
  <c r="AG9" i="44"/>
  <c r="AI6" i="44"/>
  <c r="AJ5" i="44"/>
  <c r="AK4" i="44"/>
  <c r="AG4" i="44"/>
  <c r="AH3" i="44"/>
  <c r="AP18" i="44"/>
  <c r="AQ17" i="44"/>
  <c r="AM17" i="44"/>
  <c r="AN16" i="44"/>
  <c r="AO15" i="44"/>
  <c r="AP14" i="44"/>
  <c r="AQ13" i="44"/>
  <c r="AM13" i="44"/>
  <c r="AN12" i="44"/>
  <c r="AQ11" i="44"/>
  <c r="AM11" i="44"/>
  <c r="AN10" i="44"/>
  <c r="AO9" i="44"/>
  <c r="AQ6" i="44"/>
  <c r="AM6" i="44"/>
  <c r="AN5" i="44"/>
  <c r="AO4" i="44"/>
  <c r="AP3" i="44"/>
  <c r="AO18" i="44"/>
  <c r="AP17" i="44"/>
  <c r="AQ16" i="44"/>
  <c r="AM16" i="44"/>
  <c r="AN15" i="44"/>
  <c r="AO14" i="44"/>
  <c r="AP13" i="44"/>
  <c r="AQ12" i="44"/>
  <c r="AM12" i="44"/>
  <c r="AP11" i="44"/>
  <c r="AQ10" i="44"/>
  <c r="AM10" i="44"/>
  <c r="AN9" i="44"/>
  <c r="AP6" i="44"/>
  <c r="AQ5" i="44"/>
  <c r="AM5" i="44"/>
  <c r="AN4" i="44"/>
  <c r="AO3" i="44"/>
  <c r="AN18" i="44"/>
  <c r="AO17" i="44"/>
  <c r="AP16" i="44"/>
  <c r="AQ15" i="44"/>
  <c r="AM15" i="44"/>
  <c r="AN14" i="44"/>
  <c r="AO13" i="44"/>
  <c r="AP12" i="44"/>
  <c r="AO11" i="44"/>
  <c r="AP10" i="44"/>
  <c r="AQ9" i="44"/>
  <c r="AM9" i="44"/>
  <c r="AO6" i="44"/>
  <c r="AP5" i="44"/>
  <c r="AQ4" i="44"/>
  <c r="AM4" i="44"/>
  <c r="AN3" i="44"/>
  <c r="AQ18" i="44"/>
  <c r="AM18" i="44"/>
  <c r="AN17" i="44"/>
  <c r="AO16" i="44"/>
  <c r="AP15" i="44"/>
  <c r="AQ14" i="44"/>
  <c r="AM14" i="44"/>
  <c r="AN13" i="44"/>
  <c r="AO12" i="44"/>
  <c r="AN11" i="44"/>
  <c r="AO10" i="44"/>
  <c r="AP9" i="44"/>
  <c r="AN6" i="44"/>
  <c r="AO5" i="44"/>
  <c r="AP4" i="44"/>
  <c r="AQ3" i="44"/>
  <c r="AM3" i="44"/>
  <c r="AV18" i="44"/>
  <c r="AW17" i="44"/>
  <c r="AS17" i="44"/>
  <c r="AU18" i="44"/>
  <c r="AV17" i="44"/>
  <c r="AT18" i="44"/>
  <c r="AU17" i="44"/>
  <c r="AV16" i="44"/>
  <c r="AW15" i="44"/>
  <c r="AS15" i="44"/>
  <c r="AT14" i="44"/>
  <c r="AU13" i="44"/>
  <c r="AV12" i="44"/>
  <c r="AW18" i="44"/>
  <c r="AS18" i="44"/>
  <c r="AT17" i="44"/>
  <c r="AU16" i="44"/>
  <c r="AV15" i="44"/>
  <c r="AW14" i="44"/>
  <c r="AS14" i="44"/>
  <c r="AT13" i="44"/>
  <c r="AU12" i="44"/>
  <c r="AT16" i="44"/>
  <c r="AV14" i="44"/>
  <c r="AS13" i="44"/>
  <c r="BK21" i="38" s="1"/>
  <c r="AV11" i="44"/>
  <c r="AW10" i="44"/>
  <c r="AS10" i="44"/>
  <c r="AT9" i="44"/>
  <c r="AV6" i="44"/>
  <c r="AW5" i="44"/>
  <c r="AS5" i="44"/>
  <c r="AT4" i="44"/>
  <c r="AU3" i="44"/>
  <c r="AS16" i="44"/>
  <c r="AU14" i="44"/>
  <c r="AW12" i="44"/>
  <c r="AU11" i="44"/>
  <c r="AV10" i="44"/>
  <c r="AW9" i="44"/>
  <c r="AS9" i="44"/>
  <c r="AU6" i="44"/>
  <c r="AV5" i="44"/>
  <c r="AW4" i="44"/>
  <c r="AS4" i="44"/>
  <c r="AT3" i="44"/>
  <c r="AU15" i="44"/>
  <c r="AW13" i="44"/>
  <c r="AT12" i="44"/>
  <c r="Z25" i="38" s="1"/>
  <c r="AT11" i="44"/>
  <c r="AU10" i="44"/>
  <c r="AV9" i="44"/>
  <c r="AT6" i="44"/>
  <c r="AU5" i="44"/>
  <c r="AV4" i="44"/>
  <c r="AW3" i="44"/>
  <c r="AS3" i="44"/>
  <c r="AW16" i="44"/>
  <c r="AT15" i="44"/>
  <c r="AV13" i="44"/>
  <c r="AS12" i="44"/>
  <c r="AW11" i="44"/>
  <c r="AS11" i="44"/>
  <c r="AT10" i="44"/>
  <c r="AU9" i="44"/>
  <c r="AW6" i="44"/>
  <c r="AS6" i="44"/>
  <c r="AT5" i="44"/>
  <c r="AU4" i="44"/>
  <c r="AV3" i="44"/>
  <c r="BA18" i="44"/>
  <c r="BB17" i="44"/>
  <c r="BC16" i="44"/>
  <c r="AY16" i="44"/>
  <c r="AZ15" i="44"/>
  <c r="BA14" i="44"/>
  <c r="BB13" i="44"/>
  <c r="BC12" i="44"/>
  <c r="AY12" i="44"/>
  <c r="BB11" i="44"/>
  <c r="BC10" i="44"/>
  <c r="AY10" i="44"/>
  <c r="AZ9" i="44"/>
  <c r="BB6" i="44"/>
  <c r="BC5" i="44"/>
  <c r="AY5" i="44"/>
  <c r="AZ4" i="44"/>
  <c r="BA3" i="44"/>
  <c r="AZ18" i="44"/>
  <c r="BA17" i="44"/>
  <c r="BB16" i="44"/>
  <c r="BC15" i="44"/>
  <c r="AY15" i="44"/>
  <c r="AZ14" i="44"/>
  <c r="BA13" i="44"/>
  <c r="BB12" i="44"/>
  <c r="BA11" i="44"/>
  <c r="BB10" i="44"/>
  <c r="BC9" i="44"/>
  <c r="AY9" i="44"/>
  <c r="BA6" i="44"/>
  <c r="BB5" i="44"/>
  <c r="BC4" i="44"/>
  <c r="AY4" i="44"/>
  <c r="AZ3" i="44"/>
  <c r="BC18" i="44"/>
  <c r="AY18" i="44"/>
  <c r="AZ17" i="44"/>
  <c r="BA16" i="44"/>
  <c r="BB15" i="44"/>
  <c r="BC14" i="44"/>
  <c r="AY14" i="44"/>
  <c r="AZ13" i="44"/>
  <c r="BA12" i="44"/>
  <c r="AZ11" i="44"/>
  <c r="BA10" i="44"/>
  <c r="BB9" i="44"/>
  <c r="AZ6" i="44"/>
  <c r="BA5" i="44"/>
  <c r="BB4" i="44"/>
  <c r="BC3" i="44"/>
  <c r="AY3" i="44"/>
  <c r="BB18" i="44"/>
  <c r="BC17" i="44"/>
  <c r="AY17" i="44"/>
  <c r="AZ16" i="44"/>
  <c r="BA15" i="44"/>
  <c r="BB14" i="44"/>
  <c r="BC13" i="44"/>
  <c r="AY13" i="44"/>
  <c r="AZ12" i="44"/>
  <c r="BC11" i="44"/>
  <c r="AY11" i="44"/>
  <c r="AZ10" i="44"/>
  <c r="BA9" i="44"/>
  <c r="BC6" i="44"/>
  <c r="AY6" i="44"/>
  <c r="AZ5" i="44"/>
  <c r="BA4" i="44"/>
  <c r="BB3" i="44"/>
  <c r="BI18" i="44"/>
  <c r="BE18" i="44"/>
  <c r="BF17" i="44"/>
  <c r="BG16" i="44"/>
  <c r="BH15" i="44"/>
  <c r="BI14" i="44"/>
  <c r="BE14" i="44"/>
  <c r="BF13" i="44"/>
  <c r="BG12" i="44"/>
  <c r="BF11" i="44"/>
  <c r="BG10" i="44"/>
  <c r="BH9" i="44"/>
  <c r="BF6" i="44"/>
  <c r="BG5" i="44"/>
  <c r="BG4" i="44"/>
  <c r="BG3" i="44"/>
  <c r="BH18" i="44"/>
  <c r="BI17" i="44"/>
  <c r="BE17" i="44"/>
  <c r="BF16" i="44"/>
  <c r="BG15" i="44"/>
  <c r="BH14" i="44"/>
  <c r="BI13" i="44"/>
  <c r="BE13" i="44"/>
  <c r="BF12" i="44"/>
  <c r="BI11" i="44"/>
  <c r="BE11" i="44"/>
  <c r="BF10" i="44"/>
  <c r="BG9" i="44"/>
  <c r="BI6" i="44"/>
  <c r="BE6" i="44"/>
  <c r="BF5" i="44"/>
  <c r="BF4" i="44"/>
  <c r="BF3" i="44"/>
  <c r="BG18" i="44"/>
  <c r="BH17" i="44"/>
  <c r="BI16" i="44"/>
  <c r="BE16" i="44"/>
  <c r="BF15" i="44"/>
  <c r="BG14" i="44"/>
  <c r="BH13" i="44"/>
  <c r="BI12" i="44"/>
  <c r="BE12" i="44"/>
  <c r="BH11" i="44"/>
  <c r="BI10" i="44"/>
  <c r="BE10" i="44"/>
  <c r="BF9" i="44"/>
  <c r="BH6" i="44"/>
  <c r="BI5" i="44"/>
  <c r="BI4" i="44"/>
  <c r="BI3" i="44"/>
  <c r="BF18" i="44"/>
  <c r="BG17" i="44"/>
  <c r="BH16" i="44"/>
  <c r="BI15" i="44"/>
  <c r="BE15" i="44"/>
  <c r="BF14" i="44"/>
  <c r="BG13" i="44"/>
  <c r="BH12" i="44"/>
  <c r="BG11" i="44"/>
  <c r="BH10" i="44"/>
  <c r="BI9" i="44"/>
  <c r="BE9" i="44"/>
  <c r="BG6" i="44"/>
  <c r="BH5" i="44"/>
  <c r="BH4" i="44"/>
  <c r="BH3" i="44"/>
  <c r="BN18" i="44"/>
  <c r="BO17" i="44"/>
  <c r="BK17" i="44"/>
  <c r="BL16" i="44"/>
  <c r="BM15" i="44"/>
  <c r="BN14" i="44"/>
  <c r="BO13" i="44"/>
  <c r="BK13" i="44"/>
  <c r="BL12" i="44"/>
  <c r="BO11" i="44"/>
  <c r="BK11" i="44"/>
  <c r="BL10" i="44"/>
  <c r="BM9" i="44"/>
  <c r="BO6" i="44"/>
  <c r="BK6" i="44"/>
  <c r="BL5" i="44"/>
  <c r="BM4" i="44"/>
  <c r="BN3" i="44"/>
  <c r="BM18" i="44"/>
  <c r="BN17" i="44"/>
  <c r="BO16" i="44"/>
  <c r="BK16" i="44"/>
  <c r="BL15" i="44"/>
  <c r="BM14" i="44"/>
  <c r="BN13" i="44"/>
  <c r="BO12" i="44"/>
  <c r="BK12" i="44"/>
  <c r="BN11" i="44"/>
  <c r="BO10" i="44"/>
  <c r="BK10" i="44"/>
  <c r="BL9" i="44"/>
  <c r="BN6" i="44"/>
  <c r="BO5" i="44"/>
  <c r="BK5" i="44"/>
  <c r="BL4" i="44"/>
  <c r="BM3" i="44"/>
  <c r="BL18" i="44"/>
  <c r="BM17" i="44"/>
  <c r="BN16" i="44"/>
  <c r="BO15" i="44"/>
  <c r="BK15" i="44"/>
  <c r="BL14" i="44"/>
  <c r="BM13" i="44"/>
  <c r="BN12" i="44"/>
  <c r="BM11" i="44"/>
  <c r="BN10" i="44"/>
  <c r="BO9" i="44"/>
  <c r="BK9" i="44"/>
  <c r="BM6" i="44"/>
  <c r="BN5" i="44"/>
  <c r="BO4" i="44"/>
  <c r="BK4" i="44"/>
  <c r="BL3" i="44"/>
  <c r="BO18" i="44"/>
  <c r="BK18" i="44"/>
  <c r="BL17" i="44"/>
  <c r="BM16" i="44"/>
  <c r="BN15" i="44"/>
  <c r="BO14" i="44"/>
  <c r="BK14" i="44"/>
  <c r="BL13" i="44"/>
  <c r="BM12" i="44"/>
  <c r="BL11" i="44"/>
  <c r="BM10" i="44"/>
  <c r="BN9" i="44"/>
  <c r="BL6" i="44"/>
  <c r="BM5" i="44"/>
  <c r="BN4" i="44"/>
  <c r="BO3" i="44"/>
  <c r="BK3" i="44"/>
  <c r="BU18" i="44"/>
  <c r="BQ18" i="44"/>
  <c r="BR17" i="44"/>
  <c r="BS16" i="44"/>
  <c r="BT15" i="44"/>
  <c r="BU14" i="44"/>
  <c r="BQ14" i="44"/>
  <c r="BR13" i="44"/>
  <c r="BS12" i="44"/>
  <c r="BR11" i="44"/>
  <c r="BS10" i="44"/>
  <c r="BT9" i="44"/>
  <c r="BT18" i="44"/>
  <c r="BU17" i="44"/>
  <c r="BQ17" i="44"/>
  <c r="BR16" i="44"/>
  <c r="BS15" i="44"/>
  <c r="BS18" i="44"/>
  <c r="BT17" i="44"/>
  <c r="BU16" i="44"/>
  <c r="BQ16" i="44"/>
  <c r="BR15" i="44"/>
  <c r="BS14" i="44"/>
  <c r="BT13" i="44"/>
  <c r="BU12" i="44"/>
  <c r="BQ12" i="44"/>
  <c r="BT11" i="44"/>
  <c r="BU10" i="44"/>
  <c r="BQ10" i="44"/>
  <c r="BR9" i="44"/>
  <c r="BT16" i="44"/>
  <c r="BR14" i="44"/>
  <c r="BT12" i="44"/>
  <c r="BS11" i="44"/>
  <c r="BU9" i="44"/>
  <c r="BT6" i="44"/>
  <c r="BU5" i="44"/>
  <c r="BQ5" i="44"/>
  <c r="BR4" i="44"/>
  <c r="BS3" i="44"/>
  <c r="BU15" i="44"/>
  <c r="BU13" i="44"/>
  <c r="BR12" i="44"/>
  <c r="BQ11" i="44"/>
  <c r="BS9" i="44"/>
  <c r="BS6" i="44"/>
  <c r="BT5" i="44"/>
  <c r="BU4" i="44"/>
  <c r="BQ4" i="44"/>
  <c r="BR3" i="44"/>
  <c r="BR18" i="44"/>
  <c r="BQ15" i="44"/>
  <c r="BS13" i="44"/>
  <c r="BT10" i="44"/>
  <c r="BQ9" i="44"/>
  <c r="BR6" i="44"/>
  <c r="BS5" i="44"/>
  <c r="BT4" i="44"/>
  <c r="BU3" i="44"/>
  <c r="BQ3" i="44"/>
  <c r="BS17" i="44"/>
  <c r="BT14" i="44"/>
  <c r="BQ13" i="44"/>
  <c r="BU11" i="44"/>
  <c r="BR10" i="44"/>
  <c r="BU6" i="44"/>
  <c r="BQ6" i="44"/>
  <c r="BR5" i="44"/>
  <c r="BS4" i="44"/>
  <c r="BT3" i="44"/>
  <c r="E18" i="44"/>
  <c r="F17" i="44"/>
  <c r="G16" i="44"/>
  <c r="C16" i="44"/>
  <c r="D15" i="44"/>
  <c r="E14" i="44"/>
  <c r="F13" i="44"/>
  <c r="G12" i="44"/>
  <c r="C12" i="44"/>
  <c r="D17" i="44"/>
  <c r="C14" i="44"/>
  <c r="D18" i="44"/>
  <c r="E17" i="44"/>
  <c r="F16" i="44"/>
  <c r="G15" i="44"/>
  <c r="C15" i="44"/>
  <c r="D14" i="44"/>
  <c r="E13" i="44"/>
  <c r="F12" i="44"/>
  <c r="G18" i="44"/>
  <c r="E16" i="44"/>
  <c r="G14" i="44"/>
  <c r="E12" i="44"/>
  <c r="F18" i="44"/>
  <c r="G17" i="44"/>
  <c r="C17" i="44"/>
  <c r="D16" i="44"/>
  <c r="E15" i="44"/>
  <c r="F14" i="44"/>
  <c r="G13" i="44"/>
  <c r="C13" i="44"/>
  <c r="D12" i="44"/>
  <c r="C18" i="44"/>
  <c r="F15" i="44"/>
  <c r="D13" i="44"/>
  <c r="C10" i="44"/>
  <c r="F6" i="44"/>
  <c r="C5" i="44"/>
  <c r="E3" i="44"/>
  <c r="F11" i="44"/>
  <c r="D9" i="44"/>
  <c r="E11" i="44"/>
  <c r="G9" i="44"/>
  <c r="F5" i="44"/>
  <c r="C4" i="44"/>
  <c r="Z4" i="38"/>
  <c r="BO24" i="38"/>
  <c r="BQ24" i="38" s="1"/>
  <c r="CA37" i="38"/>
  <c r="CC37" i="38" s="1"/>
  <c r="BO22" i="38"/>
  <c r="BQ22" i="38" s="1"/>
  <c r="CA33" i="38"/>
  <c r="CC33" i="38" s="1"/>
  <c r="CA34" i="38"/>
  <c r="CC34" i="38" s="1"/>
  <c r="BO35" i="38"/>
  <c r="BQ35" i="38" s="1"/>
  <c r="BO36" i="38"/>
  <c r="BQ36" i="38" s="1"/>
  <c r="BO37" i="38"/>
  <c r="BQ37" i="38" s="1"/>
  <c r="BW22" i="38"/>
  <c r="BY22" i="38" s="1"/>
  <c r="BW24" i="38"/>
  <c r="BY24" i="38" s="1"/>
  <c r="CA27" i="38"/>
  <c r="CC27" i="38" s="1"/>
  <c r="BW38" i="38"/>
  <c r="BY38" i="38" s="1"/>
  <c r="CA23" i="38"/>
  <c r="CC23" i="38" s="1"/>
  <c r="CA25" i="38"/>
  <c r="CC25" i="38" s="1"/>
  <c r="BW26" i="38"/>
  <c r="BY26" i="38" s="1"/>
  <c r="CA35" i="38"/>
  <c r="CC35" i="38" s="1"/>
  <c r="BS38" i="38"/>
  <c r="BU38" i="38" s="1"/>
  <c r="BS23" i="38"/>
  <c r="BU23" i="38" s="1"/>
  <c r="BS25" i="38"/>
  <c r="BU25" i="38" s="1"/>
  <c r="BO26" i="38"/>
  <c r="BQ26" i="38" s="1"/>
  <c r="BS34" i="38"/>
  <c r="BU34" i="38" s="1"/>
  <c r="BS35" i="38"/>
  <c r="BU35" i="38" s="1"/>
  <c r="CA36" i="38"/>
  <c r="CC36" i="38" s="1"/>
  <c r="BS22" i="38"/>
  <c r="BU22" i="38" s="1"/>
  <c r="BO23" i="38"/>
  <c r="BQ23" i="38" s="1"/>
  <c r="CA24" i="38"/>
  <c r="CC24" i="38" s="1"/>
  <c r="BW25" i="38"/>
  <c r="BY25" i="38" s="1"/>
  <c r="BS26" i="38"/>
  <c r="BU26" i="38" s="1"/>
  <c r="BO27" i="38"/>
  <c r="BQ27" i="38" s="1"/>
  <c r="BO34" i="38"/>
  <c r="BQ34" i="38" s="1"/>
  <c r="BS36" i="38"/>
  <c r="BU36" i="38" s="1"/>
  <c r="CA38" i="38"/>
  <c r="CC38" i="38" s="1"/>
  <c r="CA22" i="38"/>
  <c r="CC22" i="38" s="1"/>
  <c r="BW23" i="38"/>
  <c r="BY23" i="38" s="1"/>
  <c r="BS24" i="38"/>
  <c r="BU24" i="38" s="1"/>
  <c r="BO25" i="38"/>
  <c r="BQ25" i="38" s="1"/>
  <c r="CA26" i="38"/>
  <c r="CC26" i="38" s="1"/>
  <c r="BW27" i="38"/>
  <c r="BY27" i="38" s="1"/>
  <c r="BS33" i="38"/>
  <c r="BU33" i="38" s="1"/>
  <c r="BS37" i="38"/>
  <c r="BU37" i="38" s="1"/>
  <c r="BO38" i="38"/>
  <c r="BQ38" i="38" s="1"/>
  <c r="BW33" i="38"/>
  <c r="BY33" i="38" s="1"/>
  <c r="BW34" i="38"/>
  <c r="BY34" i="38" s="1"/>
  <c r="BW35" i="38"/>
  <c r="BY35" i="38" s="1"/>
  <c r="BW36" i="38"/>
  <c r="BY36" i="38" s="1"/>
  <c r="BW37" i="38"/>
  <c r="BY37" i="38" s="1"/>
  <c r="C8" i="56"/>
  <c r="A14" i="56"/>
  <c r="A11" i="56"/>
  <c r="A8" i="56"/>
  <c r="B8" i="56"/>
  <c r="I16" i="38" l="1"/>
  <c r="AD6" i="38"/>
  <c r="AX38" i="38"/>
  <c r="AL22" i="38"/>
  <c r="AH6" i="38"/>
  <c r="Z23" i="38"/>
  <c r="X6" i="38"/>
  <c r="X22" i="38"/>
  <c r="AL4" i="38"/>
  <c r="AH27" i="38"/>
  <c r="AD23" i="38"/>
  <c r="BF8" i="38"/>
  <c r="Q4" i="38"/>
  <c r="I4" i="38"/>
  <c r="M4" i="38"/>
  <c r="E4" i="38"/>
  <c r="E15" i="38"/>
  <c r="I3" i="38"/>
  <c r="M5" i="38"/>
  <c r="AX7" i="38"/>
  <c r="AL8" i="38"/>
  <c r="Q3" i="38"/>
  <c r="C4" i="38"/>
  <c r="AD5" i="38"/>
  <c r="Z5" i="38"/>
  <c r="Z3" i="38"/>
  <c r="E5" i="38"/>
  <c r="X5" i="38"/>
  <c r="AL3" i="38"/>
  <c r="C3" i="38"/>
  <c r="AD4" i="38"/>
  <c r="Q5" i="38"/>
  <c r="X4" i="38"/>
  <c r="C33" i="38"/>
  <c r="I5" i="38"/>
  <c r="M7" i="38"/>
  <c r="Q8" i="38"/>
  <c r="M6" i="38"/>
  <c r="C6" i="38"/>
  <c r="AR34" i="38"/>
  <c r="AX35" i="38"/>
  <c r="AT37" i="38"/>
  <c r="AR36" i="38"/>
  <c r="BF38" i="38"/>
  <c r="BF37" i="38"/>
  <c r="Z33" i="38"/>
  <c r="AD34" i="38"/>
  <c r="AH38" i="38"/>
  <c r="AD35" i="38"/>
  <c r="X38" i="38"/>
  <c r="C35" i="38"/>
  <c r="I33" i="38"/>
  <c r="AR23" i="38"/>
  <c r="BB26" i="38"/>
  <c r="BF27" i="38"/>
  <c r="AT22" i="38"/>
  <c r="AX23" i="38"/>
  <c r="BB27" i="38"/>
  <c r="AD24" i="38"/>
  <c r="AL25" i="38"/>
  <c r="AH26" i="38"/>
  <c r="AD25" i="38"/>
  <c r="AE25" i="38" s="1"/>
  <c r="AG25" i="38" s="1"/>
  <c r="Z26" i="38"/>
  <c r="AD27" i="38"/>
  <c r="X27" i="38"/>
  <c r="Q22" i="38"/>
  <c r="I25" i="38"/>
  <c r="Q24" i="38"/>
  <c r="E26" i="38"/>
  <c r="I27" i="38"/>
  <c r="AT11" i="38"/>
  <c r="AX12" i="38"/>
  <c r="AX15" i="38"/>
  <c r="BB16" i="38"/>
  <c r="AX13" i="38"/>
  <c r="AR16" i="38"/>
  <c r="AX14" i="38"/>
  <c r="AD15" i="38"/>
  <c r="AH16" i="38"/>
  <c r="AD13" i="38"/>
  <c r="X16" i="38"/>
  <c r="AD14" i="38"/>
  <c r="AL13" i="38"/>
  <c r="Z15" i="38"/>
  <c r="AD16" i="38"/>
  <c r="Q13" i="38"/>
  <c r="I15" i="38"/>
  <c r="C12" i="38"/>
  <c r="M15" i="38"/>
  <c r="Q16" i="38"/>
  <c r="AX4" i="38"/>
  <c r="BF7" i="38"/>
  <c r="AR7" i="38"/>
  <c r="AT5" i="38"/>
  <c r="BB4" i="38"/>
  <c r="AR6" i="38"/>
  <c r="AT4" i="38"/>
  <c r="AH4" i="38"/>
  <c r="Z6" i="38"/>
  <c r="Z8" i="38"/>
  <c r="M3" i="38"/>
  <c r="E3" i="38"/>
  <c r="C7" i="38"/>
  <c r="Q6" i="38"/>
  <c r="BB33" i="38"/>
  <c r="AT34" i="38"/>
  <c r="AX36" i="38"/>
  <c r="AH36" i="38"/>
  <c r="AH34" i="38"/>
  <c r="X36" i="38"/>
  <c r="I37" i="38"/>
  <c r="M38" i="38"/>
  <c r="C38" i="38"/>
  <c r="BB25" i="38"/>
  <c r="X25" i="38"/>
  <c r="AA25" i="38" s="1"/>
  <c r="AC25" i="38" s="1"/>
  <c r="AD26" i="38"/>
  <c r="E22" i="38"/>
  <c r="I23" i="38"/>
  <c r="M27" i="38"/>
  <c r="BB14" i="38"/>
  <c r="AX11" i="38"/>
  <c r="BB12" i="38"/>
  <c r="AR14" i="38"/>
  <c r="AD11" i="38"/>
  <c r="AH12" i="38"/>
  <c r="X14" i="38"/>
  <c r="C15" i="38"/>
  <c r="AR8" i="38"/>
  <c r="C5" i="38"/>
  <c r="I6" i="38"/>
  <c r="E8" i="38"/>
  <c r="AT33" i="38"/>
  <c r="AX34" i="38"/>
  <c r="AT35" i="38"/>
  <c r="X33" i="38"/>
  <c r="Z34" i="38"/>
  <c r="AL37" i="38"/>
  <c r="I34" i="38"/>
  <c r="AR22" i="38"/>
  <c r="AT23" i="38"/>
  <c r="BF26" i="38"/>
  <c r="BF25" i="38"/>
  <c r="AH22" i="38"/>
  <c r="AL23" i="38"/>
  <c r="Z27" i="38"/>
  <c r="M24" i="38"/>
  <c r="C26" i="38"/>
  <c r="E27" i="38"/>
  <c r="BB11" i="38"/>
  <c r="BF12" i="38"/>
  <c r="AT14" i="38"/>
  <c r="AL12" i="38"/>
  <c r="Z14" i="38"/>
  <c r="Z16" i="38"/>
  <c r="AH14" i="38"/>
  <c r="Q14" i="38"/>
  <c r="E12" i="38"/>
  <c r="BF3" i="38"/>
  <c r="AX6" i="38"/>
  <c r="BB8" i="38"/>
  <c r="AD8" i="38"/>
  <c r="X8" i="38"/>
  <c r="X3" i="38"/>
  <c r="AD3" i="38"/>
  <c r="BF35" i="38"/>
  <c r="E35" i="38"/>
  <c r="I36" i="38"/>
  <c r="Z22" i="38"/>
  <c r="E13" i="38"/>
  <c r="AX3" i="38"/>
  <c r="E7" i="38"/>
  <c r="BF33" i="38"/>
  <c r="C8" i="38"/>
  <c r="Q7" i="38"/>
  <c r="I7" i="38"/>
  <c r="M8" i="38"/>
  <c r="BB37" i="38"/>
  <c r="AR35" i="38"/>
  <c r="AT36" i="38"/>
  <c r="AU36" i="38" s="1"/>
  <c r="AW36" i="38" s="1"/>
  <c r="BB36" i="38"/>
  <c r="AX37" i="38"/>
  <c r="BB38" i="38"/>
  <c r="AR38" i="38"/>
  <c r="BB35" i="38"/>
  <c r="AR37" i="38"/>
  <c r="AT38" i="38"/>
  <c r="AY38" i="38" s="1"/>
  <c r="BA38" i="38" s="1"/>
  <c r="AL33" i="38"/>
  <c r="AD36" i="38"/>
  <c r="AL35" i="38"/>
  <c r="Z37" i="38"/>
  <c r="AD38" i="38"/>
  <c r="Z35" i="38"/>
  <c r="M33" i="38"/>
  <c r="M36" i="38"/>
  <c r="Q33" i="38"/>
  <c r="Q36" i="38"/>
  <c r="E33" i="38"/>
  <c r="Q34" i="38"/>
  <c r="E36" i="38"/>
  <c r="E34" i="38"/>
  <c r="Q37" i="38"/>
  <c r="AX24" i="38"/>
  <c r="AR27" i="38"/>
  <c r="BF22" i="38"/>
  <c r="AX25" i="38"/>
  <c r="BF24" i="38"/>
  <c r="AT26" i="38"/>
  <c r="AX27" i="38"/>
  <c r="AT24" i="38"/>
  <c r="AL24" i="38"/>
  <c r="AD22" i="38"/>
  <c r="AH23" i="38"/>
  <c r="AI23" i="38" s="1"/>
  <c r="AK23" i="38" s="1"/>
  <c r="AL26" i="38"/>
  <c r="C22" i="38"/>
  <c r="E23" i="38"/>
  <c r="Q26" i="38"/>
  <c r="C24" i="38"/>
  <c r="Q25" i="38"/>
  <c r="M22" i="38"/>
  <c r="Q23" i="38"/>
  <c r="E25" i="38"/>
  <c r="BF13" i="38"/>
  <c r="AT15" i="38"/>
  <c r="AX16" i="38"/>
  <c r="AT13" i="38"/>
  <c r="AR11" i="38"/>
  <c r="AT12" i="38"/>
  <c r="BF15" i="38"/>
  <c r="Z13" i="38"/>
  <c r="X11" i="38"/>
  <c r="Z12" i="38"/>
  <c r="AL15" i="38"/>
  <c r="X13" i="38"/>
  <c r="M14" i="38"/>
  <c r="E11" i="38"/>
  <c r="M12" i="38"/>
  <c r="C14" i="38"/>
  <c r="I13" i="38"/>
  <c r="C16" i="38"/>
  <c r="Q11" i="38"/>
  <c r="I14" i="38"/>
  <c r="AR5" i="38"/>
  <c r="AT8" i="38"/>
  <c r="AH3" i="38"/>
  <c r="AH8" i="38"/>
  <c r="AH7" i="38"/>
  <c r="AD7" i="38"/>
  <c r="AD37" i="38"/>
  <c r="AX26" i="38"/>
  <c r="AH24" i="38"/>
  <c r="BF11" i="38"/>
  <c r="AT7" i="38"/>
  <c r="AL5" i="38"/>
  <c r="X7" i="38"/>
  <c r="AE23" i="38"/>
  <c r="AG23" i="38" s="1"/>
  <c r="E6" i="38"/>
  <c r="BF34" i="38"/>
  <c r="AR33" i="38"/>
  <c r="BF36" i="38"/>
  <c r="AH35" i="38"/>
  <c r="X37" i="38"/>
  <c r="AA37" i="38" s="1"/>
  <c r="AC37" i="38" s="1"/>
  <c r="Z38" i="38"/>
  <c r="AD33" i="38"/>
  <c r="AE33" i="38" s="1"/>
  <c r="AG33" i="38" s="1"/>
  <c r="X34" i="38"/>
  <c r="AH37" i="38"/>
  <c r="AL38" i="38"/>
  <c r="Q35" i="38"/>
  <c r="E37" i="38"/>
  <c r="I38" i="38"/>
  <c r="I35" i="38"/>
  <c r="BB22" i="38"/>
  <c r="BF23" i="38"/>
  <c r="AT25" i="38"/>
  <c r="BB24" i="38"/>
  <c r="BG24" i="38" s="1"/>
  <c r="BI24" i="38" s="1"/>
  <c r="AR26" i="38"/>
  <c r="AT27" i="38"/>
  <c r="AX22" i="38"/>
  <c r="BB23" i="38"/>
  <c r="AR25" i="38"/>
  <c r="X23" i="38"/>
  <c r="AA23" i="38" s="1"/>
  <c r="AC23" i="38" s="1"/>
  <c r="Z24" i="38"/>
  <c r="AL27" i="38"/>
  <c r="AM27" i="38" s="1"/>
  <c r="AO27" i="38" s="1"/>
  <c r="I26" i="38"/>
  <c r="I24" i="38"/>
  <c r="C27" i="38"/>
  <c r="AR12" i="38"/>
  <c r="BB15" i="38"/>
  <c r="BF16" i="38"/>
  <c r="X12" i="38"/>
  <c r="AH15" i="38"/>
  <c r="AL16" i="38"/>
  <c r="Z11" i="38"/>
  <c r="AD12" i="38"/>
  <c r="I12" i="38"/>
  <c r="M11" i="38"/>
  <c r="Q12" i="38"/>
  <c r="E14" i="38"/>
  <c r="M13" i="38"/>
  <c r="M16" i="38"/>
  <c r="BB5" i="38"/>
  <c r="AR3" i="38"/>
  <c r="AT3" i="38"/>
  <c r="BB6" i="38"/>
  <c r="BF6" i="38"/>
  <c r="BF5" i="38"/>
  <c r="AR4" i="38"/>
  <c r="BB7" i="38"/>
  <c r="AL7" i="38"/>
  <c r="E24" i="38"/>
  <c r="AL11" i="38"/>
  <c r="I8" i="38"/>
  <c r="AX33" i="38"/>
  <c r="BB34" i="38"/>
  <c r="X35" i="38"/>
  <c r="AL36" i="38"/>
  <c r="AH33" i="38"/>
  <c r="AL34" i="38"/>
  <c r="AM34" i="38" s="1"/>
  <c r="AO34" i="38" s="1"/>
  <c r="Z36" i="38"/>
  <c r="M34" i="38"/>
  <c r="C36" i="38"/>
  <c r="C34" i="38"/>
  <c r="M37" i="38"/>
  <c r="Q38" i="38"/>
  <c r="M35" i="38"/>
  <c r="C37" i="38"/>
  <c r="E38" i="38"/>
  <c r="AR24" i="38"/>
  <c r="X24" i="38"/>
  <c r="X26" i="38"/>
  <c r="AH25" i="38"/>
  <c r="M25" i="38"/>
  <c r="I22" i="38"/>
  <c r="M23" i="38"/>
  <c r="C25" i="38"/>
  <c r="C23" i="38"/>
  <c r="M26" i="38"/>
  <c r="Q27" i="38"/>
  <c r="AR13" i="38"/>
  <c r="BF14" i="38"/>
  <c r="BB13" i="38"/>
  <c r="AR15" i="38"/>
  <c r="AT16" i="38"/>
  <c r="AL14" i="38"/>
  <c r="AH11" i="38"/>
  <c r="AH13" i="38"/>
  <c r="X15" i="38"/>
  <c r="C13" i="38"/>
  <c r="C11" i="38"/>
  <c r="Q15" i="38"/>
  <c r="AX5" i="38"/>
  <c r="BB3" i="38"/>
  <c r="BF4" i="38"/>
  <c r="AT6" i="38"/>
  <c r="AX8" i="38"/>
  <c r="AH5" i="38"/>
  <c r="Z7" i="38"/>
  <c r="AL6" i="38"/>
  <c r="AS1" i="44"/>
  <c r="BK10" i="38" s="1"/>
  <c r="AM1" i="44"/>
  <c r="AG1" i="44"/>
  <c r="AA1" i="44"/>
  <c r="U1" i="44"/>
  <c r="O1" i="44"/>
  <c r="I1" i="44"/>
  <c r="C1" i="44"/>
  <c r="AU33" i="38" l="1"/>
  <c r="AW33" i="38" s="1"/>
  <c r="AM22" i="38"/>
  <c r="AO22" i="38" s="1"/>
  <c r="BG16" i="38"/>
  <c r="BI16" i="38" s="1"/>
  <c r="BC27" i="38"/>
  <c r="BE27" i="38" s="1"/>
  <c r="R27" i="38"/>
  <c r="T27" i="38" s="1"/>
  <c r="AU11" i="38"/>
  <c r="AW11" i="38" s="1"/>
  <c r="AA26" i="38"/>
  <c r="AC26" i="38" s="1"/>
  <c r="AI38" i="38"/>
  <c r="AK38" i="38" s="1"/>
  <c r="AY12" i="38"/>
  <c r="BA12" i="38" s="1"/>
  <c r="AU14" i="38"/>
  <c r="AW14" i="38" s="1"/>
  <c r="AM38" i="38"/>
  <c r="AO38" i="38" s="1"/>
  <c r="BC37" i="38"/>
  <c r="BE37" i="38" s="1"/>
  <c r="J34" i="38"/>
  <c r="L34" i="38" s="1"/>
  <c r="N33" i="38"/>
  <c r="P33" i="38" s="1"/>
  <c r="AU24" i="38"/>
  <c r="AW24" i="38" s="1"/>
  <c r="AE24" i="38"/>
  <c r="AG24" i="38" s="1"/>
  <c r="N24" i="38"/>
  <c r="P24" i="38" s="1"/>
  <c r="BC16" i="38"/>
  <c r="BE16" i="38" s="1"/>
  <c r="BC13" i="38"/>
  <c r="BE13" i="38" s="1"/>
  <c r="BG12" i="38"/>
  <c r="BI12" i="38" s="1"/>
  <c r="F27" i="38"/>
  <c r="H27" i="38" s="1"/>
  <c r="N38" i="38"/>
  <c r="P38" i="38" s="1"/>
  <c r="AU22" i="38"/>
  <c r="AW22" i="38" s="1"/>
  <c r="BG14" i="38"/>
  <c r="BI14" i="38" s="1"/>
  <c r="R25" i="38"/>
  <c r="T25" i="38" s="1"/>
  <c r="R38" i="38"/>
  <c r="T38" i="38" s="1"/>
  <c r="AM36" i="38"/>
  <c r="AO36" i="38" s="1"/>
  <c r="J37" i="38"/>
  <c r="L37" i="38" s="1"/>
  <c r="AA34" i="38"/>
  <c r="AC34" i="38" s="1"/>
  <c r="AY13" i="38"/>
  <c r="BA13" i="38" s="1"/>
  <c r="J25" i="38"/>
  <c r="L25" i="38" s="1"/>
  <c r="R24" i="38"/>
  <c r="T24" i="38" s="1"/>
  <c r="AM25" i="38"/>
  <c r="AO25" i="38" s="1"/>
  <c r="AM23" i="38"/>
  <c r="AO23" i="38" s="1"/>
  <c r="AI36" i="38"/>
  <c r="AK36" i="38" s="1"/>
  <c r="AI34" i="38"/>
  <c r="AK34" i="38" s="1"/>
  <c r="BC14" i="38"/>
  <c r="BE14" i="38" s="1"/>
  <c r="AI26" i="38"/>
  <c r="AK26" i="38" s="1"/>
  <c r="AY23" i="38"/>
  <c r="BA23" i="38" s="1"/>
  <c r="AU23" i="38"/>
  <c r="AW23" i="38" s="1"/>
  <c r="F23" i="38"/>
  <c r="H23" i="38" s="1"/>
  <c r="BG27" i="38"/>
  <c r="BI27" i="38" s="1"/>
  <c r="AY14" i="38"/>
  <c r="BA14" i="38" s="1"/>
  <c r="R35" i="38"/>
  <c r="T35" i="38" s="1"/>
  <c r="BC33" i="38"/>
  <c r="BE33" i="38" s="1"/>
  <c r="AY25" i="38"/>
  <c r="BA25" i="38" s="1"/>
  <c r="AU12" i="38"/>
  <c r="AW12" i="38" s="1"/>
  <c r="AU26" i="38"/>
  <c r="AW26" i="38" s="1"/>
  <c r="BG34" i="38"/>
  <c r="BI34" i="38" s="1"/>
  <c r="AA24" i="38"/>
  <c r="AC24" i="38" s="1"/>
  <c r="F36" i="38"/>
  <c r="H36" i="38" s="1"/>
  <c r="AM33" i="38"/>
  <c r="AO33" i="38" s="1"/>
  <c r="AE35" i="38"/>
  <c r="AG35" i="38" s="1"/>
  <c r="AU13" i="38"/>
  <c r="AW13" i="38" s="1"/>
  <c r="F25" i="38"/>
  <c r="H25" i="38" s="1"/>
  <c r="R22" i="38"/>
  <c r="T22" i="38" s="1"/>
  <c r="BC34" i="38"/>
  <c r="BE34" i="38" s="1"/>
  <c r="BC11" i="38"/>
  <c r="BE11" i="38" s="1"/>
  <c r="AY35" i="38"/>
  <c r="BA35" i="38" s="1"/>
  <c r="AU15" i="38"/>
  <c r="AW15" i="38" s="1"/>
  <c r="AE38" i="38"/>
  <c r="AG38" i="38" s="1"/>
  <c r="AY11" i="38"/>
  <c r="BA11" i="38" s="1"/>
  <c r="BC26" i="38"/>
  <c r="BE26" i="38" s="1"/>
  <c r="AU35" i="38"/>
  <c r="AW35" i="38" s="1"/>
  <c r="BC22" i="38"/>
  <c r="BE22" i="38" s="1"/>
  <c r="AM37" i="38"/>
  <c r="AO37" i="38" s="1"/>
  <c r="AM26" i="38"/>
  <c r="AO26" i="38" s="1"/>
  <c r="AY24" i="38"/>
  <c r="BA24" i="38" s="1"/>
  <c r="BC25" i="38"/>
  <c r="BE25" i="38" s="1"/>
  <c r="R33" i="38"/>
  <c r="T33" i="38" s="1"/>
  <c r="AU37" i="38"/>
  <c r="AW37" i="38" s="1"/>
  <c r="J24" i="38"/>
  <c r="L24" i="38" s="1"/>
  <c r="BG37" i="38"/>
  <c r="BI37" i="38" s="1"/>
  <c r="BG25" i="38"/>
  <c r="BI25" i="38" s="1"/>
  <c r="AY34" i="38"/>
  <c r="BA34" i="38" s="1"/>
  <c r="J27" i="38"/>
  <c r="L27" i="38" s="1"/>
  <c r="N27" i="38"/>
  <c r="P27" i="38" s="1"/>
  <c r="BG26" i="38"/>
  <c r="BI26" i="38" s="1"/>
  <c r="AA33" i="38"/>
  <c r="AC33" i="38" s="1"/>
  <c r="AA27" i="38"/>
  <c r="AC27" i="38" s="1"/>
  <c r="BG11" i="38"/>
  <c r="BI11" i="38" s="1"/>
  <c r="AM24" i="38"/>
  <c r="AO24" i="38" s="1"/>
  <c r="AY15" i="38"/>
  <c r="BA15" i="38" s="1"/>
  <c r="J23" i="38"/>
  <c r="L23" i="38" s="1"/>
  <c r="AI22" i="38"/>
  <c r="AK22" i="38" s="1"/>
  <c r="J36" i="38"/>
  <c r="L36" i="38" s="1"/>
  <c r="AY36" i="38"/>
  <c r="BA36" i="38" s="1"/>
  <c r="BC12" i="38"/>
  <c r="BE12" i="38" s="1"/>
  <c r="AE27" i="38"/>
  <c r="AG27" i="38" s="1"/>
  <c r="AI27" i="38"/>
  <c r="AK27" i="38" s="1"/>
  <c r="AU34" i="38"/>
  <c r="AW34" i="38" s="1"/>
  <c r="F37" i="38"/>
  <c r="H37" i="38" s="1"/>
  <c r="BG15" i="38"/>
  <c r="BI15" i="38" s="1"/>
  <c r="BG23" i="38"/>
  <c r="BI23" i="38" s="1"/>
  <c r="N35" i="38"/>
  <c r="P35" i="38" s="1"/>
  <c r="F22" i="38"/>
  <c r="H22" i="38" s="1"/>
  <c r="BG33" i="38"/>
  <c r="BI33" i="38" s="1"/>
  <c r="F26" i="38"/>
  <c r="H26" i="38" s="1"/>
  <c r="AE26" i="38"/>
  <c r="AG26" i="38" s="1"/>
  <c r="AE34" i="38"/>
  <c r="AG34" i="38" s="1"/>
  <c r="N34" i="38"/>
  <c r="P34" i="38" s="1"/>
  <c r="R34" i="38"/>
  <c r="T34" i="38" s="1"/>
  <c r="BG35" i="38"/>
  <c r="BI35" i="38" s="1"/>
  <c r="BC35" i="38"/>
  <c r="BE35" i="38" s="1"/>
  <c r="J35" i="38"/>
  <c r="L35" i="38" s="1"/>
  <c r="AY16" i="38"/>
  <c r="BA16" i="38" s="1"/>
  <c r="N26" i="38"/>
  <c r="P26" i="38" s="1"/>
  <c r="AU25" i="38"/>
  <c r="AW25" i="38" s="1"/>
  <c r="BG22" i="38"/>
  <c r="BI22" i="38" s="1"/>
  <c r="AI33" i="38"/>
  <c r="AK33" i="38" s="1"/>
  <c r="AI25" i="38"/>
  <c r="AK25" i="38" s="1"/>
  <c r="AI37" i="38"/>
  <c r="AK37" i="38" s="1"/>
  <c r="F24" i="38"/>
  <c r="H24" i="38" s="1"/>
  <c r="F33" i="38"/>
  <c r="H33" i="38" s="1"/>
  <c r="J33" i="38"/>
  <c r="L33" i="38" s="1"/>
  <c r="AY33" i="38"/>
  <c r="BA33" i="38" s="1"/>
  <c r="N36" i="38"/>
  <c r="P36" i="38" s="1"/>
  <c r="N25" i="38"/>
  <c r="P25" i="38" s="1"/>
  <c r="BC23" i="38"/>
  <c r="BE23" i="38" s="1"/>
  <c r="BC15" i="38"/>
  <c r="BE15" i="38" s="1"/>
  <c r="BC36" i="38"/>
  <c r="BE36" i="38" s="1"/>
  <c r="BG36" i="38"/>
  <c r="BI36" i="38" s="1"/>
  <c r="R23" i="38"/>
  <c r="T23" i="38" s="1"/>
  <c r="N23" i="38"/>
  <c r="P23" i="38" s="1"/>
  <c r="F38" i="38"/>
  <c r="H38" i="38" s="1"/>
  <c r="J38" i="38"/>
  <c r="L38" i="38" s="1"/>
  <c r="N37" i="38"/>
  <c r="P37" i="38" s="1"/>
  <c r="R37" i="38"/>
  <c r="T37" i="38" s="1"/>
  <c r="AA36" i="38"/>
  <c r="AC36" i="38" s="1"/>
  <c r="AE36" i="38"/>
  <c r="AG36" i="38" s="1"/>
  <c r="AA35" i="38"/>
  <c r="AC35" i="38" s="1"/>
  <c r="AY26" i="38"/>
  <c r="BA26" i="38" s="1"/>
  <c r="AU27" i="38"/>
  <c r="AW27" i="38" s="1"/>
  <c r="AU38" i="38"/>
  <c r="AW38" i="38" s="1"/>
  <c r="AA22" i="38"/>
  <c r="AC22" i="38" s="1"/>
  <c r="AE22" i="38"/>
  <c r="AG22" i="38" s="1"/>
  <c r="F35" i="38"/>
  <c r="H35" i="38" s="1"/>
  <c r="AA38" i="38"/>
  <c r="AC38" i="38" s="1"/>
  <c r="R26" i="38"/>
  <c r="T26" i="38" s="1"/>
  <c r="N22" i="38"/>
  <c r="P22" i="38" s="1"/>
  <c r="J22" i="38"/>
  <c r="L22" i="38" s="1"/>
  <c r="F34" i="38"/>
  <c r="H34" i="38" s="1"/>
  <c r="AU16" i="38"/>
  <c r="AW16" i="38" s="1"/>
  <c r="AY27" i="38"/>
  <c r="BA27" i="38" s="1"/>
  <c r="AM35" i="38"/>
  <c r="AO35" i="38" s="1"/>
  <c r="AI35" i="38"/>
  <c r="AK35" i="38" s="1"/>
  <c r="BG13" i="38"/>
  <c r="BI13" i="38" s="1"/>
  <c r="BC24" i="38"/>
  <c r="BE24" i="38" s="1"/>
  <c r="R36" i="38"/>
  <c r="T36" i="38" s="1"/>
  <c r="AE37" i="38"/>
  <c r="AG37" i="38" s="1"/>
  <c r="BG38" i="38"/>
  <c r="BI38" i="38" s="1"/>
  <c r="BC38" i="38"/>
  <c r="BE38" i="38" s="1"/>
  <c r="AY22" i="38"/>
  <c r="BA22" i="38" s="1"/>
  <c r="J26" i="38"/>
  <c r="L26" i="38" s="1"/>
  <c r="AI24" i="38"/>
  <c r="AK24" i="38" s="1"/>
  <c r="AY37" i="38"/>
  <c r="BA37" i="38" s="1"/>
  <c r="BL13" i="38"/>
  <c r="BR12" i="38"/>
  <c r="BN15" i="38"/>
  <c r="BV16" i="38"/>
  <c r="BR11" i="38"/>
  <c r="BN12" i="38"/>
  <c r="BL12" i="38"/>
  <c r="BV14" i="38"/>
  <c r="BV11" i="38"/>
  <c r="BZ12" i="38"/>
  <c r="BR15" i="38"/>
  <c r="BZ3" i="38"/>
  <c r="BL4" i="38"/>
  <c r="BV6" i="38"/>
  <c r="BV3" i="38"/>
  <c r="BV4" i="38"/>
  <c r="BZ4" i="38"/>
  <c r="BR7" i="38"/>
  <c r="BR3" i="38"/>
  <c r="BR4" i="38"/>
  <c r="BN7" i="38"/>
  <c r="BV8" i="38"/>
  <c r="BN4" i="38"/>
  <c r="BL16" i="38"/>
  <c r="BL11" i="38"/>
  <c r="BZ16" i="38"/>
  <c r="BZ11" i="38"/>
  <c r="BN11" i="38"/>
  <c r="BR13" i="38"/>
  <c r="BN13" i="38"/>
  <c r="BZ13" i="38"/>
  <c r="BV13" i="38"/>
  <c r="BR14" i="38"/>
  <c r="BN14" i="38"/>
  <c r="BL14" i="38"/>
  <c r="BZ14" i="38"/>
  <c r="BL15" i="38"/>
  <c r="BZ15" i="38"/>
  <c r="BV15" i="38"/>
  <c r="BR16" i="38"/>
  <c r="BN16" i="38"/>
  <c r="AI15" i="38"/>
  <c r="AK15" i="38" s="1"/>
  <c r="BL8" i="38"/>
  <c r="BL3" i="38"/>
  <c r="BZ8" i="38"/>
  <c r="BN3" i="38"/>
  <c r="BR5" i="38"/>
  <c r="BN5" i="38"/>
  <c r="BL5" i="38"/>
  <c r="BZ5" i="38"/>
  <c r="BV5" i="38"/>
  <c r="BR6" i="38"/>
  <c r="BN6" i="38"/>
  <c r="BL6" i="38"/>
  <c r="BZ6" i="38"/>
  <c r="BL7" i="38"/>
  <c r="BZ7" i="38"/>
  <c r="BV7" i="38"/>
  <c r="BR8" i="38"/>
  <c r="BN8" i="38"/>
  <c r="BV12" i="38"/>
  <c r="BW12" i="38" l="1"/>
  <c r="BY12" i="38" s="1"/>
  <c r="AE15" i="38"/>
  <c r="AG15" i="38" s="1"/>
  <c r="AI6" i="38"/>
  <c r="AK6" i="38" s="1"/>
  <c r="CA3" i="38"/>
  <c r="CC3" i="38" s="1"/>
  <c r="BW16" i="38"/>
  <c r="BY16" i="38" s="1"/>
  <c r="AE12" i="38"/>
  <c r="AG12" i="38" s="1"/>
  <c r="AM12" i="38"/>
  <c r="AO12" i="38" s="1"/>
  <c r="AA12" i="38"/>
  <c r="AC12" i="38" s="1"/>
  <c r="CA6" i="38"/>
  <c r="CC6" i="38" s="1"/>
  <c r="N12" i="38"/>
  <c r="P12" i="38" s="1"/>
  <c r="AA5" i="38"/>
  <c r="AC5" i="38" s="1"/>
  <c r="AE11" i="38"/>
  <c r="AG11" i="38" s="1"/>
  <c r="BS7" i="38"/>
  <c r="BU7" i="38" s="1"/>
  <c r="BS3" i="38"/>
  <c r="BU3" i="38" s="1"/>
  <c r="BO7" i="38"/>
  <c r="BQ7" i="38" s="1"/>
  <c r="AE8" i="38"/>
  <c r="AG8" i="38" s="1"/>
  <c r="AM5" i="38"/>
  <c r="AO5" i="38" s="1"/>
  <c r="CA7" i="38"/>
  <c r="CC7" i="38" s="1"/>
  <c r="CA5" i="38"/>
  <c r="CC5" i="38" s="1"/>
  <c r="R12" i="38"/>
  <c r="T12" i="38" s="1"/>
  <c r="AA14" i="38"/>
  <c r="AC14" i="38" s="1"/>
  <c r="BS14" i="38"/>
  <c r="BU14" i="38" s="1"/>
  <c r="CA16" i="38"/>
  <c r="CC16" i="38" s="1"/>
  <c r="BS4" i="38"/>
  <c r="BU4" i="38" s="1"/>
  <c r="BW3" i="38"/>
  <c r="BY3" i="38" s="1"/>
  <c r="BW4" i="38"/>
  <c r="BY4" i="38" s="1"/>
  <c r="AI11" i="38"/>
  <c r="AK11" i="38" s="1"/>
  <c r="BO12" i="38"/>
  <c r="BQ12" i="38" s="1"/>
  <c r="J11" i="38"/>
  <c r="L11" i="38" s="1"/>
  <c r="AI12" i="38"/>
  <c r="AK12" i="38" s="1"/>
  <c r="BO13" i="38"/>
  <c r="BQ13" i="38" s="1"/>
  <c r="CA14" i="38"/>
  <c r="CC14" i="38" s="1"/>
  <c r="AI14" i="38"/>
  <c r="AK14" i="38" s="1"/>
  <c r="F16" i="38"/>
  <c r="H16" i="38" s="1"/>
  <c r="BG3" i="38"/>
  <c r="BI3" i="38" s="1"/>
  <c r="BW8" i="38"/>
  <c r="BY8" i="38" s="1"/>
  <c r="BS15" i="38"/>
  <c r="BU15" i="38" s="1"/>
  <c r="BS12" i="38"/>
  <c r="BU12" i="38" s="1"/>
  <c r="BG6" i="38"/>
  <c r="BI6" i="38" s="1"/>
  <c r="BO15" i="38"/>
  <c r="BQ15" i="38" s="1"/>
  <c r="CA12" i="38"/>
  <c r="CC12" i="38" s="1"/>
  <c r="BO16" i="38"/>
  <c r="BQ16" i="38" s="1"/>
  <c r="N11" i="38"/>
  <c r="P11" i="38" s="1"/>
  <c r="AM8" i="38"/>
  <c r="AO8" i="38" s="1"/>
  <c r="BS13" i="38"/>
  <c r="BU13" i="38" s="1"/>
  <c r="AI4" i="38"/>
  <c r="AK4" i="38" s="1"/>
  <c r="AM14" i="38"/>
  <c r="AO14" i="38" s="1"/>
  <c r="BW13" i="38"/>
  <c r="BY13" i="38" s="1"/>
  <c r="BS11" i="38"/>
  <c r="BU11" i="38" s="1"/>
  <c r="BG5" i="38"/>
  <c r="BI5" i="38" s="1"/>
  <c r="BW11" i="38"/>
  <c r="BY11" i="38" s="1"/>
  <c r="R14" i="38"/>
  <c r="T14" i="38" s="1"/>
  <c r="N13" i="38"/>
  <c r="P13" i="38" s="1"/>
  <c r="BC7" i="38"/>
  <c r="BE7" i="38" s="1"/>
  <c r="AA15" i="38"/>
  <c r="AC15" i="38" s="1"/>
  <c r="BS16" i="38"/>
  <c r="BU16" i="38" s="1"/>
  <c r="CA4" i="38"/>
  <c r="CC4" i="38" s="1"/>
  <c r="BO11" i="38"/>
  <c r="BQ11" i="38" s="1"/>
  <c r="BW14" i="38"/>
  <c r="BY14" i="38" s="1"/>
  <c r="J13" i="38"/>
  <c r="L13" i="38" s="1"/>
  <c r="BC5" i="38"/>
  <c r="BE5" i="38" s="1"/>
  <c r="AI3" i="38"/>
  <c r="AK3" i="38" s="1"/>
  <c r="AM3" i="38"/>
  <c r="AO3" i="38" s="1"/>
  <c r="BW15" i="38"/>
  <c r="BY15" i="38" s="1"/>
  <c r="AM16" i="38"/>
  <c r="AO16" i="38" s="1"/>
  <c r="AM11" i="38"/>
  <c r="AO11" i="38" s="1"/>
  <c r="F14" i="38"/>
  <c r="H14" i="38" s="1"/>
  <c r="J12" i="38"/>
  <c r="L12" i="38" s="1"/>
  <c r="AE5" i="38"/>
  <c r="AG5" i="38" s="1"/>
  <c r="AM15" i="38"/>
  <c r="AO15" i="38" s="1"/>
  <c r="AE13" i="38"/>
  <c r="AG13" i="38" s="1"/>
  <c r="BS8" i="38"/>
  <c r="BU8" i="38" s="1"/>
  <c r="BS5" i="38"/>
  <c r="BU5" i="38" s="1"/>
  <c r="F15" i="38"/>
  <c r="H15" i="38" s="1"/>
  <c r="AI13" i="38"/>
  <c r="AK13" i="38" s="1"/>
  <c r="BC3" i="38"/>
  <c r="BE3" i="38" s="1"/>
  <c r="BW5" i="38"/>
  <c r="BY5" i="38" s="1"/>
  <c r="CA13" i="38"/>
  <c r="CC13" i="38" s="1"/>
  <c r="AU8" i="38"/>
  <c r="AW8" i="38" s="1"/>
  <c r="AU6" i="38"/>
  <c r="AW6" i="38" s="1"/>
  <c r="AY3" i="38"/>
  <c r="BA3" i="38" s="1"/>
  <c r="AY5" i="38"/>
  <c r="BA5" i="38" s="1"/>
  <c r="BO6" i="38"/>
  <c r="BQ6" i="38" s="1"/>
  <c r="BS6" i="38"/>
  <c r="BU6" i="38" s="1"/>
  <c r="BO3" i="38"/>
  <c r="BQ3" i="38" s="1"/>
  <c r="BO4" i="38"/>
  <c r="BQ4" i="38" s="1"/>
  <c r="AU3" i="38"/>
  <c r="AW3" i="38" s="1"/>
  <c r="AU7" i="38"/>
  <c r="AW7" i="38" s="1"/>
  <c r="AU4" i="38"/>
  <c r="AW4" i="38" s="1"/>
  <c r="AA3" i="38"/>
  <c r="AC3" i="38" s="1"/>
  <c r="CA11" i="38"/>
  <c r="CC11" i="38" s="1"/>
  <c r="BO14" i="38"/>
  <c r="BQ14" i="38" s="1"/>
  <c r="AE14" i="38"/>
  <c r="AG14" i="38" s="1"/>
  <c r="AI16" i="38"/>
  <c r="AK16" i="38" s="1"/>
  <c r="AM13" i="38"/>
  <c r="AO13" i="38" s="1"/>
  <c r="AA16" i="38"/>
  <c r="AC16" i="38" s="1"/>
  <c r="AA13" i="38"/>
  <c r="AC13" i="38" s="1"/>
  <c r="F12" i="38"/>
  <c r="H12" i="38" s="1"/>
  <c r="J16" i="38"/>
  <c r="L16" i="38" s="1"/>
  <c r="R11" i="38"/>
  <c r="T11" i="38" s="1"/>
  <c r="R15" i="38"/>
  <c r="T15" i="38" s="1"/>
  <c r="F11" i="38"/>
  <c r="H11" i="38" s="1"/>
  <c r="BO8" i="38"/>
  <c r="BQ8" i="38" s="1"/>
  <c r="BW7" i="38"/>
  <c r="BY7" i="38" s="1"/>
  <c r="BO5" i="38"/>
  <c r="BQ5" i="38" s="1"/>
  <c r="BW6" i="38"/>
  <c r="BY6" i="38" s="1"/>
  <c r="CA8" i="38"/>
  <c r="CC8" i="38" s="1"/>
  <c r="AY7" i="38"/>
  <c r="BA7" i="38" s="1"/>
  <c r="BG4" i="38"/>
  <c r="BI4" i="38" s="1"/>
  <c r="BC8" i="38"/>
  <c r="BE8" i="38" s="1"/>
  <c r="AI7" i="38"/>
  <c r="AK7" i="38" s="1"/>
  <c r="R5" i="38"/>
  <c r="T5" i="38" s="1"/>
  <c r="N5" i="38"/>
  <c r="P5" i="38" s="1"/>
  <c r="CA15" i="38"/>
  <c r="CC15" i="38" s="1"/>
  <c r="AA11" i="38"/>
  <c r="AC11" i="38" s="1"/>
  <c r="AE16" i="38"/>
  <c r="AG16" i="38" s="1"/>
  <c r="R16" i="38"/>
  <c r="T16" i="38" s="1"/>
  <c r="N15" i="38"/>
  <c r="P15" i="38" s="1"/>
  <c r="N14" i="38"/>
  <c r="P14" i="38" s="1"/>
  <c r="BG7" i="38"/>
  <c r="BI7" i="38" s="1"/>
  <c r="BC4" i="38"/>
  <c r="BE4" i="38" s="1"/>
  <c r="AY8" i="38"/>
  <c r="BA8" i="38" s="1"/>
  <c r="AY6" i="38"/>
  <c r="BA6" i="38" s="1"/>
  <c r="AE4" i="38"/>
  <c r="AG4" i="38" s="1"/>
  <c r="AE3" i="38"/>
  <c r="AG3" i="38" s="1"/>
  <c r="AE7" i="38"/>
  <c r="AG7" i="38" s="1"/>
  <c r="AM7" i="38"/>
  <c r="AO7" i="38" s="1"/>
  <c r="AM4" i="38"/>
  <c r="AO4" i="38" s="1"/>
  <c r="AM6" i="38"/>
  <c r="AO6" i="38" s="1"/>
  <c r="AA4" i="38"/>
  <c r="AC4" i="38" s="1"/>
  <c r="AA6" i="38"/>
  <c r="AC6" i="38" s="1"/>
  <c r="AI8" i="38"/>
  <c r="AK8" i="38" s="1"/>
  <c r="AA8" i="38"/>
  <c r="AC8" i="38" s="1"/>
  <c r="AE6" i="38"/>
  <c r="AG6" i="38" s="1"/>
  <c r="AA7" i="38"/>
  <c r="AC7" i="38" s="1"/>
  <c r="AI5" i="38"/>
  <c r="AK5" i="38" s="1"/>
  <c r="N4" i="38"/>
  <c r="P4" i="38" s="1"/>
  <c r="J4" i="38"/>
  <c r="L4" i="38" s="1"/>
  <c r="J5" i="38"/>
  <c r="L5" i="38" s="1"/>
  <c r="R4" i="38"/>
  <c r="T4" i="38" s="1"/>
  <c r="R13" i="38"/>
  <c r="T13" i="38" s="1"/>
  <c r="AU5" i="38"/>
  <c r="AW5" i="38" s="1"/>
  <c r="J14" i="38"/>
  <c r="L14" i="38" s="1"/>
  <c r="J15" i="38"/>
  <c r="L15" i="38" s="1"/>
  <c r="F13" i="38"/>
  <c r="H13" i="38" s="1"/>
  <c r="BG8" i="38"/>
  <c r="BI8" i="38" s="1"/>
  <c r="BC6" i="38"/>
  <c r="BE6" i="38" s="1"/>
  <c r="N16" i="38"/>
  <c r="P16" i="38" s="1"/>
  <c r="AY4" i="38"/>
  <c r="BA4" i="38" s="1"/>
  <c r="F4" i="38"/>
  <c r="H4" i="38" s="1"/>
  <c r="F5" i="38"/>
  <c r="H5" i="38" s="1"/>
  <c r="R6" i="38" l="1"/>
  <c r="T6" i="38" s="1"/>
  <c r="R7" i="38"/>
  <c r="T7" i="38" s="1"/>
  <c r="F6" i="38"/>
  <c r="H6" i="38" s="1"/>
  <c r="J6" i="38"/>
  <c r="L6" i="38" s="1"/>
  <c r="N3" i="38"/>
  <c r="P3" i="38" s="1"/>
  <c r="R3" i="38"/>
  <c r="T3" i="38" s="1"/>
  <c r="N8" i="38"/>
  <c r="P8" i="38" s="1"/>
  <c r="J7" i="38"/>
  <c r="L7" i="38" s="1"/>
  <c r="J8" i="38"/>
  <c r="L8" i="38" s="1"/>
  <c r="R8" i="38"/>
  <c r="T8" i="38" s="1"/>
  <c r="N7" i="38"/>
  <c r="P7" i="38" s="1"/>
  <c r="N6" i="38"/>
  <c r="P6" i="38" s="1"/>
  <c r="F7" i="38"/>
  <c r="H7" i="38" s="1"/>
  <c r="J3" i="38"/>
  <c r="L3" i="38" s="1"/>
  <c r="F8" i="38"/>
  <c r="H8" i="38" s="1"/>
  <c r="F3" i="38"/>
  <c r="H3" i="38" s="1"/>
  <c r="W2" i="51"/>
  <c r="W2" i="58"/>
  <c r="W2" i="60"/>
  <c r="W2" i="47"/>
  <c r="W2" i="52"/>
  <c r="W2" i="48"/>
  <c r="W2" i="53"/>
  <c r="W2" i="50"/>
  <c r="W2" i="46"/>
  <c r="W2" i="57"/>
  <c r="W2" i="59"/>
  <c r="W2" i="42"/>
  <c r="W2" i="49"/>
  <c r="W3" i="60"/>
  <c r="W3" i="46"/>
  <c r="W3" i="50"/>
  <c r="W3" i="49"/>
  <c r="W3" i="51"/>
  <c r="W3" i="47"/>
  <c r="W3" i="52"/>
  <c r="W3" i="57"/>
  <c r="W3" i="53"/>
  <c r="W3" i="58"/>
  <c r="W3" i="59"/>
  <c r="W3" i="42"/>
  <c r="W3" i="48"/>
  <c r="V4" i="60"/>
  <c r="V4" i="48"/>
  <c r="V4" i="57"/>
  <c r="V4" i="51"/>
  <c r="V4" i="58"/>
  <c r="V4" i="50"/>
  <c r="V4" i="47"/>
  <c r="V4" i="53"/>
  <c r="V4" i="52"/>
  <c r="V4" i="46"/>
  <c r="V4" i="49"/>
  <c r="V4" i="42"/>
  <c r="V4" i="59"/>
  <c r="X1" i="48"/>
  <c r="X1" i="46"/>
  <c r="X1" i="47"/>
  <c r="X1" i="58"/>
  <c r="X1" i="49"/>
  <c r="X1" i="57"/>
  <c r="X1" i="52"/>
  <c r="X1" i="60"/>
  <c r="X1" i="59"/>
  <c r="X1" i="50"/>
  <c r="X1" i="53"/>
  <c r="X1" i="42"/>
  <c r="X1" i="51"/>
  <c r="Z3" i="60"/>
  <c r="Z3" i="46"/>
  <c r="Z3" i="53"/>
  <c r="Z3" i="59"/>
  <c r="Z3" i="49"/>
  <c r="Z3" i="57"/>
  <c r="Z3" i="51"/>
  <c r="Z3" i="50"/>
  <c r="Z3" i="58"/>
  <c r="Z3" i="48"/>
  <c r="Z3" i="47"/>
  <c r="Z3" i="42"/>
  <c r="Z3" i="52"/>
  <c r="Y4" i="60"/>
  <c r="Y4" i="59"/>
  <c r="Y4" i="50"/>
  <c r="Y4" i="57"/>
  <c r="Y4" i="58"/>
  <c r="Y4" i="52"/>
  <c r="Y4" i="49"/>
  <c r="Y4" i="47"/>
  <c r="Y4" i="46"/>
  <c r="Y4" i="48"/>
  <c r="Y4" i="53"/>
  <c r="Y4" i="42"/>
  <c r="Y4" i="51"/>
  <c r="Z2" i="47"/>
  <c r="Z2" i="59"/>
  <c r="Z2" i="49"/>
  <c r="Z2" i="46"/>
  <c r="Z2" i="53"/>
  <c r="Z2" i="57"/>
  <c r="Z2" i="52"/>
  <c r="Z2" i="50"/>
  <c r="Z2" i="58"/>
  <c r="Z2" i="48"/>
  <c r="Z2" i="51"/>
  <c r="Z2" i="42"/>
  <c r="Z2" i="60"/>
  <c r="Z4" i="49"/>
  <c r="Z4" i="51"/>
  <c r="Z4" i="52"/>
  <c r="Z4" i="50"/>
  <c r="Z4" i="47"/>
  <c r="Z4" i="53"/>
  <c r="Z4" i="58"/>
  <c r="Z4" i="57"/>
  <c r="Z4" i="59"/>
  <c r="Z4" i="46"/>
  <c r="Z4" i="48"/>
  <c r="Z4" i="42"/>
  <c r="Z4" i="60"/>
  <c r="V2" i="47"/>
  <c r="V2" i="53"/>
  <c r="V2" i="50"/>
  <c r="V2" i="57"/>
  <c r="V2" i="60"/>
  <c r="V2" i="52"/>
  <c r="V2" i="49"/>
  <c r="V2" i="58"/>
  <c r="V2" i="51"/>
  <c r="V2" i="48"/>
  <c r="V2" i="46"/>
  <c r="V2" i="42"/>
  <c r="V2" i="59"/>
  <c r="X4" i="57"/>
  <c r="X4" i="50"/>
  <c r="X4" i="58"/>
  <c r="X4" i="60"/>
  <c r="X4" i="46"/>
  <c r="X4" i="48"/>
  <c r="X4" i="53"/>
  <c r="X4" i="51"/>
  <c r="X4" i="52"/>
  <c r="X4" i="59"/>
  <c r="X4" i="47"/>
  <c r="X4" i="42"/>
  <c r="X4" i="49"/>
  <c r="W1" i="52"/>
  <c r="W1" i="51"/>
  <c r="W1" i="47"/>
  <c r="W1" i="50"/>
  <c r="W1" i="58"/>
  <c r="W1" i="57"/>
  <c r="W1" i="48"/>
  <c r="W1" i="59"/>
  <c r="W1" i="53"/>
  <c r="W1" i="60"/>
  <c r="W1" i="49"/>
  <c r="W1" i="42"/>
  <c r="W1" i="46"/>
  <c r="X3" i="52"/>
  <c r="X3" i="49"/>
  <c r="X3" i="46"/>
  <c r="X3" i="51"/>
  <c r="X3" i="60"/>
  <c r="X3" i="50"/>
  <c r="X3" i="58"/>
  <c r="X3" i="53"/>
  <c r="X3" i="59"/>
  <c r="X3" i="57"/>
  <c r="X3" i="47"/>
  <c r="X3" i="42"/>
  <c r="X3" i="48"/>
  <c r="X2" i="49"/>
  <c r="X2" i="57"/>
  <c r="X2" i="58"/>
  <c r="X2" i="47"/>
  <c r="X2" i="52"/>
  <c r="X2" i="50"/>
  <c r="X2" i="60"/>
  <c r="X2" i="59"/>
  <c r="X2" i="48"/>
  <c r="X2" i="51"/>
  <c r="X2" i="53"/>
  <c r="X2" i="42"/>
  <c r="X2" i="46"/>
  <c r="Y3" i="58"/>
  <c r="Y3" i="60"/>
  <c r="Y3" i="57"/>
  <c r="Y3" i="47"/>
  <c r="Y3" i="51"/>
  <c r="Y3" i="49"/>
  <c r="Y3" i="53"/>
  <c r="Y3" i="52"/>
  <c r="Y3" i="50"/>
  <c r="Y3" i="59"/>
  <c r="Y3" i="48"/>
  <c r="Y3" i="42"/>
  <c r="Y3" i="46"/>
  <c r="W4" i="50"/>
  <c r="W4" i="57"/>
  <c r="W4" i="48"/>
  <c r="W4" i="53"/>
  <c r="W4" i="51"/>
  <c r="W4" i="52"/>
  <c r="W4" i="47"/>
  <c r="W4" i="60"/>
  <c r="W4" i="49"/>
  <c r="W4" i="46"/>
  <c r="W4" i="59"/>
  <c r="W4" i="42"/>
  <c r="W4" i="58"/>
  <c r="Y2" i="58"/>
  <c r="Y2" i="51"/>
  <c r="Y2" i="59"/>
  <c r="Y2" i="60"/>
  <c r="Y2" i="49"/>
  <c r="Y2" i="47"/>
  <c r="Y2" i="57"/>
  <c r="Y2" i="46"/>
  <c r="Y2" i="48"/>
  <c r="Y2" i="50"/>
  <c r="Y2" i="52"/>
  <c r="Y2" i="42"/>
  <c r="Y2" i="53"/>
  <c r="Z1" i="51"/>
  <c r="Z1" i="49"/>
  <c r="Z1" i="57"/>
  <c r="Z1" i="48"/>
  <c r="Z1" i="52"/>
  <c r="Z1" i="47"/>
  <c r="Z1" i="53"/>
  <c r="Z1" i="58"/>
  <c r="Z1" i="60"/>
  <c r="Z1" i="46"/>
  <c r="Z1" i="50"/>
  <c r="Z1" i="42"/>
  <c r="Z1" i="59"/>
  <c r="V1" i="50"/>
  <c r="V1" i="46"/>
  <c r="V1" i="53"/>
  <c r="V1" i="52"/>
  <c r="V1" i="47"/>
  <c r="V1" i="60"/>
  <c r="V1" i="59"/>
  <c r="V1" i="58"/>
  <c r="V1" i="49"/>
  <c r="V1" i="57"/>
  <c r="V1" i="48"/>
  <c r="V1" i="42"/>
  <c r="V1" i="51"/>
  <c r="Y1" i="51"/>
  <c r="Y1" i="50"/>
  <c r="Y1" i="46"/>
  <c r="Y1" i="52"/>
  <c r="Y1" i="53"/>
  <c r="Y1" i="57"/>
  <c r="Y1" i="58"/>
  <c r="Y1" i="59"/>
  <c r="Y1" i="47"/>
  <c r="Y1" i="49"/>
  <c r="Y1" i="60"/>
  <c r="Y1" i="42"/>
  <c r="Y1" i="48"/>
  <c r="V3" i="51"/>
  <c r="V3" i="46"/>
  <c r="V3" i="60"/>
  <c r="V3" i="47"/>
  <c r="V3" i="57"/>
  <c r="V3" i="59"/>
  <c r="V3" i="49"/>
  <c r="V3" i="53"/>
  <c r="V3" i="50"/>
  <c r="V3" i="52"/>
  <c r="V3" i="48"/>
  <c r="V3" i="42"/>
  <c r="V3" i="5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Amy Jackson</author>
  </authors>
  <commentList>
    <comment ref="E5" authorId="0" shapeId="0" xr:uid="{00000000-0006-0000-0500-000001000000}">
      <text>
        <r>
          <rPr>
            <b/>
            <sz val="9"/>
            <color indexed="81"/>
            <rFont val="Tahoma"/>
            <family val="2"/>
          </rPr>
          <t>Amy Jackson:</t>
        </r>
        <r>
          <rPr>
            <sz val="9"/>
            <color indexed="81"/>
            <rFont val="Tahoma"/>
            <family val="2"/>
          </rPr>
          <t xml:space="preserve">
This column should be removed from the version given to CSOs</t>
        </r>
      </text>
    </comment>
    <comment ref="F5" authorId="0" shapeId="0" xr:uid="{00000000-0006-0000-0500-000002000000}">
      <text>
        <r>
          <rPr>
            <b/>
            <sz val="9"/>
            <color indexed="81"/>
            <rFont val="Tahoma"/>
            <family val="2"/>
          </rPr>
          <t>Amy Jackson:</t>
        </r>
        <r>
          <rPr>
            <sz val="9"/>
            <color indexed="81"/>
            <rFont val="Tahoma"/>
            <family val="2"/>
          </rPr>
          <t xml:space="preserve">
This column should be removed from the version given to CSOs</t>
        </r>
      </text>
    </comment>
  </commentList>
</comments>
</file>

<file path=xl/sharedStrings.xml><?xml version="1.0" encoding="utf-8"?>
<sst xmlns="http://schemas.openxmlformats.org/spreadsheetml/2006/main" count="2147" uniqueCount="316">
  <si>
    <t>Select Platform</t>
  </si>
  <si>
    <t>QUARTER</t>
  </si>
  <si>
    <t>Select Quarter</t>
  </si>
  <si>
    <t>Domains</t>
  </si>
  <si>
    <t>Select Domain</t>
  </si>
  <si>
    <t>Governance and Leadership</t>
  </si>
  <si>
    <t>Finance Operations and Administration</t>
  </si>
  <si>
    <t>Human Resource Management</t>
  </si>
  <si>
    <t>Resource Mobilization</t>
  </si>
  <si>
    <t>M&amp;E Reporting &amp;KM</t>
  </si>
  <si>
    <t>Program Management</t>
  </si>
  <si>
    <t>Child Protection &amp; Safeguarding</t>
  </si>
  <si>
    <t>ASRH/Safe abortion</t>
  </si>
  <si>
    <t>Mode</t>
  </si>
  <si>
    <t>Select Mode</t>
  </si>
  <si>
    <t>Evaluation</t>
  </si>
  <si>
    <t>Presentation</t>
  </si>
  <si>
    <t>Quarter</t>
  </si>
  <si>
    <t>QTR_1</t>
  </si>
  <si>
    <t>QTR_2</t>
  </si>
  <si>
    <t>QTR_3</t>
  </si>
  <si>
    <t>QTR_4</t>
  </si>
  <si>
    <t>ALL</t>
  </si>
  <si>
    <t>Upto_QTR_2</t>
  </si>
  <si>
    <t>Upto_QTR_3</t>
  </si>
  <si>
    <t>Start</t>
  </si>
  <si>
    <t>CSO</t>
  </si>
  <si>
    <t>OCA_Full</t>
  </si>
  <si>
    <t>Performance</t>
  </si>
  <si>
    <t>CBO</t>
  </si>
  <si>
    <t>CSO 1</t>
  </si>
  <si>
    <t>CSO 2</t>
  </si>
  <si>
    <t>CSO 3</t>
  </si>
  <si>
    <t>CSO 4</t>
  </si>
  <si>
    <t>CSO 5</t>
  </si>
  <si>
    <t>CSO 6</t>
  </si>
  <si>
    <t>CSO 7</t>
  </si>
  <si>
    <t>CSO 8</t>
  </si>
  <si>
    <t>CSO 9</t>
  </si>
  <si>
    <t>CSO 10</t>
  </si>
  <si>
    <t>CSO 11</t>
  </si>
  <si>
    <t>CSO 12</t>
  </si>
  <si>
    <t>Scores</t>
  </si>
  <si>
    <t>Select Score</t>
  </si>
  <si>
    <t>Organizational Capacity Assessment Tool</t>
  </si>
  <si>
    <t>E4A ORGANISATIONAL CAPACITY ASSESSMENT TOOL - (OCAT)</t>
  </si>
  <si>
    <t>INSTRUCTIONS TO THE USER</t>
  </si>
  <si>
    <r>
      <t>This OCA tool is primarily</t>
    </r>
    <r>
      <rPr>
        <sz val="10"/>
        <color theme="8" tint="-0.249977111117893"/>
        <rFont val="Arial"/>
        <family val="2"/>
      </rPr>
      <t xml:space="preserve"> intended to assist</t>
    </r>
    <r>
      <rPr>
        <sz val="10"/>
        <color rgb="FF000000"/>
        <rFont val="Arial"/>
        <family val="2"/>
      </rPr>
      <t xml:space="preserve">  coalitions </t>
    </r>
    <r>
      <rPr>
        <sz val="10"/>
        <color theme="8" tint="-0.249977111117893"/>
        <rFont val="Arial"/>
        <family val="2"/>
      </rPr>
      <t>with identifying capacity strengths and weaknesses</t>
    </r>
    <r>
      <rPr>
        <sz val="10"/>
        <color rgb="FF000000"/>
        <rFont val="Arial"/>
        <family val="2"/>
      </rPr>
      <t>. The data captured here will form a basis of capacity development initiatives that the project will support in the course of the project period.  Specifically it will be used to record Organisational Capacity Assessments (OCAs) scores over consecutive periods in 6 priority domains:</t>
    </r>
  </si>
  <si>
    <t>* Advocacy and Communications</t>
  </si>
  <si>
    <t xml:space="preserve">* Maternal and newborn health </t>
  </si>
  <si>
    <t>* Health Financing</t>
  </si>
  <si>
    <t>* Governance and Planning</t>
  </si>
  <si>
    <r>
      <t xml:space="preserve">* </t>
    </r>
    <r>
      <rPr>
        <sz val="10"/>
        <color theme="8" tint="-0.249977111117893"/>
        <rFont val="Arial"/>
        <family val="2"/>
      </rPr>
      <t>Coordination</t>
    </r>
    <r>
      <rPr>
        <sz val="10"/>
        <color rgb="FF000000"/>
        <rFont val="Arial"/>
        <family val="2"/>
      </rPr>
      <t xml:space="preserve"> and sustainability</t>
    </r>
  </si>
  <si>
    <t>* Monitoring and Learning</t>
  </si>
  <si>
    <t xml:space="preserve">The tool has been adapted from other versions to make it easy and less time consuming for CSOs to use. </t>
  </si>
  <si>
    <t>PROTECTION</t>
  </si>
  <si>
    <t>Some sections of the workbook are password protected. This means that the user may only write in certain cells and may not change any of the formatting at all.</t>
  </si>
  <si>
    <t>Some tabs are hidden to avoid accidental change of formulas or conditional formating commands. And also make the tool less crowded and easy to navigate</t>
  </si>
  <si>
    <t>PRINT FORMAT</t>
  </si>
  <si>
    <t>Every individual CSO assessment  sheet is set for printing and may be printed without further settings. Page titles, page headings, page breaks and column and row widths are set.</t>
  </si>
  <si>
    <t>OCA FACILITATION</t>
  </si>
  <si>
    <t xml:space="preserve">The OCA is self assessed, but requires facilitation to ensure that the OCA process is valuable. The facilitator should read through the facilitation notes found here, and familiarise themselves with the tool prior to use. </t>
  </si>
  <si>
    <t>Tips for facilitation include</t>
  </si>
  <si>
    <t>Remain objective: avoid siding with one participant over another, or giving any of your own opinions</t>
  </si>
  <si>
    <t>Empower participants, and make space for quiet, or less powerful people to speak</t>
  </si>
  <si>
    <t xml:space="preserve">Ask open ended questions to encourage conversation and discussion </t>
  </si>
  <si>
    <t xml:space="preserve">Be extremely familiar with the tool, so that you can provide a simple definition for any word, if asked </t>
  </si>
  <si>
    <t>Use and encourage active listening: remain engaged with discussions and note down what participants are saying; encourage participants to listen to each other</t>
  </si>
  <si>
    <t>Keep to time</t>
  </si>
  <si>
    <t>OCA ASSESSMENT</t>
  </si>
  <si>
    <t>Before you start:</t>
  </si>
  <si>
    <t>Create a NEW FOLDER for the LOCATION and corresponding PERIOD (eg. Bungoma folder_Baseline) in a determined location</t>
  </si>
  <si>
    <t>Copy /Paste the content of the 'Template' in your new worksheet</t>
  </si>
  <si>
    <t>Save each CSO's assessment in individual CSO tabs (e.g. CSO1, CSO2 etc)</t>
  </si>
  <si>
    <t>For each individual PERIOD, save each new assessment (e.g CSO name_Baseline_17112019) and leaving previous period scores in place for purposes of saving previous assessments, notes, comments included during that assessment.</t>
  </si>
  <si>
    <t>Keep your correspondence related to this assessment in that FOLDER, even if it means making sub-FOLDERS for each assessment period</t>
  </si>
  <si>
    <t>SHEETS</t>
  </si>
  <si>
    <t>The file contains:</t>
  </si>
  <si>
    <t>Cover sheet</t>
  </si>
  <si>
    <t>Instruction sheet</t>
  </si>
  <si>
    <t>xx</t>
  </si>
  <si>
    <t>CSO tabs</t>
  </si>
  <si>
    <t>Dashboard tab</t>
  </si>
  <si>
    <t>STEP 1:</t>
  </si>
  <si>
    <t xml:space="preserve">Open "CSO1" tab to find the data entry tab for an individual CSO. All of the summary information and scores from all sheets are automatically linked to the dashboard. </t>
  </si>
  <si>
    <t>STEP 2:</t>
  </si>
  <si>
    <t>Use the dropdown list to pick the name of county, and enter the date cell using the suggested date format.</t>
  </si>
  <si>
    <t>STEP 3:</t>
  </si>
  <si>
    <t>Enter the name of the organization to be assessed. By doing this it will link with the dashboard automatically.</t>
  </si>
  <si>
    <t>That is all! You are ready to proceed. As the scores are populated on the individual CSO sheet the dashboard will be automatically generated.</t>
  </si>
  <si>
    <t>ADMINISTERING THE OCA</t>
  </si>
  <si>
    <t>To be finalised during the team meeting</t>
  </si>
  <si>
    <t>A word of caution: do not try to interpret an assessment until all of the scores are entered [even if they are '0' (zero)] because the indicators are changing constantly as you enter data.</t>
  </si>
  <si>
    <t>Grading and colour codes</t>
  </si>
  <si>
    <t>Score</t>
  </si>
  <si>
    <t>Value</t>
  </si>
  <si>
    <t>Color</t>
  </si>
  <si>
    <t>&gt;=75%</t>
  </si>
  <si>
    <t>Green</t>
  </si>
  <si>
    <t>&gt;=50&lt;75%</t>
  </si>
  <si>
    <t>Yellow</t>
  </si>
  <si>
    <t>&gt;=25&lt;50%</t>
  </si>
  <si>
    <t>Amber</t>
  </si>
  <si>
    <t>&lt;25%</t>
  </si>
  <si>
    <t>Red</t>
  </si>
  <si>
    <t>DISCUSSION GUIDE</t>
  </si>
  <si>
    <t>Domain</t>
  </si>
  <si>
    <t>Sub-Domain</t>
  </si>
  <si>
    <t>Discussion points</t>
  </si>
  <si>
    <t>General questions</t>
  </si>
  <si>
    <t>Questions that can be used for any subdomain</t>
  </si>
  <si>
    <t xml:space="preserve">“Could you explain to me your reason for scoring yourself a ….? 
“Could you describe a time where you….?”
“What do you think it would take for the organisation to move from a score of X to the next score?”
“Does everyone here agree, or are there other opinions on how the organisation should score themselves?”
“What evidence could you point to  demonstrate the score you have chosen?”
</t>
  </si>
  <si>
    <t xml:space="preserve">LOCATION </t>
  </si>
  <si>
    <t>DATE</t>
  </si>
  <si>
    <t>CSO name______________________</t>
  </si>
  <si>
    <t>PERIOD</t>
  </si>
  <si>
    <t>Percent Score</t>
  </si>
  <si>
    <t>Ideal Practice</t>
  </si>
  <si>
    <t>SCORES</t>
  </si>
  <si>
    <t>Means of Verification</t>
  </si>
  <si>
    <t>Baseline</t>
  </si>
  <si>
    <t>Period 1</t>
  </si>
  <si>
    <t>Period 2</t>
  </si>
  <si>
    <t>Period 3</t>
  </si>
  <si>
    <t>Period 4</t>
  </si>
  <si>
    <t>QTR 1</t>
  </si>
  <si>
    <t>QTR 2</t>
  </si>
  <si>
    <t>QTR 3</t>
  </si>
  <si>
    <t>QTR 4</t>
  </si>
  <si>
    <r>
      <t xml:space="preserve">Reason for scoring for each stage as at BASELINE </t>
    </r>
    <r>
      <rPr>
        <b/>
        <i/>
        <sz val="8"/>
        <color rgb="FF0070C0"/>
        <rFont val="Calibri"/>
        <family val="2"/>
        <scheme val="minor"/>
      </rPr>
      <t>(could include info pointing to proof of existence of some of the documents)</t>
    </r>
  </si>
  <si>
    <r>
      <t xml:space="preserve">Reason for scoring for each stage as at PERIO 1 </t>
    </r>
    <r>
      <rPr>
        <b/>
        <i/>
        <sz val="8"/>
        <color rgb="FF0070C0"/>
        <rFont val="Calibri"/>
        <family val="2"/>
        <scheme val="minor"/>
      </rPr>
      <t>(could include info pointing to proof of existence of some of the documents)</t>
    </r>
  </si>
  <si>
    <r>
      <t xml:space="preserve">Reason for scoring for each stage as at PERIOD 2 </t>
    </r>
    <r>
      <rPr>
        <b/>
        <i/>
        <sz val="8"/>
        <color rgb="FF0070C0"/>
        <rFont val="Calibri"/>
        <family val="2"/>
        <scheme val="minor"/>
      </rPr>
      <t>(could include info pointing to proof of existence of some of the documents)</t>
    </r>
  </si>
  <si>
    <r>
      <t xml:space="preserve">Reason for scoring for each stage as at PERIOD 3 </t>
    </r>
    <r>
      <rPr>
        <b/>
        <i/>
        <sz val="8"/>
        <color rgb="FF0070C0"/>
        <rFont val="Calibri"/>
        <family val="2"/>
        <scheme val="minor"/>
      </rPr>
      <t>(could include info pointing to proof of existence of some of the documents)</t>
    </r>
  </si>
  <si>
    <r>
      <t xml:space="preserve">Reason for scoring for each stage as at PERIOD 4 </t>
    </r>
    <r>
      <rPr>
        <b/>
        <i/>
        <sz val="8"/>
        <color rgb="FF0070C0"/>
        <rFont val="Calibri"/>
        <family val="2"/>
        <scheme val="minor"/>
      </rPr>
      <t>(could include info pointing to proof of existence of some of the documents)</t>
    </r>
  </si>
  <si>
    <t>Score: 1</t>
  </si>
  <si>
    <t>Score: 2</t>
  </si>
  <si>
    <t>Score: 3</t>
  </si>
  <si>
    <t>Score: 4</t>
  </si>
  <si>
    <r>
      <rPr>
        <b/>
        <u/>
        <sz val="10"/>
        <color theme="1"/>
        <rFont val="Calibri"/>
        <family val="2"/>
        <scheme val="minor"/>
      </rPr>
      <t>Definitions</t>
    </r>
    <r>
      <rPr>
        <b/>
        <sz val="10"/>
        <color theme="1"/>
        <rFont val="Calibri"/>
        <family val="2"/>
        <scheme val="minor"/>
      </rPr>
      <t xml:space="preserve">
</t>
    </r>
    <r>
      <rPr>
        <b/>
        <sz val="10"/>
        <color theme="3" tint="0.39997558519241921"/>
        <rFont val="Calibri"/>
        <family val="2"/>
        <scheme val="minor"/>
      </rPr>
      <t>Advocacy</t>
    </r>
    <r>
      <rPr>
        <b/>
        <sz val="10"/>
        <color theme="1"/>
        <rFont val="Calibri"/>
        <family val="2"/>
        <scheme val="minor"/>
      </rPr>
      <t xml:space="preserve">:The act or process of supporting a cause, a campaign or proposal.
</t>
    </r>
    <r>
      <rPr>
        <b/>
        <sz val="10"/>
        <color theme="3" tint="0.39997558519241921"/>
        <rFont val="Calibri"/>
        <family val="2"/>
        <scheme val="minor"/>
      </rPr>
      <t>Budget cycle</t>
    </r>
    <r>
      <rPr>
        <b/>
        <sz val="10"/>
        <color theme="1"/>
        <rFont val="Calibri"/>
        <family val="2"/>
        <scheme val="minor"/>
      </rPr>
      <t xml:space="preserve">: A budget cycle is the life of a budget from creation or preparation, to evaluation. 
</t>
    </r>
    <r>
      <rPr>
        <b/>
        <sz val="10"/>
        <color theme="3" tint="0.39997558519241921"/>
        <rFont val="Calibri"/>
        <family val="2"/>
        <scheme val="minor"/>
      </rPr>
      <t>Capacity</t>
    </r>
    <r>
      <rPr>
        <b/>
        <sz val="10"/>
        <color theme="1"/>
        <rFont val="Calibri"/>
        <family val="2"/>
        <scheme val="minor"/>
      </rPr>
      <t xml:space="preserve">: The ability of individuals or organization to perform functions, and to set and advance goals or objectives.
</t>
    </r>
    <r>
      <rPr>
        <b/>
        <sz val="10"/>
        <color theme="3" tint="0.39997558519241921"/>
        <rFont val="Calibri"/>
        <family val="2"/>
        <scheme val="minor"/>
      </rPr>
      <t>Communication</t>
    </r>
    <r>
      <rPr>
        <b/>
        <sz val="10"/>
        <color theme="1"/>
        <rFont val="Calibri"/>
        <family val="2"/>
        <scheme val="minor"/>
      </rPr>
      <t xml:space="preserve">: A strategic approach to designing and delivering messages to those who can positively influence a cause, a campaign or proposal.
</t>
    </r>
    <r>
      <rPr>
        <b/>
        <sz val="10"/>
        <color theme="3" tint="0.39997558519241921"/>
        <rFont val="Calibri"/>
        <family val="2"/>
        <scheme val="minor"/>
      </rPr>
      <t>Strategy</t>
    </r>
    <r>
      <rPr>
        <b/>
        <sz val="10"/>
        <color theme="1"/>
        <rFont val="Calibri"/>
        <family val="2"/>
        <scheme val="minor"/>
      </rPr>
      <t>: a plan of action designed to achieve a short or long-term or overall aim.</t>
    </r>
  </si>
  <si>
    <t>AC</t>
  </si>
  <si>
    <t>Advocacy and Communications</t>
  </si>
  <si>
    <t>AC1</t>
  </si>
  <si>
    <t>Advocacy and Communciations Strategy</t>
  </si>
  <si>
    <t>The CSO has an advocacy and communication strategy that is linked to organizational, advocacy &amp; comms priorities. 
Adjusts advocacy and communication resources as opportunities and circumstances change.
CSO understands the role in which effective communication supports advocacy.</t>
  </si>
  <si>
    <t>Could you tell me more about your  priorities?
Describe your advocacy and communications plan
Can you tell me about a time where you adapted your plans? Why?</t>
  </si>
  <si>
    <r>
      <t xml:space="preserve">Organisation does </t>
    </r>
    <r>
      <rPr>
        <b/>
        <sz val="10"/>
        <rFont val="Calibri"/>
        <family val="2"/>
        <scheme val="minor"/>
      </rPr>
      <t>not</t>
    </r>
    <r>
      <rPr>
        <sz val="10"/>
        <rFont val="Calibri"/>
        <family val="2"/>
        <scheme val="minor"/>
      </rPr>
      <t xml:space="preserve"> know what organisation's  priorities are. 
</t>
    </r>
  </si>
  <si>
    <r>
      <t xml:space="preserve">Organisation knows what the organisation's  priorities are. 
Advocacy and Communication plans </t>
    </r>
    <r>
      <rPr>
        <b/>
        <sz val="10"/>
        <rFont val="Calibri"/>
        <family val="2"/>
        <scheme val="minor"/>
      </rPr>
      <t>are not</t>
    </r>
    <r>
      <rPr>
        <sz val="10"/>
        <rFont val="Calibri"/>
        <family val="2"/>
        <scheme val="minor"/>
      </rPr>
      <t xml:space="preserve"> in line with the organisation's priorities. 
</t>
    </r>
  </si>
  <si>
    <r>
      <t>Organisation knows what the organisation's  priorities are. 
Advocacy and communication plans are  in line with the organisation's priorities. 
Organisation does not</t>
    </r>
    <r>
      <rPr>
        <sz val="10"/>
        <rFont val="Calibri"/>
        <family val="2"/>
        <scheme val="minor"/>
      </rPr>
      <t xml:space="preserve"> adjust advocacy and communications activities to reflect the changing context.
</t>
    </r>
  </si>
  <si>
    <t xml:space="preserve">Know what the organisation's  priorities are. 
Advocacy and communication plans are  in line with the organisation's priorities. 
Organisation adjusts advocacy and communications activities to reflect the changing context.
</t>
  </si>
  <si>
    <t>Advocacy  and communication plan (strategies,actions, and tactics)
Advocacy Communications strategy in one document; an
Advocacy Strategy; a 
Communications Strategy</t>
  </si>
  <si>
    <t>AC2</t>
  </si>
  <si>
    <t>Influencing decision makers</t>
  </si>
  <si>
    <t>The CSO knows how to use the political economy approach  in their advocacy i.e reflecting on what/who the decisionmakers, who the influencers are, and how they can work within system constraints and take advantage of opportunities. Have a system to track the policy or political environment and identify where there are opportunities</t>
  </si>
  <si>
    <t xml:space="preserve">Does the organization know who to advocate to and when with respect to budget allocations for health?
How do they target the decision makers in the health space with their advocacy actions? And are the advocacy actions in line with the budget cycle?
</t>
  </si>
  <si>
    <r>
      <t>Organisation</t>
    </r>
    <r>
      <rPr>
        <b/>
        <sz val="10"/>
        <rFont val="Calibri"/>
        <family val="2"/>
        <scheme val="minor"/>
      </rPr>
      <t xml:space="preserve"> does not</t>
    </r>
    <r>
      <rPr>
        <sz val="10"/>
        <rFont val="Calibri"/>
        <family val="2"/>
        <scheme val="minor"/>
      </rPr>
      <t xml:space="preserve"> know who makes decisions about the desired change we want to see in maternal and neonatal health. </t>
    </r>
  </si>
  <si>
    <r>
      <t>Organisation knows who makes decisions about the desired change we want to see in maternal and neonatal health. 
Organisation</t>
    </r>
    <r>
      <rPr>
        <b/>
        <sz val="10"/>
        <rFont val="Calibri"/>
        <family val="2"/>
        <scheme val="minor"/>
      </rPr>
      <t xml:space="preserve"> does not</t>
    </r>
    <r>
      <rPr>
        <sz val="10"/>
        <rFont val="Calibri"/>
        <family val="2"/>
        <scheme val="minor"/>
      </rPr>
      <t xml:space="preserve"> target these decision makers with advocacy actions
</t>
    </r>
  </si>
  <si>
    <r>
      <t>Organisation knows who makes decisions about the desired change we want to see in maternal and neonatal health. 
Organsation does target these decision makers with advocacy actions
Organisation does</t>
    </r>
    <r>
      <rPr>
        <b/>
        <sz val="10"/>
        <rFont val="Calibri"/>
        <family val="2"/>
        <scheme val="minor"/>
      </rPr>
      <t xml:space="preserve"> not </t>
    </r>
    <r>
      <rPr>
        <sz val="10"/>
        <rFont val="Calibri"/>
        <family val="2"/>
        <scheme val="minor"/>
      </rPr>
      <t>know when to target these decision makers with  advocacy actions.</t>
    </r>
  </si>
  <si>
    <t xml:space="preserve">Organisation knows who makes decisions about the desired change we want to see in maternal and neonatal health. 
Organisation does target these decision makers with advocacy actions
Organisation knows when to target these decision makers with  advocacy actions. </t>
  </si>
  <si>
    <t>AC3</t>
  </si>
  <si>
    <t>Understanding and communicating data</t>
  </si>
  <si>
    <t>Organization highly regards importance of data for advocacy purposes, understands and knows where to source more than one type of data and communicates the data to different audiences. Has clear advocacy and communication plan in place to advance policy, priorities and goals.</t>
  </si>
  <si>
    <r>
      <t xml:space="preserve">Could you give me an example of when you have used data for advocacy? </t>
    </r>
    <r>
      <rPr>
        <i/>
        <sz val="10"/>
        <rFont val="Calibri"/>
        <family val="2"/>
        <scheme val="minor"/>
      </rPr>
      <t>How, when, to whom?</t>
    </r>
    <r>
      <rPr>
        <sz val="10"/>
        <rFont val="Calibri"/>
        <family val="2"/>
        <scheme val="minor"/>
      </rPr>
      <t xml:space="preserve">
How is data important for advocacy?</t>
    </r>
  </si>
  <si>
    <r>
      <t xml:space="preserve">Organisation </t>
    </r>
    <r>
      <rPr>
        <b/>
        <sz val="10"/>
        <rFont val="Calibri"/>
        <family val="2"/>
        <scheme val="minor"/>
      </rPr>
      <t>does not</t>
    </r>
    <r>
      <rPr>
        <sz val="10"/>
        <rFont val="Calibri"/>
        <family val="2"/>
        <scheme val="minor"/>
      </rPr>
      <t xml:space="preserve"> know why data is important for advocacy purposes</t>
    </r>
  </si>
  <si>
    <r>
      <t xml:space="preserve">Organisation knows why data is important for advocacy purposes. 
Organisation understands and can identify where to source </t>
    </r>
    <r>
      <rPr>
        <b/>
        <sz val="10"/>
        <rFont val="Calibri"/>
        <family val="2"/>
        <scheme val="minor"/>
      </rPr>
      <t>one type</t>
    </r>
    <r>
      <rPr>
        <sz val="10"/>
        <rFont val="Calibri"/>
        <family val="2"/>
        <scheme val="minor"/>
      </rPr>
      <t xml:space="preserve"> of data only (e.g. financing data, health outcomes data)
</t>
    </r>
  </si>
  <si>
    <r>
      <t xml:space="preserve">Organisation knows why data is important for advocacy purpose
Organisation understands and knows where to source </t>
    </r>
    <r>
      <rPr>
        <b/>
        <sz val="10"/>
        <rFont val="Calibri"/>
        <family val="2"/>
        <scheme val="minor"/>
      </rPr>
      <t xml:space="preserve">more than one </t>
    </r>
    <r>
      <rPr>
        <sz val="10"/>
        <rFont val="Calibri"/>
        <family val="2"/>
        <scheme val="minor"/>
      </rPr>
      <t xml:space="preserve">type of data (e.g. financing data and health outcomes data)
Organisation cannot communicate data to different audiences.  
</t>
    </r>
  </si>
  <si>
    <t xml:space="preserve">Organisation knows why data is important for advocacy purpose
Organisation understand and knows where to source more than one type of data (e.g. financing data and health outcomes data)
Organisation can communicate data for different audiences.  
</t>
  </si>
  <si>
    <t xml:space="preserve">Advocacy Communication plan (strategies, actions and tactics)
Memos and other examples of how they have synthesised and communicated data
Data management system (includes data needs, sources, data analysis etc) </t>
  </si>
  <si>
    <t>MNH</t>
  </si>
  <si>
    <t xml:space="preserve">Maternal and newborn health </t>
  </si>
  <si>
    <t>MNH1</t>
  </si>
  <si>
    <t>Barriers to better maternity care</t>
  </si>
  <si>
    <t xml:space="preserve">Organization knows three main barriers to women accessing quality maternity care, knows ways of reducing the barriers and can track improvements in maternity care. 
</t>
  </si>
  <si>
    <t xml:space="preserve">What barriers can you think of that may prevent women from accessing quality maternity care?
How would you track quality maternity services? 
What do you think civil society can do to reduce barriers to women accessing maternity care?
</t>
  </si>
  <si>
    <r>
      <rPr>
        <b/>
        <sz val="10"/>
        <rFont val="Calibri"/>
        <family val="2"/>
        <scheme val="minor"/>
      </rPr>
      <t>Organisation does not</t>
    </r>
    <r>
      <rPr>
        <sz val="10"/>
        <rFont val="Calibri"/>
        <family val="2"/>
        <scheme val="minor"/>
      </rPr>
      <t xml:space="preserve"> know the barriers for women to access quality maternity care  </t>
    </r>
  </si>
  <si>
    <r>
      <t>Organisation can cite at least three barriers for women accessing quality maternity care. 
Organisation does</t>
    </r>
    <r>
      <rPr>
        <b/>
        <sz val="10"/>
        <rFont val="Calibri"/>
        <family val="2"/>
        <scheme val="minor"/>
      </rPr>
      <t xml:space="preserve"> not</t>
    </r>
    <r>
      <rPr>
        <sz val="10"/>
        <rFont val="Calibri"/>
        <family val="2"/>
        <scheme val="minor"/>
      </rPr>
      <t xml:space="preserve"> know what civil society can do to reduce the barriers to women accessing quality maternity care. 
</t>
    </r>
  </si>
  <si>
    <t xml:space="preserve">Organisation can cite at least three barriers there are to women accessing quality maternity care. 
Organisation knows what civil society can do to reduce the barriers to women accessing quality maternity care. 
Organisation does not track improvements in maternity care in my county 
</t>
  </si>
  <si>
    <t xml:space="preserve">Organisation can cite at least three barriers there are to women accessing quality maternity care. 
Organisation knows what civil society can do to reduce the barriers to women accessing quality maternity care. 
Organisation has tracked improvements in maternity care in my county 
</t>
  </si>
  <si>
    <t xml:space="preserve">Qualitative ( quotes)
Any reports/records of tracking better maternity care.
</t>
  </si>
  <si>
    <t>MNH2</t>
  </si>
  <si>
    <t>High quality maternity care</t>
  </si>
  <si>
    <t>Organization knows why quality matters, what can happen if there is poor quality maternity care, and have supported quality maternity care as an organisation</t>
  </si>
  <si>
    <t>Why does quality care matter? What can happen if a woman does not receive good quality care? 
Can you explain to me what role you think the community has to play in preventing poor quality maternity care? 
Can you tell me about a time your organisation suppported improving the quality of maternity care?</t>
  </si>
  <si>
    <t>Organisation does not know why high quality maternity care matters</t>
  </si>
  <si>
    <t>Organisation knows why high quality maternity care matters
Organisation cannot name at least 3 outcomes of low quality maternity care</t>
  </si>
  <si>
    <t xml:space="preserve">Organisation knows why high quality maternity care matters
Organisation can name at least 3 outcomes of low quality maternity care
Organisation does not conduct activities that seek to improve quality of maternity care </t>
  </si>
  <si>
    <t xml:space="preserve">Organisation knows why high quality maternity care matters
Organisation can name at least 3 outcomes of low quality maternity care
Organisation does conduct activities that seek to improve quality of maternity care </t>
  </si>
  <si>
    <t xml:space="preserve">Qualitative ( quotes)
Any reports/records demonstrating how they have improved the quality of care
</t>
  </si>
  <si>
    <t>MNH3</t>
  </si>
  <si>
    <t>Accountability mechanisms</t>
  </si>
  <si>
    <t>Organization engages actively in accountability mechanisms related to maternal and newbown health    (this could include sector performance review, TWGs, or feeding in MNH data to public participation forums)</t>
  </si>
  <si>
    <t>Tell me more about your understanding of an accountability mechanism. 
What would you advise an organisation who wants to engage with an accountability mechanism?
Tell me about a time you participated in an accountability mechanism- is it ongoing? Why do you see this group as an accountability mechanism?</t>
  </si>
  <si>
    <r>
      <rPr>
        <b/>
        <sz val="10"/>
        <rFont val="Calibri"/>
        <family val="2"/>
        <scheme val="minor"/>
      </rPr>
      <t>Organisation does not</t>
    </r>
    <r>
      <rPr>
        <sz val="10"/>
        <rFont val="Calibri"/>
        <family val="2"/>
        <scheme val="minor"/>
      </rPr>
      <t xml:space="preserve"> know the purpose of an accountability mechanism</t>
    </r>
  </si>
  <si>
    <t xml:space="preserve">Organisation knows the purpose of an accountability mechanism
Organisation does not know how and when to engage in an accountability mechanism </t>
  </si>
  <si>
    <t xml:space="preserve">Organisation knows the purpose of an accountability mechanism
Organisation knows how and when to engage in an accountability mechanism
Organisation has not participated in any accountability mechanims
</t>
  </si>
  <si>
    <t xml:space="preserve">Organisation knows the purpose of an accountability mechanism
Organisation knows how and when to engage in an accountability mechanism 
Organisation has participated in at least one accountability mechanism
</t>
  </si>
  <si>
    <t>Minutes of meetings
Scorecard
Plan of action</t>
  </si>
  <si>
    <t>BA</t>
  </si>
  <si>
    <t xml:space="preserve">Health financing </t>
  </si>
  <si>
    <t>BA1</t>
  </si>
  <si>
    <t xml:space="preserve">Budget cycle and making process </t>
  </si>
  <si>
    <t>Organization knows different entry points of the budget cycle and making process and has engaged at relevant points. Has presented budget memos on health related agendas.
Organization knows the WHAT, WHEN, HOW, WHERE, WHY  of accessing budget information.</t>
  </si>
  <si>
    <t xml:space="preserve">Talk me through the budget cycle. How do you engage with it?
Tell me about a time you took part in public participation. What happened?
How would you go about accessing budget documents?
</t>
  </si>
  <si>
    <r>
      <rPr>
        <b/>
        <sz val="10"/>
        <rFont val="Calibri"/>
        <family val="2"/>
        <scheme val="minor"/>
      </rPr>
      <t xml:space="preserve">Organisation is not </t>
    </r>
    <r>
      <rPr>
        <sz val="10"/>
        <rFont val="Calibri"/>
        <family val="2"/>
        <scheme val="minor"/>
      </rPr>
      <t>aware of the budget cycle and making process</t>
    </r>
  </si>
  <si>
    <t xml:space="preserve">Organisation is aware of the budget cycle and making process.
Organisation cannot access health budget information.
</t>
  </si>
  <si>
    <t xml:space="preserve">Organisation is aware of the budget cycle and making process.
Organisation cannot access timely information regarding planned funding and spending in the health sector.
Organisation has not engaged in the budget making process such as citizen participation, public gathering at county assembly, TWG engagement etc
</t>
  </si>
  <si>
    <t>Organisation is aware of the budget cycle and making process.
Organisation can access timely information regarding planned funding and spending in the health sector.
Organisation has engaged in the budget making process including citizen participation, public gathering at county assembly, TWG engagement etc</t>
  </si>
  <si>
    <t>Budget memos
Copy of public participation schedule
Copies of published county budgets (draft or final), 
Copies of sector working group report</t>
  </si>
  <si>
    <t>BA2</t>
  </si>
  <si>
    <t>Making sense of budgets</t>
  </si>
  <si>
    <t>CSO knows and can perform a health budget analysis(can compare proportion of county health allocation versus total budget, can compare health expenditure over time with other allocations), can track  and disseminate.
CSO knows when and who to present the data to.</t>
  </si>
  <si>
    <t>What does analysis mean to you? Explain your reasoning behind choosing that its important/not important. 
How do you analyse a health budget?
If you have analysed a budget, what did you find out?</t>
  </si>
  <si>
    <t xml:space="preserve">Organisation does not know why budget and expenditure analysis is important. </t>
  </si>
  <si>
    <r>
      <t xml:space="preserve">Organisation knows why budget and expenditure analysis is important. 
</t>
    </r>
    <r>
      <rPr>
        <b/>
        <sz val="10"/>
        <rFont val="Calibri"/>
        <family val="2"/>
        <scheme val="minor"/>
      </rPr>
      <t>Organisation does not</t>
    </r>
    <r>
      <rPr>
        <sz val="10"/>
        <rFont val="Calibri"/>
        <family val="2"/>
        <scheme val="minor"/>
      </rPr>
      <t xml:space="preserve"> know how to calculate the proportion of the county budget allocated to health and its programmes.
</t>
    </r>
  </si>
  <si>
    <t xml:space="preserve">Organisation knows why budget and expenditure analysis is important. 
Organisation knows how to calculate the proportion of the county budget allocated to health and its programmes.
Organisation has not analysed the county health budget or health expenditure (for example, comparing this year with the last year, or comparing the health sector with the education sector budget)
</t>
  </si>
  <si>
    <t xml:space="preserve">Organisation knows why budget and expenditure analysis is important. 
Organisation can calculate the proportion of the county budget allocated to health and its programmes.
Organisation has  analysed the county health budget or health expenditure (for example, comparing this year with the last year, or comparing the health sector with the education sector budget)
</t>
  </si>
  <si>
    <t>Budget analysis report and qualitative quotes 
Development of briefs from data for advocacy purposes.</t>
  </si>
  <si>
    <t>BA3</t>
  </si>
  <si>
    <t>Identifying bottlenecks</t>
  </si>
  <si>
    <t xml:space="preserve">Organization is able to identify financial bottleneck that matter for maternal health, knows how to communicate this information to the right decision makers for action
</t>
  </si>
  <si>
    <t>Explain your reasoning behind choosing that its important/not important. 
How did you go about identifying a bottleneck?
Tell me about an example where you identified a bottleneck and communicated this. Why were they the right decision makers?</t>
  </si>
  <si>
    <r>
      <rPr>
        <b/>
        <sz val="10"/>
        <rFont val="Calibri"/>
        <family val="2"/>
        <scheme val="minor"/>
      </rPr>
      <t xml:space="preserve">Organisation does not </t>
    </r>
    <r>
      <rPr>
        <sz val="10"/>
        <rFont val="Calibri"/>
        <family val="2"/>
        <scheme val="minor"/>
      </rPr>
      <t xml:space="preserve">know why health financing bottlenecks matter for maternal health. </t>
    </r>
  </si>
  <si>
    <r>
      <t xml:space="preserve">Organisation knows why health financing bottlenecks matter for maternal health.
</t>
    </r>
    <r>
      <rPr>
        <b/>
        <sz val="10"/>
        <rFont val="Calibri"/>
        <family val="2"/>
        <scheme val="minor"/>
      </rPr>
      <t>Organisation has not</t>
    </r>
    <r>
      <rPr>
        <sz val="10"/>
        <rFont val="Calibri"/>
        <family val="2"/>
        <scheme val="minor"/>
      </rPr>
      <t xml:space="preserve"> identified any health financing bottlenecks for maternal health.
</t>
    </r>
  </si>
  <si>
    <t xml:space="preserve">Organisation knows why health financing bottlenecks matter for maternal health.
Organisation has identified one or more health financing bottlenecks for maternal health.
Once the bottleneck is identified, the organisation doesn’t know what to do with this information 
</t>
  </si>
  <si>
    <t xml:space="preserve">Organisation knows why health financing bottlenecks matter for maternal health.
Organisation has identified health financing bottlenecks for maternal health.
Organisation has identified a bottleneck (s) and communicated this information to the right decision makers for action
</t>
  </si>
  <si>
    <t xml:space="preserve">Relevant budget memos
Copy of public participation schedule
Report/List of challenges around health financing.
Quotes 
</t>
  </si>
  <si>
    <t>GLD</t>
  </si>
  <si>
    <t>Governance and Planning</t>
  </si>
  <si>
    <t>GLD1</t>
  </si>
  <si>
    <t>Governance structures and policies</t>
  </si>
  <si>
    <t>The organization has a governing body with a constitution that guides its work, legal notices, statues and bill
Policies and procedures across the board and guiding all aspects of financial management. They are readily available, are consistently practiced by all staff members, and meet generally accepted accounting principles (GAAP).
Organization has a package of documents that outline the purpose of the organization (mission, vision statement, objectives etc) and clearly outlined organogram</t>
  </si>
  <si>
    <t>Could you describe the organisation's governance structures? 
Could you decribe the organisation's strategic plan? What does it include?
What types of policies, procedures, and systems do you have in place? If there anything you think is misisng?</t>
  </si>
  <si>
    <t>Organization does not have governance structures in place</t>
  </si>
  <si>
    <t>Organisation does have governance structures in place
Organisation does not have established policies and procedures in place</t>
  </si>
  <si>
    <t>Organisation does have governance structures in place
Organisation has established policies and procedures in place
Organisation does not have a strategic plan</t>
  </si>
  <si>
    <t>Organisation does have governance structures in place
Organisation has established policies and procedures in place
Organisation does  have a strategic plan</t>
  </si>
  <si>
    <t xml:space="preserve">Constitution; appointment letters of board members; board minutes.
Organogram
Strategic plan </t>
  </si>
  <si>
    <t>GLD2</t>
  </si>
  <si>
    <t>Financing and planning for organisational activities</t>
  </si>
  <si>
    <r>
      <rPr>
        <sz val="10"/>
        <rFont val="Calibri"/>
        <family val="2"/>
        <scheme val="minor"/>
      </rPr>
      <t>Organization has an annual costed workplan that is regularly reviewed.</t>
    </r>
    <r>
      <rPr>
        <b/>
        <sz val="10"/>
        <rFont val="Calibri"/>
        <family val="2"/>
        <scheme val="minor"/>
      </rPr>
      <t xml:space="preserve">
</t>
    </r>
    <r>
      <rPr>
        <sz val="10"/>
        <rFont val="Calibri"/>
        <family val="2"/>
        <scheme val="minor"/>
      </rPr>
      <t>Organisation has a resource mobilisation plan</t>
    </r>
  </si>
  <si>
    <t xml:space="preserve">What type of activities are in your workplan? 
How does the organisation go about costing these activities? 
Could you tell me about the plans the organisation has in place to mobilise its own resources?
</t>
  </si>
  <si>
    <r>
      <t xml:space="preserve">Organisation </t>
    </r>
    <r>
      <rPr>
        <b/>
        <sz val="10"/>
        <rFont val="Calibri"/>
        <family val="2"/>
        <scheme val="minor"/>
      </rPr>
      <t xml:space="preserve">does not </t>
    </r>
    <r>
      <rPr>
        <sz val="10"/>
        <rFont val="Calibri"/>
        <family val="2"/>
        <scheme val="minor"/>
      </rPr>
      <t>have an annual plan of activities in place.</t>
    </r>
  </si>
  <si>
    <r>
      <t xml:space="preserve">Organisation has an annual plan of activities in place. 
The annual plan of activities is </t>
    </r>
    <r>
      <rPr>
        <b/>
        <sz val="10"/>
        <rFont val="Calibri"/>
        <family val="2"/>
        <scheme val="minor"/>
      </rPr>
      <t>not</t>
    </r>
    <r>
      <rPr>
        <sz val="10"/>
        <rFont val="Calibri"/>
        <family val="2"/>
        <scheme val="minor"/>
      </rPr>
      <t xml:space="preserve"> accompanied with a budget. 
</t>
    </r>
  </si>
  <si>
    <t xml:space="preserve">Organisation has an annual plan of activities in place. 
The annual plan of activities is accompanied with a budget. 
Organisation does not have a resource mobilisation plan in place to finance its annual plan of activities. 
</t>
  </si>
  <si>
    <t xml:space="preserve">Organisation has an annual plan of activities in place. 
The annual plan of activities is accompanied with a budget. 
Organisation has a resource mobilisation plan in place to finance its annual plan of activities. 
</t>
  </si>
  <si>
    <t>Annual costed workplan
Resource mobilisation plan
 Resource mobilization team meeting minutes/report</t>
  </si>
  <si>
    <t>CNS</t>
  </si>
  <si>
    <t>Coordination and Sustainability</t>
  </si>
  <si>
    <t>CNS1</t>
  </si>
  <si>
    <t>Taking part in coalitions</t>
  </si>
  <si>
    <t xml:space="preserve">Organisation is an active member of a coalition with other civil society organisations where it has worked on a shared issue.
Organization is contacted regularly by decison makers or civil society leaders or the media as a source of information.
</t>
  </si>
  <si>
    <t>What is a coalition? 
Could you tell me about a time where you participated in a coalition? Who else was in the coalition? What did the coalition do? 
Can you describe to me your relationships with other civil society organisations, media, and government?</t>
  </si>
  <si>
    <r>
      <t xml:space="preserve">Organisation </t>
    </r>
    <r>
      <rPr>
        <b/>
        <sz val="10"/>
        <rFont val="Calibri"/>
        <family val="2"/>
        <scheme val="minor"/>
      </rPr>
      <t>has never been</t>
    </r>
    <r>
      <rPr>
        <sz val="10"/>
        <rFont val="Calibri"/>
        <family val="2"/>
        <scheme val="minor"/>
      </rPr>
      <t xml:space="preserve"> part of a coalition with other civil society organisations.</t>
    </r>
  </si>
  <si>
    <r>
      <t xml:space="preserve">Organisation has been part of a coalition with other civil society organisations.
Organisation has </t>
    </r>
    <r>
      <rPr>
        <b/>
        <sz val="10"/>
        <rFont val="Calibri"/>
        <family val="2"/>
        <scheme val="minor"/>
      </rPr>
      <t>never</t>
    </r>
    <r>
      <rPr>
        <sz val="10"/>
        <rFont val="Calibri"/>
        <family val="2"/>
        <scheme val="minor"/>
      </rPr>
      <t xml:space="preserve"> actively participated in coalition activities. 
</t>
    </r>
  </si>
  <si>
    <r>
      <t xml:space="preserve">Organisation has been part of a coalition with other civil society organisations.
Organisation has actively participated in coalition activities. 
Organisation does </t>
    </r>
    <r>
      <rPr>
        <b/>
        <sz val="10"/>
        <rFont val="Calibri"/>
        <family val="2"/>
        <scheme val="minor"/>
      </rPr>
      <t>not</t>
    </r>
    <r>
      <rPr>
        <sz val="10"/>
        <rFont val="Calibri"/>
        <family val="2"/>
        <scheme val="minor"/>
      </rPr>
      <t xml:space="preserve"> regularly (e.g. at least once a quarter) provide information to other CSOs, decision makers and/or the media on MNH and/or the health budget  
</t>
    </r>
  </si>
  <si>
    <t>Organisation has been part of a coalition with other civil society organisations.
Organisation has actively participated in coalition activities.
Organisation regularly (e.g. at least once a quarter) provide information to other CSOs, decision makers and/or the media on MNH and/or the health budget</t>
  </si>
  <si>
    <t>Meeting reports with various stakeholders.
Evidence of info provided
Joint plan of action of a coalition</t>
  </si>
  <si>
    <t>CNS2</t>
  </si>
  <si>
    <t xml:space="preserve">Collaborating with the government </t>
  </si>
  <si>
    <t xml:space="preserve">Organisation is seen by the government as a stakeholder in government processes and employs diplomatic advocacy.
</t>
  </si>
  <si>
    <t>How would you describe the organisation's relationship with Government? What do you think the Government think of the organisation? 
Why would you/wouldn't you collaborate with Government? Do you have any shared goals?
Tell me about a time where you have partnered with Government to achieve a shared goal.</t>
  </si>
  <si>
    <t>Organisation has never worked with Government/ County health department</t>
  </si>
  <si>
    <t xml:space="preserve">Organisation has worked with Government/county health department. 
Organisation is not seen by the government as a key stakeholder in government processes
</t>
  </si>
  <si>
    <t xml:space="preserve">Organisation has worked with Government/county health department
Organisation is  seen by the government as a key stakeholder in government processes 
Organisation was not successful in supporting Government to achieve a shared goal.  
</t>
  </si>
  <si>
    <t xml:space="preserve">Organisation has worked with Government. 
Organisation is seen by the government as a key stakeholder in government processes
Organisation was successful in supporting Government to achieve a shared goal.  
</t>
  </si>
  <si>
    <t>Meeting reports of health related meetings with various county officials where CSO has participated in.</t>
  </si>
  <si>
    <t>CNS3</t>
  </si>
  <si>
    <t>Documenting plans for sustainability</t>
  </si>
  <si>
    <t>Organization understands the importance of documenting plans for their transition beyond donor funding and sustaining their advocacy interventions
Organization has a clear sutainability plan beyond their current source of funding.</t>
  </si>
  <si>
    <t>What does sustainability mean for your organisation? 
Can you explain to me how your organisation have planned for sustainability?
Can you describe how your sustainability plans have informed your work?
If your current source of funding was to come to an end, how would you continue with your activities? What other activities do nto require resources from a third party?</t>
  </si>
  <si>
    <r>
      <rPr>
        <b/>
        <sz val="10"/>
        <rFont val="Calibri"/>
        <family val="2"/>
        <scheme val="minor"/>
      </rPr>
      <t>Organisation does no</t>
    </r>
    <r>
      <rPr>
        <sz val="10"/>
        <rFont val="Calibri"/>
        <family val="2"/>
        <scheme val="minor"/>
      </rPr>
      <t>t know why they need to document plans for sustaining their work beyond donor funding</t>
    </r>
  </si>
  <si>
    <t xml:space="preserve">Organisation knows why they needs to document plans for sustaining their work beyond donor funding
Organisation has not developed an organization sustainability plan 
</t>
  </si>
  <si>
    <t xml:space="preserve">Organisation knows why they needs to document plans for sustaining their work beyond donor funding
Organisation has  developed an organization sustainability plan 
Organisational sustainabilty plan does not inform the organisation's activities </t>
  </si>
  <si>
    <t xml:space="preserve">Organisation knows why they needs to document plans for sustaining their work beyond donor funding
Organisation has  developed an organization sustainability plan 
Organisational sustainabilty plan does  inform the organisation's activities </t>
  </si>
  <si>
    <t>Sustainability plan, Exit strategy</t>
  </si>
  <si>
    <t>MEL</t>
  </si>
  <si>
    <t>Monitoring and Learning</t>
  </si>
  <si>
    <t>MEL1</t>
  </si>
  <si>
    <t>Monitoring advocacy efforts</t>
  </si>
  <si>
    <t>Organization has an M&amp;E plan for advocacy efforts</t>
  </si>
  <si>
    <t>What is your reasoning behind choosing that it is important to track advocacy efforts OR it is not important to track advocacy efforts?
How do you go about tracking the results of advocacy activities?  
Could you give me an example of when you tracked the results of advocacy activities? Do you have another example? How often do you track results?</t>
  </si>
  <si>
    <r>
      <rPr>
        <b/>
        <sz val="10"/>
        <rFont val="Calibri"/>
        <family val="2"/>
        <scheme val="minor"/>
      </rPr>
      <t xml:space="preserve">The organisation does not </t>
    </r>
    <r>
      <rPr>
        <sz val="10"/>
        <rFont val="Calibri"/>
        <family val="2"/>
        <scheme val="minor"/>
      </rPr>
      <t xml:space="preserve">think it is important to track the change we achieve through our advocacy activities.   </t>
    </r>
  </si>
  <si>
    <r>
      <t xml:space="preserve">The organisation regards it as important to track the changes achieved through our advocacy activities.   
The organisation does </t>
    </r>
    <r>
      <rPr>
        <b/>
        <sz val="10"/>
        <rFont val="Calibri"/>
        <family val="2"/>
        <scheme val="minor"/>
      </rPr>
      <t>not</t>
    </r>
    <r>
      <rPr>
        <sz val="10"/>
        <rFont val="Calibri"/>
        <family val="2"/>
        <scheme val="minor"/>
      </rPr>
      <t xml:space="preserve"> track the results of our advocacy activities.  </t>
    </r>
  </si>
  <si>
    <t xml:space="preserve">The organisation regards it as important to track the change we achieve through our advocacy activities.   
The organisation does track the results of our advocacy activities
The organisation does not use this tracking to inform our future advocacy work
</t>
  </si>
  <si>
    <t xml:space="preserve">The organisation regards it as important to track the change we achieve through our advocacy activities.   
The organisation does track the results of our advocacy activities
The organisation has used this tracking to inform our future advocacy work
</t>
  </si>
  <si>
    <t xml:space="preserve">M&amp;E plan for advocacy efforts
Tailored adaptation strategy for advocacy efforts.
</t>
  </si>
  <si>
    <t>MEL2</t>
  </si>
  <si>
    <t>Taking part in reflective learning</t>
  </si>
  <si>
    <t xml:space="preserve">Organization holds structured and regular reflection meetings  anchored on strategic planning/annual workplanning to discuss learnings, successes, and failures, adapts its plans. And activity plans are informed by the tracking of results of organizations advocacy activities.  
</t>
  </si>
  <si>
    <t>What does reflective learning mean to your organisation?
What is your reasoning behind choosing that reflecting learning is important or not? 
How does your organisation go about supporting reflective learning?
Can you give me an example of where your activities have changed in order to learn from successes and challenges</t>
  </si>
  <si>
    <r>
      <rPr>
        <b/>
        <sz val="10"/>
        <rFont val="Calibri"/>
        <family val="2"/>
        <scheme val="minor"/>
      </rPr>
      <t xml:space="preserve">Organisation does not </t>
    </r>
    <r>
      <rPr>
        <sz val="10"/>
        <rFont val="Calibri"/>
        <family val="2"/>
        <scheme val="minor"/>
      </rPr>
      <t xml:space="preserve">regard it as important to reflect on our own success and failure. </t>
    </r>
  </si>
  <si>
    <r>
      <t xml:space="preserve">The organisation regards it as important to reflect on our own success and failure.
Organisation has </t>
    </r>
    <r>
      <rPr>
        <b/>
        <sz val="10"/>
        <rFont val="Calibri"/>
        <family val="2"/>
        <scheme val="minor"/>
      </rPr>
      <t>not</t>
    </r>
    <r>
      <rPr>
        <sz val="10"/>
        <rFont val="Calibri"/>
        <family val="2"/>
        <scheme val="minor"/>
      </rPr>
      <t xml:space="preserve"> held a reflection meeting where  learnings, successes, and failures have been discussed in the previous 6 months.
</t>
    </r>
  </si>
  <si>
    <r>
      <t xml:space="preserve">The organisation regards it is important to reflect on our own success and failure.
Organisation has held a reflection meeting where we have discussed learnings, successes, and failures in the previous 6 months.
Organisation has </t>
    </r>
    <r>
      <rPr>
        <b/>
        <sz val="10"/>
        <rFont val="Calibri"/>
        <family val="2"/>
        <scheme val="minor"/>
      </rPr>
      <t xml:space="preserve">not </t>
    </r>
    <r>
      <rPr>
        <sz val="10"/>
        <rFont val="Calibri"/>
        <family val="2"/>
        <scheme val="minor"/>
      </rPr>
      <t xml:space="preserve">adapted its plans based a reflection meeting in the last 6 months. </t>
    </r>
  </si>
  <si>
    <t xml:space="preserve">The organisation regards it is important to reflect on our own success and failure.
Organisation has held a reflection meeting where we have discussed learnings, successes, and failures in the previous 6 months.
Organisation has adapted its plans based a reflection meeting in the last 6 months. </t>
  </si>
  <si>
    <t>Activity plans, agenda of reflective meeting, meeting minutes (if available)
Action tracking plans.</t>
  </si>
  <si>
    <t>Insert Here</t>
  </si>
  <si>
    <t>Maternal Newborn Health</t>
  </si>
  <si>
    <t>PRD1</t>
  </si>
  <si>
    <t>PRD2</t>
  </si>
  <si>
    <t>PRD3</t>
  </si>
  <si>
    <t>PRD4</t>
  </si>
  <si>
    <t>Baseline (%)</t>
  </si>
  <si>
    <t>Period 1 (%)</t>
  </si>
  <si>
    <t>Period 2 (%)</t>
  </si>
  <si>
    <t>Period 3 (%)</t>
  </si>
  <si>
    <t>Period 4 (%)</t>
  </si>
  <si>
    <t>[CSO 3]</t>
  </si>
  <si>
    <t>Quarter 1 (%)</t>
  </si>
  <si>
    <t>Quarter 2 (%)</t>
  </si>
  <si>
    <t>Quarter 3 (%)</t>
  </si>
  <si>
    <t>Quarter 4 (%)</t>
  </si>
  <si>
    <t>n</t>
  </si>
  <si>
    <t>Advocacy and Communication</t>
  </si>
  <si>
    <t>Health Financing</t>
  </si>
  <si>
    <t>Budget Advocacy</t>
  </si>
  <si>
    <t>Governance, Leadership and Decision making</t>
  </si>
  <si>
    <t>Coordination, Networking and Sustainability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</si>
</sst>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4">
    <font>
      <sz val="11"/>
      <color theme="1"/>
      <name val="Calibri"/>
      <family val="2"/>
      <scheme val="minor"/>
    </font>
    <font>
      <sz val="10"/>
      <name val="Arial"/>
      <family val="2"/>
    </font>
    <font>
      <sz val="10"/>
      <name val="Arial"/>
      <family val="2"/>
    </font>
    <font>
      <b/>
      <sz val="11"/>
      <color theme="1"/>
      <name val="Calibri"/>
      <family val="2"/>
      <scheme val="minor"/>
    </font>
    <font>
      <sz val="11"/>
      <name val="Calibri"/>
      <family val="2"/>
      <scheme val="minor"/>
    </font>
    <font>
      <sz val="11"/>
      <color theme="1"/>
      <name val="Calibri"/>
      <family val="2"/>
      <scheme val="minor"/>
    </font>
    <font>
      <sz val="12"/>
      <color theme="1"/>
      <name val="Calibri"/>
      <family val="2"/>
      <scheme val="minor"/>
    </font>
    <font>
      <sz val="12"/>
      <name val="Calibri"/>
      <family val="2"/>
      <scheme val="minor"/>
    </font>
    <font>
      <b/>
      <sz val="8"/>
      <color theme="1"/>
      <name val="Calibri"/>
      <family val="2"/>
      <scheme val="minor"/>
    </font>
    <font>
      <sz val="8"/>
      <color theme="1"/>
      <name val="Calibri"/>
      <family val="2"/>
      <scheme val="minor"/>
    </font>
    <font>
      <sz val="8"/>
      <name val="Calibri"/>
      <family val="2"/>
      <scheme val="minor"/>
    </font>
    <font>
      <sz val="8"/>
      <color theme="6" tint="-0.249977111117893"/>
      <name val="Calibri"/>
      <family val="2"/>
      <scheme val="minor"/>
    </font>
    <font>
      <b/>
      <sz val="12"/>
      <color theme="1"/>
      <name val="Marlett"/>
      <charset val="2"/>
    </font>
    <font>
      <b/>
      <sz val="24"/>
      <color theme="1"/>
      <name val="Calibri"/>
      <family val="2"/>
      <scheme val="minor"/>
    </font>
    <font>
      <u/>
      <sz val="11"/>
      <color theme="10"/>
      <name val="Calibri"/>
      <family val="2"/>
      <scheme val="minor"/>
    </font>
    <font>
      <b/>
      <sz val="8"/>
      <name val="Calibri"/>
      <family val="2"/>
      <scheme val="minor"/>
    </font>
    <font>
      <b/>
      <sz val="24"/>
      <color rgb="FFFF6699"/>
      <name val="Calibri"/>
      <family val="2"/>
      <scheme val="minor"/>
    </font>
    <font>
      <sz val="20"/>
      <color rgb="FFFF6699"/>
      <name val="Berlin Sans FB Demi"/>
      <family val="2"/>
    </font>
    <font>
      <sz val="20"/>
      <color theme="1"/>
      <name val="Calibri"/>
      <family val="2"/>
      <scheme val="minor"/>
    </font>
    <font>
      <sz val="10"/>
      <name val="Calibri"/>
      <family val="2"/>
      <scheme val="minor"/>
    </font>
    <font>
      <b/>
      <sz val="12"/>
      <color theme="0" tint="-4.9989318521683403E-2"/>
      <name val="Marlett"/>
      <charset val="2"/>
    </font>
    <font>
      <sz val="9"/>
      <color indexed="81"/>
      <name val="Tahoma"/>
      <family val="2"/>
    </font>
    <font>
      <b/>
      <sz val="9"/>
      <color indexed="81"/>
      <name val="Tahoma"/>
      <family val="2"/>
    </font>
    <font>
      <b/>
      <sz val="14"/>
      <color theme="1"/>
      <name val="Calibri"/>
      <family val="2"/>
      <scheme val="minor"/>
    </font>
    <font>
      <b/>
      <i/>
      <sz val="8"/>
      <color rgb="FF0070C0"/>
      <name val="Calibri"/>
      <family val="2"/>
      <scheme val="minor"/>
    </font>
    <font>
      <b/>
      <sz val="12"/>
      <color theme="1"/>
      <name val="Calibri"/>
      <family val="2"/>
      <scheme val="minor"/>
    </font>
    <font>
      <b/>
      <sz val="10"/>
      <color theme="1"/>
      <name val="Calibri"/>
      <family val="2"/>
      <scheme val="minor"/>
    </font>
    <font>
      <b/>
      <u/>
      <sz val="10"/>
      <color theme="1"/>
      <name val="Calibri"/>
      <family val="2"/>
      <scheme val="minor"/>
    </font>
    <font>
      <b/>
      <sz val="10"/>
      <color theme="3" tint="0.39997558519241921"/>
      <name val="Calibri"/>
      <family val="2"/>
      <scheme val="minor"/>
    </font>
    <font>
      <i/>
      <sz val="10"/>
      <name val="Calibri"/>
      <family val="2"/>
      <scheme val="minor"/>
    </font>
    <font>
      <b/>
      <sz val="10"/>
      <name val="Calibri"/>
      <family val="2"/>
      <scheme val="minor"/>
    </font>
    <font>
      <sz val="8"/>
      <color theme="0"/>
      <name val="Calibri"/>
      <family val="2"/>
      <scheme val="minor"/>
    </font>
    <font>
      <sz val="16"/>
      <color theme="1"/>
      <name val="Berlin Sans FB Demi"/>
      <family val="2"/>
    </font>
    <font>
      <sz val="16"/>
      <color theme="0"/>
      <name val="Berlin Sans FB Demi"/>
      <family val="2"/>
    </font>
    <font>
      <sz val="10"/>
      <color theme="1"/>
      <name val="Arial"/>
      <family val="2"/>
    </font>
    <font>
      <b/>
      <sz val="10"/>
      <color theme="3" tint="0.39997558519241921"/>
      <name val="Arial"/>
      <family val="2"/>
    </font>
    <font>
      <sz val="10"/>
      <color rgb="FF000000"/>
      <name val="Arial"/>
      <family val="2"/>
    </font>
    <font>
      <sz val="10"/>
      <color theme="8" tint="-0.249977111117893"/>
      <name val="Arial"/>
      <family val="2"/>
    </font>
    <font>
      <b/>
      <sz val="10"/>
      <color theme="1"/>
      <name val="Arial"/>
      <family val="2"/>
    </font>
    <font>
      <b/>
      <sz val="10"/>
      <color theme="6" tint="-0.249977111117893"/>
      <name val="Arial"/>
      <family val="2"/>
    </font>
    <font>
      <sz val="10"/>
      <color rgb="FF7030A0"/>
      <name val="Arial"/>
      <family val="2"/>
    </font>
    <font>
      <sz val="11"/>
      <color theme="10"/>
      <name val="Calibri"/>
      <family val="2"/>
      <scheme val="minor"/>
    </font>
    <font>
      <b/>
      <i/>
      <sz val="12"/>
      <color theme="1"/>
      <name val="Calibri"/>
      <family val="2"/>
      <scheme val="minor"/>
    </font>
    <font>
      <b/>
      <sz val="16"/>
      <name val="PT Sans"/>
      <family val="2"/>
    </font>
  </fonts>
  <fills count="30">
    <fill>
      <patternFill patternType="none"/>
    </fill>
    <fill>
      <patternFill patternType="gray125"/>
    </fill>
    <fill>
      <patternFill patternType="solid">
        <fgColor theme="6"/>
        <bgColor indexed="64"/>
      </patternFill>
    </fill>
    <fill>
      <patternFill patternType="solid">
        <fgColor theme="0"/>
        <bgColor indexed="64"/>
      </patternFill>
    </fill>
    <fill>
      <patternFill patternType="solid">
        <fgColor rgb="FFFFFF00"/>
        <bgColor indexed="64"/>
      </patternFill>
    </fill>
    <fill>
      <patternFill patternType="solid">
        <fgColor rgb="FF00B0F0"/>
        <bgColor indexed="64"/>
      </patternFill>
    </fill>
    <fill>
      <patternFill patternType="solid">
        <fgColor theme="8" tint="0.59999389629810485"/>
        <bgColor indexed="64"/>
      </patternFill>
    </fill>
    <fill>
      <patternFill patternType="solid">
        <fgColor theme="0" tint="-4.9989318521683403E-2"/>
        <bgColor indexed="64"/>
      </patternFill>
    </fill>
    <fill>
      <patternFill patternType="solid">
        <fgColor theme="9" tint="-0.249977111117893"/>
        <bgColor indexed="64"/>
      </patternFill>
    </fill>
    <fill>
      <patternFill patternType="solid">
        <fgColor rgb="FF7030A0"/>
        <bgColor indexed="64"/>
      </patternFill>
    </fill>
    <fill>
      <patternFill patternType="solid">
        <fgColor rgb="FFFF6699"/>
        <bgColor indexed="64"/>
      </patternFill>
    </fill>
    <fill>
      <patternFill patternType="solid">
        <fgColor rgb="FFCCCCFF"/>
        <bgColor indexed="64"/>
      </patternFill>
    </fill>
    <fill>
      <patternFill patternType="solid">
        <fgColor rgb="FFFFCCCC"/>
        <bgColor indexed="64"/>
      </patternFill>
    </fill>
    <fill>
      <patternFill patternType="solid">
        <fgColor rgb="FF00FFFF"/>
        <bgColor indexed="64"/>
      </patternFill>
    </fill>
    <fill>
      <patternFill patternType="solid">
        <fgColor rgb="FFC00000"/>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4" tint="0.79998168889431442"/>
        <bgColor indexed="64"/>
      </patternFill>
    </fill>
    <fill>
      <patternFill patternType="solid">
        <fgColor theme="2" tint="-9.9978637043366805E-2"/>
        <bgColor indexed="64"/>
      </patternFill>
    </fill>
    <fill>
      <patternFill patternType="solid">
        <fgColor rgb="FFFFC000"/>
        <bgColor indexed="64"/>
      </patternFill>
    </fill>
    <fill>
      <patternFill patternType="solid">
        <fgColor rgb="FF92D050"/>
        <bgColor indexed="64"/>
      </patternFill>
    </fill>
    <fill>
      <patternFill patternType="solid">
        <fgColor theme="8" tint="-0.249977111117893"/>
        <bgColor indexed="64"/>
      </patternFill>
    </fill>
    <fill>
      <patternFill patternType="solid">
        <fgColor theme="6" tint="0.79998168889431442"/>
        <bgColor indexed="64"/>
      </patternFill>
    </fill>
    <fill>
      <patternFill patternType="solid">
        <fgColor theme="3" tint="0.39997558519241921"/>
        <bgColor indexed="64"/>
      </patternFill>
    </fill>
    <fill>
      <patternFill patternType="solid">
        <fgColor rgb="FF00B050"/>
        <bgColor indexed="64"/>
      </patternFill>
    </fill>
    <fill>
      <patternFill patternType="solid">
        <fgColor theme="7" tint="-0.249977111117893"/>
        <bgColor indexed="64"/>
      </patternFill>
    </fill>
    <fill>
      <patternFill patternType="solid">
        <fgColor theme="3" tint="0.59999389629810485"/>
        <bgColor indexed="64"/>
      </patternFill>
    </fill>
    <fill>
      <patternFill patternType="solid">
        <fgColor rgb="FFFF0000"/>
        <bgColor indexed="64"/>
      </patternFill>
    </fill>
  </fills>
  <borders count="43">
    <border>
      <left/>
      <right/>
      <top/>
      <bottom/>
      <diagonal/>
    </border>
    <border>
      <left style="thin">
        <color indexed="64"/>
      </left>
      <right/>
      <top/>
      <bottom style="thin">
        <color indexed="64"/>
      </bottom>
      <diagonal/>
    </border>
    <border>
      <left/>
      <right/>
      <top/>
      <bottom style="thin">
        <color auto="1"/>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style="medium">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hair">
        <color indexed="64"/>
      </right>
      <top/>
      <bottom style="hair">
        <color indexed="64"/>
      </bottom>
      <diagonal/>
    </border>
    <border>
      <left style="hair">
        <color indexed="64"/>
      </left>
      <right style="hair">
        <color indexed="64"/>
      </right>
      <top/>
      <bottom style="hair">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style="medium">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medium">
        <color indexed="64"/>
      </bottom>
      <diagonal/>
    </border>
    <border>
      <left style="thin">
        <color indexed="64"/>
      </left>
      <right/>
      <top/>
      <bottom/>
      <diagonal/>
    </border>
    <border>
      <left style="medium">
        <color indexed="64"/>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medium">
        <color indexed="64"/>
      </left>
      <right style="hair">
        <color indexed="64"/>
      </right>
      <top/>
      <bottom style="medium">
        <color indexed="64"/>
      </bottom>
      <diagonal/>
    </border>
    <border>
      <left style="medium">
        <color indexed="64"/>
      </left>
      <right style="hair">
        <color indexed="64"/>
      </right>
      <top/>
      <bottom/>
      <diagonal/>
    </border>
    <border>
      <left style="hair">
        <color indexed="64"/>
      </left>
      <right style="hair">
        <color indexed="64"/>
      </right>
      <top style="hair">
        <color indexed="64"/>
      </top>
      <bottom/>
      <diagonal/>
    </border>
    <border>
      <left/>
      <right/>
      <top style="thin">
        <color indexed="64"/>
      </top>
      <bottom style="medium">
        <color indexed="64"/>
      </bottom>
      <diagonal/>
    </border>
    <border>
      <left style="medium">
        <color indexed="64"/>
      </left>
      <right/>
      <top/>
      <bottom/>
      <diagonal/>
    </border>
    <border>
      <left style="hair">
        <color indexed="64"/>
      </left>
      <right style="hair">
        <color indexed="64"/>
      </right>
      <top/>
      <bottom/>
      <diagonal/>
    </border>
  </borders>
  <cellStyleXfs count="6">
    <xf numFmtId="0" fontId="0" fillId="0" borderId="0"/>
    <xf numFmtId="0" fontId="1" fillId="0" borderId="0"/>
    <xf numFmtId="0" fontId="1" fillId="0" borderId="0"/>
    <xf numFmtId="0" fontId="2" fillId="0" borderId="0"/>
    <xf numFmtId="9" fontId="5" fillId="0" borderId="0" applyFont="0" applyFill="0" applyBorder="0" applyAlignment="0" applyProtection="0"/>
    <xf numFmtId="0" fontId="14" fillId="0" borderId="0" applyNumberFormat="0" applyFill="0" applyBorder="0" applyAlignment="0" applyProtection="0"/>
  </cellStyleXfs>
  <cellXfs count="295">
    <xf numFmtId="0" fontId="0" fillId="0" borderId="0" xfId="0"/>
    <xf numFmtId="0" fontId="9" fillId="0" borderId="0" xfId="0" applyFont="1"/>
    <xf numFmtId="0" fontId="3" fillId="0" borderId="0" xfId="0" applyFont="1"/>
    <xf numFmtId="0" fontId="8" fillId="0" borderId="0" xfId="0" applyFont="1" applyFill="1" applyAlignment="1"/>
    <xf numFmtId="0" fontId="9" fillId="0" borderId="0" xfId="0" applyFont="1" applyFill="1"/>
    <xf numFmtId="0" fontId="9" fillId="7" borderId="5" xfId="0" applyFont="1" applyFill="1" applyBorder="1" applyAlignment="1">
      <alignment wrapText="1"/>
    </xf>
    <xf numFmtId="1" fontId="12" fillId="7" borderId="13" xfId="4" applyNumberFormat="1" applyFont="1" applyFill="1" applyBorder="1" applyAlignment="1">
      <alignment horizontal="center" vertical="center"/>
    </xf>
    <xf numFmtId="0" fontId="9" fillId="7" borderId="3" xfId="0" applyFont="1" applyFill="1" applyBorder="1" applyAlignment="1">
      <alignment wrapText="1"/>
    </xf>
    <xf numFmtId="0" fontId="9" fillId="6" borderId="0" xfId="0" applyFont="1" applyFill="1"/>
    <xf numFmtId="0" fontId="9" fillId="6" borderId="0" xfId="0" applyFont="1" applyFill="1" applyBorder="1" applyAlignment="1">
      <alignment textRotation="90"/>
    </xf>
    <xf numFmtId="1" fontId="12" fillId="6" borderId="0" xfId="4" applyNumberFormat="1" applyFont="1" applyFill="1" applyBorder="1" applyAlignment="1">
      <alignment horizontal="center" vertical="center"/>
    </xf>
    <xf numFmtId="1" fontId="9" fillId="6" borderId="0" xfId="4" applyNumberFormat="1" applyFont="1" applyFill="1" applyBorder="1"/>
    <xf numFmtId="1" fontId="12" fillId="7" borderId="6" xfId="4" applyNumberFormat="1" applyFont="1" applyFill="1" applyBorder="1" applyAlignment="1">
      <alignment horizontal="center" vertical="center"/>
    </xf>
    <xf numFmtId="0" fontId="9" fillId="7" borderId="6" xfId="0" applyFont="1" applyFill="1" applyBorder="1" applyAlignment="1">
      <alignment wrapText="1"/>
    </xf>
    <xf numFmtId="0" fontId="8" fillId="5" borderId="0" xfId="0" applyFont="1" applyFill="1" applyAlignment="1">
      <alignment horizontal="center" vertical="center"/>
    </xf>
    <xf numFmtId="0" fontId="9" fillId="6" borderId="0" xfId="0" applyFont="1" applyFill="1" applyBorder="1" applyAlignment="1">
      <alignment wrapText="1"/>
    </xf>
    <xf numFmtId="0" fontId="9" fillId="0" borderId="3" xfId="3" applyFont="1" applyFill="1" applyBorder="1" applyAlignment="1">
      <alignment horizontal="left" vertical="top" wrapText="1"/>
    </xf>
    <xf numFmtId="0" fontId="9" fillId="0" borderId="3" xfId="0" applyFont="1" applyFill="1" applyBorder="1" applyAlignment="1">
      <alignment vertical="top" wrapText="1"/>
    </xf>
    <xf numFmtId="0" fontId="9" fillId="0" borderId="3" xfId="0" applyFont="1" applyFill="1" applyBorder="1" applyAlignment="1">
      <alignment horizontal="left" vertical="top" wrapText="1"/>
    </xf>
    <xf numFmtId="0" fontId="9" fillId="3" borderId="3" xfId="0" applyFont="1" applyFill="1" applyBorder="1" applyAlignment="1">
      <alignment vertical="top" wrapText="1"/>
    </xf>
    <xf numFmtId="0" fontId="10" fillId="0" borderId="3" xfId="0" applyFont="1" applyFill="1" applyBorder="1" applyAlignment="1">
      <alignment vertical="top" wrapText="1"/>
    </xf>
    <xf numFmtId="0" fontId="8" fillId="4" borderId="0" xfId="0" applyFont="1" applyFill="1" applyAlignment="1"/>
    <xf numFmtId="0" fontId="11" fillId="6" borderId="30" xfId="0" applyFont="1" applyFill="1" applyBorder="1" applyAlignment="1">
      <alignment horizontal="center" vertical="center"/>
    </xf>
    <xf numFmtId="0" fontId="11" fillId="6" borderId="17" xfId="0" applyFont="1" applyFill="1" applyBorder="1" applyAlignment="1">
      <alignment horizontal="center" vertical="center"/>
    </xf>
    <xf numFmtId="0" fontId="9" fillId="0" borderId="14" xfId="0" applyFont="1" applyBorder="1" applyAlignment="1">
      <alignment horizontal="center" vertical="center"/>
    </xf>
    <xf numFmtId="0" fontId="9" fillId="0" borderId="15" xfId="0" applyFont="1" applyBorder="1" applyAlignment="1">
      <alignment horizontal="center" vertical="center"/>
    </xf>
    <xf numFmtId="0" fontId="11" fillId="6" borderId="16" xfId="0" applyFont="1" applyFill="1" applyBorder="1" applyAlignment="1">
      <alignment horizontal="center" vertical="center"/>
    </xf>
    <xf numFmtId="0" fontId="11" fillId="6" borderId="15" xfId="0" applyFont="1" applyFill="1" applyBorder="1" applyAlignment="1">
      <alignment horizontal="center" vertical="center"/>
    </xf>
    <xf numFmtId="1" fontId="9" fillId="0" borderId="27" xfId="0" applyNumberFormat="1" applyFont="1" applyBorder="1" applyAlignment="1">
      <alignment horizontal="center" vertical="center"/>
    </xf>
    <xf numFmtId="1" fontId="9" fillId="0" borderId="28" xfId="0" applyNumberFormat="1" applyFont="1" applyBorder="1" applyAlignment="1">
      <alignment horizontal="center" vertical="center"/>
    </xf>
    <xf numFmtId="1" fontId="9" fillId="0" borderId="23" xfId="0" applyNumberFormat="1" applyFont="1" applyBorder="1" applyAlignment="1">
      <alignment horizontal="center" vertical="center"/>
    </xf>
    <xf numFmtId="1" fontId="9" fillId="0" borderId="38" xfId="0" applyNumberFormat="1" applyFont="1" applyBorder="1" applyAlignment="1">
      <alignment horizontal="center" vertical="center"/>
    </xf>
    <xf numFmtId="1" fontId="9" fillId="0" borderId="39" xfId="0" applyNumberFormat="1" applyFont="1" applyBorder="1" applyAlignment="1">
      <alignment horizontal="center" vertical="center"/>
    </xf>
    <xf numFmtId="1" fontId="9" fillId="0" borderId="35" xfId="0" applyNumberFormat="1" applyFont="1" applyBorder="1" applyAlignment="1">
      <alignment horizontal="center" vertical="center"/>
    </xf>
    <xf numFmtId="1" fontId="9" fillId="0" borderId="36" xfId="0" applyNumberFormat="1" applyFont="1" applyBorder="1" applyAlignment="1">
      <alignment horizontal="center" vertical="center"/>
    </xf>
    <xf numFmtId="1" fontId="9" fillId="0" borderId="37" xfId="0" applyNumberFormat="1" applyFont="1" applyBorder="1" applyAlignment="1">
      <alignment horizontal="center" vertical="center"/>
    </xf>
    <xf numFmtId="1" fontId="9" fillId="0" borderId="24" xfId="0" applyNumberFormat="1" applyFont="1" applyBorder="1" applyAlignment="1">
      <alignment horizontal="center" vertical="center"/>
    </xf>
    <xf numFmtId="0" fontId="9" fillId="0" borderId="0" xfId="0" applyFont="1" applyFill="1" applyAlignment="1">
      <alignment horizontal="center" vertical="center"/>
    </xf>
    <xf numFmtId="0" fontId="11" fillId="0" borderId="0" xfId="0" applyFont="1" applyFill="1" applyAlignment="1">
      <alignment horizontal="center" vertical="center"/>
    </xf>
    <xf numFmtId="0" fontId="13" fillId="0" borderId="0" xfId="0" applyFont="1" applyFill="1" applyAlignment="1"/>
    <xf numFmtId="0" fontId="13" fillId="0" borderId="2" xfId="0" applyFont="1" applyFill="1" applyBorder="1" applyAlignment="1"/>
    <xf numFmtId="0" fontId="17" fillId="7" borderId="3" xfId="0" applyFont="1" applyFill="1" applyBorder="1" applyAlignment="1">
      <alignment vertical="top"/>
    </xf>
    <xf numFmtId="0" fontId="18" fillId="0" borderId="0" xfId="0" applyFont="1" applyFill="1" applyAlignment="1"/>
    <xf numFmtId="0" fontId="9" fillId="0" borderId="0" xfId="0" applyFont="1" applyAlignment="1">
      <alignment horizontal="center" vertical="center"/>
    </xf>
    <xf numFmtId="1" fontId="20" fillId="7" borderId="6" xfId="4" applyNumberFormat="1" applyFont="1" applyFill="1" applyBorder="1" applyAlignment="1">
      <alignment horizontal="center" vertical="center"/>
    </xf>
    <xf numFmtId="0" fontId="9" fillId="0" borderId="0" xfId="0" applyFont="1" applyAlignment="1">
      <alignment vertical="center"/>
    </xf>
    <xf numFmtId="0" fontId="8" fillId="15" borderId="3" xfId="3" applyFont="1" applyFill="1" applyBorder="1" applyAlignment="1">
      <alignment horizontal="center" vertical="center" wrapText="1"/>
    </xf>
    <xf numFmtId="0" fontId="10" fillId="0" borderId="0" xfId="0" applyFont="1"/>
    <xf numFmtId="0" fontId="8" fillId="0" borderId="0" xfId="0" applyFont="1" applyFill="1" applyAlignment="1">
      <alignment vertical="center"/>
    </xf>
    <xf numFmtId="0" fontId="0" fillId="0" borderId="0" xfId="0" applyFill="1"/>
    <xf numFmtId="0" fontId="0" fillId="3" borderId="0" xfId="0" applyFill="1"/>
    <xf numFmtId="0" fontId="9" fillId="0" borderId="0" xfId="0" applyFont="1" applyFill="1" applyBorder="1"/>
    <xf numFmtId="0" fontId="10" fillId="0" borderId="0" xfId="0" applyFont="1" applyFill="1" applyBorder="1" applyAlignment="1">
      <alignment vertical="top" wrapText="1"/>
    </xf>
    <xf numFmtId="0" fontId="4" fillId="0" borderId="0" xfId="3" applyFont="1" applyFill="1" applyBorder="1" applyAlignment="1">
      <alignment horizontal="center" vertical="center" wrapText="1"/>
    </xf>
    <xf numFmtId="0" fontId="9" fillId="0" borderId="0" xfId="0" applyFont="1" applyFill="1" applyBorder="1" applyAlignment="1">
      <alignment horizontal="center" vertical="center" wrapText="1"/>
    </xf>
    <xf numFmtId="0" fontId="7" fillId="0" borderId="0" xfId="0" applyFont="1" applyFill="1" applyBorder="1" applyAlignment="1">
      <alignment horizontal="center" vertical="center" wrapText="1"/>
    </xf>
    <xf numFmtId="0" fontId="7" fillId="0" borderId="0" xfId="0" applyFont="1" applyFill="1" applyBorder="1" applyAlignment="1">
      <alignment horizontal="center" vertical="center"/>
    </xf>
    <xf numFmtId="0" fontId="10" fillId="0" borderId="0" xfId="0" applyFont="1" applyFill="1" applyBorder="1" applyAlignment="1">
      <alignment horizontal="left" vertical="top" wrapText="1"/>
    </xf>
    <xf numFmtId="0" fontId="6" fillId="0" borderId="0" xfId="0" applyFont="1" applyFill="1" applyBorder="1" applyAlignment="1">
      <alignment horizontal="center" vertical="center"/>
    </xf>
    <xf numFmtId="0" fontId="10" fillId="0" borderId="0" xfId="3" applyFont="1" applyFill="1" applyBorder="1" applyAlignment="1">
      <alignment horizontal="left" vertical="top" wrapText="1"/>
    </xf>
    <xf numFmtId="0" fontId="15" fillId="0" borderId="0" xfId="0" applyFont="1" applyFill="1" applyBorder="1" applyAlignment="1">
      <alignment vertical="center"/>
    </xf>
    <xf numFmtId="0" fontId="4" fillId="0" borderId="0" xfId="0" applyFont="1" applyFill="1" applyBorder="1" applyAlignment="1">
      <alignment horizontal="center" vertical="center" wrapText="1"/>
    </xf>
    <xf numFmtId="2" fontId="4" fillId="0" borderId="0" xfId="0" applyNumberFormat="1" applyFont="1" applyFill="1" applyBorder="1" applyAlignment="1">
      <alignment horizontal="center" vertical="center" wrapText="1"/>
    </xf>
    <xf numFmtId="0" fontId="9" fillId="0" borderId="0" xfId="0" applyFont="1" applyFill="1" applyBorder="1" applyAlignment="1">
      <alignment horizontal="left" vertical="top" wrapText="1"/>
    </xf>
    <xf numFmtId="0" fontId="5" fillId="0" borderId="0" xfId="3" applyFont="1" applyFill="1" applyBorder="1" applyAlignment="1">
      <alignment horizontal="center" vertical="center"/>
    </xf>
    <xf numFmtId="0" fontId="9" fillId="0" borderId="0" xfId="0" applyFont="1" applyFill="1" applyBorder="1" applyAlignment="1">
      <alignment vertical="top" wrapText="1"/>
    </xf>
    <xf numFmtId="0" fontId="0" fillId="0" borderId="0" xfId="0" applyFont="1" applyFill="1" applyBorder="1" applyAlignment="1">
      <alignment horizontal="center" vertical="center" wrapText="1"/>
    </xf>
    <xf numFmtId="0" fontId="10" fillId="0" borderId="0" xfId="2" applyFont="1" applyFill="1" applyBorder="1" applyAlignment="1" applyProtection="1">
      <alignment vertical="top" wrapText="1"/>
    </xf>
    <xf numFmtId="0" fontId="15" fillId="0" borderId="0" xfId="0" applyFont="1" applyFill="1" applyBorder="1" applyAlignment="1">
      <alignment horizontal="center" vertical="center" wrapText="1"/>
    </xf>
    <xf numFmtId="0" fontId="15" fillId="0" borderId="0" xfId="3" applyFont="1" applyFill="1" applyBorder="1" applyAlignment="1">
      <alignment vertical="top" wrapText="1"/>
    </xf>
    <xf numFmtId="0" fontId="8" fillId="0" borderId="0" xfId="0" applyFont="1" applyFill="1" applyBorder="1" applyAlignment="1">
      <alignment horizontal="left" vertical="top" wrapText="1"/>
    </xf>
    <xf numFmtId="0" fontId="10" fillId="0" borderId="0" xfId="3" applyFont="1" applyFill="1" applyBorder="1" applyAlignment="1">
      <alignment horizontal="left" vertical="center" wrapText="1"/>
    </xf>
    <xf numFmtId="0" fontId="19" fillId="0" borderId="0" xfId="3" applyFont="1" applyFill="1" applyBorder="1" applyAlignment="1">
      <alignment horizontal="center" vertical="center" wrapText="1"/>
    </xf>
    <xf numFmtId="0" fontId="9" fillId="0" borderId="0" xfId="0" applyFont="1" applyFill="1" applyBorder="1" applyAlignment="1">
      <alignment vertical="top"/>
    </xf>
    <xf numFmtId="2" fontId="9" fillId="0" borderId="0" xfId="0" applyNumberFormat="1" applyFont="1" applyFill="1" applyBorder="1" applyAlignment="1">
      <alignment vertical="top" wrapText="1"/>
    </xf>
    <xf numFmtId="0" fontId="10" fillId="3" borderId="3" xfId="0" applyFont="1" applyFill="1" applyBorder="1" applyAlignment="1">
      <alignment vertical="top" wrapText="1"/>
    </xf>
    <xf numFmtId="0" fontId="8" fillId="3" borderId="0" xfId="0" applyFont="1" applyFill="1" applyBorder="1" applyAlignment="1">
      <alignment horizontal="center" vertical="center" wrapText="1"/>
    </xf>
    <xf numFmtId="0" fontId="10" fillId="3" borderId="0" xfId="0" applyFont="1" applyFill="1" applyBorder="1" applyAlignment="1">
      <alignment vertical="top" wrapText="1"/>
    </xf>
    <xf numFmtId="0" fontId="15" fillId="3" borderId="0" xfId="0" applyFont="1" applyFill="1" applyBorder="1" applyAlignment="1">
      <alignment vertical="center"/>
    </xf>
    <xf numFmtId="0" fontId="9" fillId="3" borderId="0" xfId="0" applyFont="1" applyFill="1" applyBorder="1"/>
    <xf numFmtId="0" fontId="9" fillId="3" borderId="0" xfId="0" applyFont="1" applyFill="1" applyBorder="1" applyAlignment="1">
      <alignment vertical="top" wrapText="1"/>
    </xf>
    <xf numFmtId="0" fontId="0" fillId="3" borderId="0" xfId="0" applyFill="1" applyBorder="1"/>
    <xf numFmtId="0" fontId="10" fillId="3" borderId="0" xfId="3" applyFont="1" applyFill="1" applyBorder="1" applyAlignment="1">
      <alignment horizontal="left" vertical="top" wrapText="1"/>
    </xf>
    <xf numFmtId="0" fontId="10" fillId="3" borderId="0" xfId="0" applyFont="1" applyFill="1" applyBorder="1" applyAlignment="1">
      <alignment horizontal="left" vertical="top" wrapText="1"/>
    </xf>
    <xf numFmtId="0" fontId="10" fillId="3" borderId="0" xfId="2" applyFont="1" applyFill="1" applyBorder="1" applyAlignment="1" applyProtection="1">
      <alignment vertical="top" wrapText="1"/>
    </xf>
    <xf numFmtId="2" fontId="9" fillId="3" borderId="0" xfId="0" applyNumberFormat="1" applyFont="1" applyFill="1" applyBorder="1" applyAlignment="1">
      <alignment vertical="top" wrapText="1"/>
    </xf>
    <xf numFmtId="0" fontId="8" fillId="3" borderId="0" xfId="3" applyFont="1" applyFill="1" applyBorder="1" applyAlignment="1">
      <alignment horizontal="left" vertical="center" wrapText="1"/>
    </xf>
    <xf numFmtId="0" fontId="9" fillId="3" borderId="0" xfId="3" applyFont="1" applyFill="1" applyBorder="1" applyAlignment="1">
      <alignment horizontal="left" vertical="top" wrapText="1"/>
    </xf>
    <xf numFmtId="0" fontId="9" fillId="3" borderId="0" xfId="0" applyFont="1" applyFill="1" applyBorder="1" applyAlignment="1">
      <alignment vertical="center"/>
    </xf>
    <xf numFmtId="0" fontId="25" fillId="4" borderId="0" xfId="0" applyFont="1" applyFill="1" applyAlignment="1">
      <alignment vertical="center"/>
    </xf>
    <xf numFmtId="15" fontId="25" fillId="4" borderId="0" xfId="0" applyNumberFormat="1" applyFont="1" applyFill="1" applyAlignment="1">
      <alignment vertical="center"/>
    </xf>
    <xf numFmtId="0" fontId="19" fillId="0" borderId="3" xfId="3" applyFont="1" applyFill="1" applyBorder="1" applyAlignment="1">
      <alignment horizontal="left" vertical="top" wrapText="1"/>
    </xf>
    <xf numFmtId="0" fontId="19" fillId="0" borderId="3" xfId="0" applyFont="1" applyFill="1" applyBorder="1" applyAlignment="1">
      <alignment vertical="top" wrapText="1"/>
    </xf>
    <xf numFmtId="0" fontId="19" fillId="0" borderId="3" xfId="3" applyFont="1" applyBorder="1" applyAlignment="1">
      <alignment horizontal="left" vertical="top" wrapText="1"/>
    </xf>
    <xf numFmtId="0" fontId="19" fillId="0" borderId="3" xfId="0" applyFont="1" applyFill="1" applyBorder="1" applyAlignment="1">
      <alignment horizontal="left" vertical="top" wrapText="1"/>
    </xf>
    <xf numFmtId="0" fontId="19" fillId="3" borderId="3" xfId="0" applyFont="1" applyFill="1" applyBorder="1" applyAlignment="1">
      <alignment vertical="top" wrapText="1"/>
    </xf>
    <xf numFmtId="0" fontId="30" fillId="3" borderId="3" xfId="0" applyFont="1" applyFill="1" applyBorder="1" applyAlignment="1">
      <alignment vertical="top" wrapText="1"/>
    </xf>
    <xf numFmtId="0" fontId="19" fillId="0" borderId="3" xfId="0" applyFont="1" applyBorder="1" applyAlignment="1">
      <alignment vertical="top" wrapText="1"/>
    </xf>
    <xf numFmtId="0" fontId="30" fillId="15" borderId="3" xfId="3" applyFont="1" applyFill="1" applyBorder="1" applyAlignment="1">
      <alignment horizontal="center" vertical="center" wrapText="1"/>
    </xf>
    <xf numFmtId="0" fontId="30" fillId="17" borderId="3" xfId="3" applyFont="1" applyFill="1" applyBorder="1" applyAlignment="1">
      <alignment horizontal="center" vertical="center" wrapText="1"/>
    </xf>
    <xf numFmtId="0" fontId="30" fillId="18" borderId="3" xfId="3" applyFont="1" applyFill="1" applyBorder="1" applyAlignment="1">
      <alignment horizontal="center" vertical="center" wrapText="1"/>
    </xf>
    <xf numFmtId="0" fontId="30" fillId="15" borderId="3" xfId="0" applyFont="1" applyFill="1" applyBorder="1" applyAlignment="1">
      <alignment horizontal="center" vertical="center" wrapText="1"/>
    </xf>
    <xf numFmtId="0" fontId="30" fillId="20" borderId="3" xfId="3" applyFont="1" applyFill="1" applyBorder="1" applyAlignment="1">
      <alignment horizontal="center" vertical="center" wrapText="1"/>
    </xf>
    <xf numFmtId="0" fontId="30" fillId="19" borderId="3" xfId="0" applyFont="1" applyFill="1" applyBorder="1" applyAlignment="1">
      <alignment horizontal="center" vertical="center" wrapText="1"/>
    </xf>
    <xf numFmtId="0" fontId="9" fillId="0" borderId="3" xfId="0" applyFont="1" applyBorder="1" applyAlignment="1">
      <alignment vertical="center" wrapText="1"/>
    </xf>
    <xf numFmtId="0" fontId="9" fillId="0" borderId="3" xfId="0" applyFont="1" applyBorder="1" applyAlignment="1">
      <alignment vertical="center"/>
    </xf>
    <xf numFmtId="0" fontId="9" fillId="0" borderId="0" xfId="0" applyFont="1" applyFill="1" applyBorder="1" applyAlignment="1">
      <alignment vertical="center"/>
    </xf>
    <xf numFmtId="0" fontId="8" fillId="4" borderId="0" xfId="0" applyFont="1" applyFill="1" applyAlignment="1">
      <alignment vertical="center"/>
    </xf>
    <xf numFmtId="0" fontId="10" fillId="3" borderId="8" xfId="3" applyFont="1" applyFill="1" applyBorder="1" applyAlignment="1">
      <alignment horizontal="left" vertical="center" wrapText="1"/>
    </xf>
    <xf numFmtId="0" fontId="10" fillId="3" borderId="25" xfId="3" applyFont="1" applyFill="1" applyBorder="1" applyAlignment="1">
      <alignment horizontal="left" vertical="center" wrapText="1"/>
    </xf>
    <xf numFmtId="0" fontId="10" fillId="3" borderId="31" xfId="3" applyFont="1" applyFill="1" applyBorder="1" applyAlignment="1">
      <alignment horizontal="left" vertical="center" wrapText="1"/>
    </xf>
    <xf numFmtId="0" fontId="10" fillId="3" borderId="26" xfId="3" applyFont="1" applyFill="1" applyBorder="1" applyAlignment="1">
      <alignment horizontal="left" vertical="center" wrapText="1"/>
    </xf>
    <xf numFmtId="0" fontId="10" fillId="3" borderId="8" xfId="0" applyFont="1" applyFill="1" applyBorder="1" applyAlignment="1">
      <alignment horizontal="left" vertical="center" wrapText="1"/>
    </xf>
    <xf numFmtId="0" fontId="10" fillId="3" borderId="25" xfId="0" applyFont="1" applyFill="1" applyBorder="1" applyAlignment="1">
      <alignment horizontal="left" vertical="center" wrapText="1"/>
    </xf>
    <xf numFmtId="0" fontId="10" fillId="3" borderId="29" xfId="0" applyFont="1" applyFill="1" applyBorder="1" applyAlignment="1">
      <alignment horizontal="left" vertical="center" wrapText="1"/>
    </xf>
    <xf numFmtId="0" fontId="9" fillId="5" borderId="1" xfId="0" applyFont="1" applyFill="1" applyBorder="1" applyAlignment="1">
      <alignment horizontal="left" vertical="center"/>
    </xf>
    <xf numFmtId="0" fontId="9" fillId="0" borderId="8" xfId="3" applyFont="1" applyFill="1" applyBorder="1" applyAlignment="1">
      <alignment horizontal="left" vertical="center" wrapText="1"/>
    </xf>
    <xf numFmtId="1" fontId="11" fillId="6" borderId="20" xfId="0" applyNumberFormat="1" applyFont="1" applyFill="1" applyBorder="1" applyAlignment="1">
      <alignment horizontal="left" vertical="center"/>
    </xf>
    <xf numFmtId="1" fontId="11" fillId="6" borderId="0" xfId="0" applyNumberFormat="1" applyFont="1" applyFill="1" applyBorder="1" applyAlignment="1">
      <alignment horizontal="left" vertical="center"/>
    </xf>
    <xf numFmtId="0" fontId="11" fillId="6" borderId="20" xfId="0" applyFont="1" applyFill="1" applyBorder="1" applyAlignment="1">
      <alignment horizontal="left" vertical="center"/>
    </xf>
    <xf numFmtId="0" fontId="9" fillId="0" borderId="0" xfId="0" applyFont="1" applyAlignment="1">
      <alignment horizontal="left" vertical="center"/>
    </xf>
    <xf numFmtId="0" fontId="9" fillId="5" borderId="5" xfId="0" applyFont="1" applyFill="1" applyBorder="1" applyAlignment="1">
      <alignment horizontal="left" vertical="center"/>
    </xf>
    <xf numFmtId="0" fontId="9" fillId="0" borderId="25" xfId="3" applyFont="1" applyBorder="1" applyAlignment="1">
      <alignment horizontal="left" vertical="center" wrapText="1"/>
    </xf>
    <xf numFmtId="0" fontId="9" fillId="5" borderId="12" xfId="0" applyFont="1" applyFill="1" applyBorder="1" applyAlignment="1">
      <alignment horizontal="left" vertical="center"/>
    </xf>
    <xf numFmtId="0" fontId="9" fillId="3" borderId="29" xfId="3" applyFont="1" applyFill="1" applyBorder="1" applyAlignment="1">
      <alignment horizontal="left" vertical="center" wrapText="1"/>
    </xf>
    <xf numFmtId="0" fontId="9" fillId="8" borderId="31" xfId="0" applyFont="1" applyFill="1" applyBorder="1" applyAlignment="1">
      <alignment horizontal="left" vertical="center"/>
    </xf>
    <xf numFmtId="0" fontId="9" fillId="3" borderId="31" xfId="0" applyFont="1" applyFill="1" applyBorder="1" applyAlignment="1">
      <alignment horizontal="left" vertical="center" wrapText="1"/>
    </xf>
    <xf numFmtId="1" fontId="11" fillId="6" borderId="19" xfId="0" applyNumberFormat="1" applyFont="1" applyFill="1" applyBorder="1" applyAlignment="1">
      <alignment horizontal="left" vertical="center"/>
    </xf>
    <xf numFmtId="1" fontId="11" fillId="6" borderId="18" xfId="0" applyNumberFormat="1" applyFont="1" applyFill="1" applyBorder="1" applyAlignment="1">
      <alignment horizontal="left" vertical="center"/>
    </xf>
    <xf numFmtId="0" fontId="11" fillId="6" borderId="19" xfId="0" applyFont="1" applyFill="1" applyBorder="1" applyAlignment="1">
      <alignment horizontal="left" vertical="center"/>
    </xf>
    <xf numFmtId="0" fontId="9" fillId="8" borderId="26" xfId="0" applyFont="1" applyFill="1" applyBorder="1" applyAlignment="1">
      <alignment horizontal="left" vertical="center"/>
    </xf>
    <xf numFmtId="0" fontId="10" fillId="3" borderId="26" xfId="0" applyFont="1" applyFill="1" applyBorder="1" applyAlignment="1">
      <alignment horizontal="left" vertical="center" wrapText="1"/>
    </xf>
    <xf numFmtId="1" fontId="11" fillId="6" borderId="22" xfId="0" applyNumberFormat="1" applyFont="1" applyFill="1" applyBorder="1" applyAlignment="1">
      <alignment horizontal="left" vertical="center"/>
    </xf>
    <xf numFmtId="1" fontId="11" fillId="6" borderId="21" xfId="0" applyNumberFormat="1" applyFont="1" applyFill="1" applyBorder="1" applyAlignment="1">
      <alignment horizontal="left" vertical="center"/>
    </xf>
    <xf numFmtId="0" fontId="11" fillId="6" borderId="22" xfId="0" applyFont="1" applyFill="1" applyBorder="1" applyAlignment="1">
      <alignment horizontal="left" vertical="center"/>
    </xf>
    <xf numFmtId="0" fontId="9" fillId="9" borderId="1" xfId="0" applyFont="1" applyFill="1" applyBorder="1" applyAlignment="1">
      <alignment horizontal="left" vertical="center"/>
    </xf>
    <xf numFmtId="0" fontId="9" fillId="9" borderId="5" xfId="0" applyFont="1" applyFill="1" applyBorder="1" applyAlignment="1">
      <alignment horizontal="left" vertical="center"/>
    </xf>
    <xf numFmtId="0" fontId="9" fillId="10" borderId="31" xfId="0" applyFont="1" applyFill="1" applyBorder="1" applyAlignment="1">
      <alignment horizontal="left" vertical="center"/>
    </xf>
    <xf numFmtId="0" fontId="9" fillId="10" borderId="26" xfId="0" applyFont="1" applyFill="1" applyBorder="1" applyAlignment="1">
      <alignment horizontal="left" vertical="center"/>
    </xf>
    <xf numFmtId="0" fontId="9" fillId="11" borderId="1" xfId="0" applyFont="1" applyFill="1" applyBorder="1" applyAlignment="1">
      <alignment horizontal="left" vertical="center"/>
    </xf>
    <xf numFmtId="0" fontId="9" fillId="11" borderId="5" xfId="0" applyFont="1" applyFill="1" applyBorder="1" applyAlignment="1">
      <alignment horizontal="left" vertical="center"/>
    </xf>
    <xf numFmtId="0" fontId="9" fillId="11" borderId="12" xfId="0" applyFont="1" applyFill="1" applyBorder="1" applyAlignment="1">
      <alignment horizontal="left" vertical="center"/>
    </xf>
    <xf numFmtId="0" fontId="9" fillId="12" borderId="31" xfId="0" applyFont="1" applyFill="1" applyBorder="1" applyAlignment="1">
      <alignment horizontal="left" vertical="center"/>
    </xf>
    <xf numFmtId="0" fontId="10" fillId="3" borderId="31" xfId="0" applyFont="1" applyFill="1" applyBorder="1" applyAlignment="1">
      <alignment horizontal="left" vertical="center" wrapText="1"/>
    </xf>
    <xf numFmtId="0" fontId="9" fillId="12" borderId="26" xfId="0" applyFont="1" applyFill="1" applyBorder="1" applyAlignment="1">
      <alignment horizontal="left" vertical="center"/>
    </xf>
    <xf numFmtId="0" fontId="10" fillId="3" borderId="26" xfId="0" applyFont="1" applyFill="1" applyBorder="1" applyAlignment="1">
      <alignment horizontal="left" vertical="center"/>
    </xf>
    <xf numFmtId="0" fontId="34" fillId="0" borderId="0" xfId="0" applyFont="1" applyAlignment="1">
      <alignment horizontal="left" vertical="top"/>
    </xf>
    <xf numFmtId="0" fontId="34" fillId="3" borderId="0" xfId="0" applyFont="1" applyFill="1" applyAlignment="1">
      <alignment horizontal="left" vertical="top"/>
    </xf>
    <xf numFmtId="0" fontId="36" fillId="3" borderId="0" xfId="0" applyFont="1" applyFill="1" applyAlignment="1">
      <alignment horizontal="left" vertical="top"/>
    </xf>
    <xf numFmtId="0" fontId="38" fillId="0" borderId="0" xfId="0" applyFont="1" applyAlignment="1">
      <alignment horizontal="left" vertical="top"/>
    </xf>
    <xf numFmtId="0" fontId="37" fillId="3" borderId="0" xfId="0" applyFont="1" applyFill="1" applyAlignment="1">
      <alignment horizontal="left" vertical="top"/>
    </xf>
    <xf numFmtId="0" fontId="39" fillId="0" borderId="5" xfId="0" applyFont="1" applyBorder="1" applyAlignment="1">
      <alignment horizontal="left" vertical="top"/>
    </xf>
    <xf numFmtId="0" fontId="34" fillId="0" borderId="6" xfId="0" applyFont="1" applyBorder="1" applyAlignment="1">
      <alignment horizontal="left" vertical="top"/>
    </xf>
    <xf numFmtId="0" fontId="34" fillId="0" borderId="13" xfId="0" applyFont="1" applyBorder="1" applyAlignment="1">
      <alignment horizontal="left" vertical="top"/>
    </xf>
    <xf numFmtId="0" fontId="34" fillId="26" borderId="3" xfId="0" applyFont="1" applyFill="1" applyBorder="1" applyAlignment="1">
      <alignment horizontal="left" vertical="top"/>
    </xf>
    <xf numFmtId="0" fontId="34" fillId="4" borderId="3" xfId="0" applyFont="1" applyFill="1" applyBorder="1" applyAlignment="1">
      <alignment horizontal="left" vertical="top"/>
    </xf>
    <xf numFmtId="0" fontId="34" fillId="21" borderId="3" xfId="0" applyFont="1" applyFill="1" applyBorder="1" applyAlignment="1">
      <alignment horizontal="left" vertical="top"/>
    </xf>
    <xf numFmtId="0" fontId="34" fillId="29" borderId="3" xfId="0" applyFont="1" applyFill="1" applyBorder="1" applyAlignment="1">
      <alignment horizontal="left" vertical="top"/>
    </xf>
    <xf numFmtId="0" fontId="19" fillId="29" borderId="3" xfId="3" applyFont="1" applyFill="1" applyBorder="1" applyAlignment="1">
      <alignment horizontal="left" vertical="top" wrapText="1"/>
    </xf>
    <xf numFmtId="0" fontId="30" fillId="29" borderId="3" xfId="0" applyFont="1" applyFill="1" applyBorder="1" applyAlignment="1">
      <alignment vertical="top" wrapText="1"/>
    </xf>
    <xf numFmtId="0" fontId="19" fillId="29" borderId="3" xfId="0" applyFont="1" applyFill="1" applyBorder="1" applyAlignment="1">
      <alignment vertical="top" wrapText="1"/>
    </xf>
    <xf numFmtId="0" fontId="9" fillId="0" borderId="3" xfId="0" applyFont="1" applyBorder="1"/>
    <xf numFmtId="0" fontId="10" fillId="0" borderId="3" xfId="0" applyFont="1" applyBorder="1" applyAlignment="1">
      <alignment vertical="center"/>
    </xf>
    <xf numFmtId="0" fontId="30" fillId="20" borderId="3" xfId="0" applyFont="1" applyFill="1" applyBorder="1" applyAlignment="1">
      <alignment horizontal="center" vertical="center" wrapText="1"/>
    </xf>
    <xf numFmtId="0" fontId="10" fillId="0" borderId="3" xfId="0" applyFont="1" applyBorder="1"/>
    <xf numFmtId="0" fontId="13" fillId="0" borderId="0" xfId="0" applyFont="1" applyFill="1" applyBorder="1" applyAlignment="1"/>
    <xf numFmtId="0" fontId="9" fillId="8" borderId="41" xfId="0" applyFont="1" applyFill="1" applyBorder="1" applyAlignment="1">
      <alignment horizontal="left" vertical="center"/>
    </xf>
    <xf numFmtId="0" fontId="9" fillId="3" borderId="41" xfId="0" applyFont="1" applyFill="1" applyBorder="1" applyAlignment="1">
      <alignment horizontal="left" vertical="center" wrapText="1"/>
    </xf>
    <xf numFmtId="1" fontId="9" fillId="0" borderId="42" xfId="0" applyNumberFormat="1" applyFont="1" applyBorder="1" applyAlignment="1">
      <alignment horizontal="center" vertical="center"/>
    </xf>
    <xf numFmtId="0" fontId="32" fillId="28" borderId="3" xfId="0" applyFont="1" applyFill="1" applyBorder="1" applyAlignment="1">
      <alignment vertical="top" wrapText="1"/>
    </xf>
    <xf numFmtId="0" fontId="32" fillId="22" borderId="3" xfId="0" applyFont="1" applyFill="1" applyBorder="1" applyAlignment="1">
      <alignment vertical="top" wrapText="1"/>
    </xf>
    <xf numFmtId="0" fontId="32" fillId="13" borderId="3" xfId="0" applyFont="1" applyFill="1" applyBorder="1" applyAlignment="1">
      <alignment vertical="top" wrapText="1"/>
    </xf>
    <xf numFmtId="0" fontId="32" fillId="10" borderId="3" xfId="0" applyFont="1" applyFill="1" applyBorder="1" applyAlignment="1">
      <alignment vertical="top" wrapText="1"/>
    </xf>
    <xf numFmtId="0" fontId="32" fillId="4" borderId="3" xfId="0" applyFont="1" applyFill="1" applyBorder="1" applyAlignment="1">
      <alignment vertical="top" wrapText="1"/>
    </xf>
    <xf numFmtId="0" fontId="32" fillId="26" borderId="3" xfId="0" applyFont="1" applyFill="1" applyBorder="1" applyAlignment="1">
      <alignment vertical="top" wrapText="1"/>
    </xf>
    <xf numFmtId="0" fontId="32" fillId="5" borderId="3" xfId="0" applyFont="1" applyFill="1" applyBorder="1" applyAlignment="1">
      <alignment vertical="top" wrapText="1"/>
    </xf>
    <xf numFmtId="0" fontId="33" fillId="8" borderId="3" xfId="0" applyFont="1" applyFill="1" applyBorder="1" applyAlignment="1">
      <alignment vertical="top" wrapText="1"/>
    </xf>
    <xf numFmtId="0" fontId="33" fillId="23" borderId="3" xfId="0" applyFont="1" applyFill="1" applyBorder="1" applyAlignment="1">
      <alignment vertical="top" wrapText="1"/>
    </xf>
    <xf numFmtId="0" fontId="33" fillId="27" borderId="3" xfId="0" applyFont="1" applyFill="1" applyBorder="1" applyAlignment="1">
      <alignment vertical="top" wrapText="1"/>
    </xf>
    <xf numFmtId="0" fontId="32" fillId="21" borderId="3" xfId="0" applyFont="1" applyFill="1" applyBorder="1" applyAlignment="1">
      <alignment vertical="top" wrapText="1"/>
    </xf>
    <xf numFmtId="0" fontId="33" fillId="14" borderId="3" xfId="0" applyFont="1" applyFill="1" applyBorder="1" applyAlignment="1">
      <alignment vertical="top" wrapText="1"/>
    </xf>
    <xf numFmtId="0" fontId="0" fillId="11" borderId="0" xfId="0" applyFill="1"/>
    <xf numFmtId="0" fontId="0" fillId="11" borderId="0" xfId="0" applyFont="1" applyFill="1"/>
    <xf numFmtId="0" fontId="41" fillId="11" borderId="0" xfId="5" applyFont="1" applyFill="1"/>
    <xf numFmtId="0" fontId="34" fillId="0" borderId="0" xfId="0" applyFont="1" applyAlignment="1">
      <alignment horizontal="left" vertical="top"/>
    </xf>
    <xf numFmtId="0" fontId="37" fillId="3" borderId="0" xfId="0" applyFont="1" applyFill="1" applyAlignment="1">
      <alignment horizontal="left" vertical="top" wrapText="1"/>
    </xf>
    <xf numFmtId="0" fontId="8" fillId="16" borderId="4" xfId="3" applyFont="1" applyFill="1" applyBorder="1" applyAlignment="1">
      <alignment horizontal="center" vertical="center" textRotation="90" wrapText="1"/>
    </xf>
    <xf numFmtId="0" fontId="8" fillId="2" borderId="3" xfId="3" applyFont="1" applyFill="1" applyBorder="1" applyAlignment="1">
      <alignment horizontal="center" vertical="center" wrapText="1"/>
    </xf>
    <xf numFmtId="0" fontId="15" fillId="3" borderId="0" xfId="0" applyFont="1" applyFill="1" applyBorder="1" applyAlignment="1">
      <alignment horizontal="center" vertical="center" wrapText="1"/>
    </xf>
    <xf numFmtId="0" fontId="15" fillId="3" borderId="0" xfId="0" applyFont="1" applyFill="1" applyBorder="1" applyAlignment="1">
      <alignment horizontal="left" vertical="center" wrapText="1"/>
    </xf>
    <xf numFmtId="0" fontId="15" fillId="3" borderId="0" xfId="0" applyFont="1" applyFill="1" applyBorder="1" applyAlignment="1">
      <alignment vertical="center" wrapText="1"/>
    </xf>
    <xf numFmtId="0" fontId="15" fillId="3" borderId="0" xfId="3" applyFont="1" applyFill="1" applyBorder="1" applyAlignment="1">
      <alignment horizontal="center" vertical="center" wrapText="1"/>
    </xf>
    <xf numFmtId="0" fontId="15" fillId="3" borderId="0" xfId="3" applyFont="1" applyFill="1" applyBorder="1" applyAlignment="1">
      <alignment horizontal="left" vertical="center" wrapText="1"/>
    </xf>
    <xf numFmtId="0" fontId="8" fillId="2" borderId="4" xfId="3" applyFont="1" applyFill="1" applyBorder="1" applyAlignment="1">
      <alignment horizontal="center" vertical="center" wrapText="1"/>
    </xf>
    <xf numFmtId="0" fontId="15" fillId="0" borderId="0" xfId="0" applyFont="1" applyFill="1" applyBorder="1" applyAlignment="1">
      <alignment horizontal="left" vertical="center" wrapText="1"/>
    </xf>
    <xf numFmtId="0" fontId="15" fillId="0" borderId="0" xfId="3" applyFont="1" applyFill="1" applyBorder="1" applyAlignment="1">
      <alignment horizontal="center" vertical="center" wrapText="1"/>
    </xf>
    <xf numFmtId="0" fontId="15" fillId="0" borderId="0" xfId="0" applyFont="1" applyFill="1" applyBorder="1" applyAlignment="1">
      <alignment vertical="center" wrapText="1"/>
    </xf>
    <xf numFmtId="0" fontId="15" fillId="0" borderId="0" xfId="0" applyFont="1" applyFill="1" applyBorder="1" applyAlignment="1">
      <alignment vertical="top" wrapText="1"/>
    </xf>
    <xf numFmtId="0" fontId="15" fillId="0" borderId="0" xfId="0" applyFont="1" applyFill="1" applyBorder="1" applyAlignment="1">
      <alignment horizontal="left" vertical="top" wrapText="1"/>
    </xf>
    <xf numFmtId="0" fontId="15" fillId="0" borderId="0" xfId="3" applyFont="1" applyFill="1" applyBorder="1" applyAlignment="1">
      <alignment horizontal="left" vertical="center" wrapText="1"/>
    </xf>
    <xf numFmtId="0" fontId="15" fillId="0" borderId="0" xfId="3" applyFont="1" applyFill="1" applyBorder="1" applyAlignment="1">
      <alignment horizontal="left" vertical="top" wrapText="1"/>
    </xf>
    <xf numFmtId="0" fontId="16" fillId="0" borderId="0" xfId="0" applyFont="1" applyFill="1" applyAlignment="1">
      <alignment horizontal="left"/>
    </xf>
    <xf numFmtId="0" fontId="42" fillId="4" borderId="0" xfId="0" applyFont="1" applyFill="1" applyAlignment="1">
      <alignment horizontal="right" vertical="center"/>
    </xf>
    <xf numFmtId="0" fontId="0" fillId="5" borderId="12" xfId="0" applyFill="1" applyBorder="1" applyAlignment="1">
      <alignment horizontal="center"/>
    </xf>
    <xf numFmtId="0" fontId="0" fillId="5" borderId="17" xfId="0" applyFill="1" applyBorder="1" applyAlignment="1">
      <alignment horizontal="center"/>
    </xf>
    <xf numFmtId="0" fontId="0" fillId="5" borderId="9" xfId="0" applyFill="1" applyBorder="1" applyAlignment="1">
      <alignment horizontal="center"/>
    </xf>
    <xf numFmtId="0" fontId="0" fillId="5" borderId="1" xfId="0" applyFill="1" applyBorder="1" applyAlignment="1">
      <alignment horizontal="center"/>
    </xf>
    <xf numFmtId="0" fontId="0" fillId="5" borderId="2" xfId="0" applyFill="1" applyBorder="1" applyAlignment="1">
      <alignment horizontal="center"/>
    </xf>
    <xf numFmtId="0" fontId="0" fillId="5" borderId="10" xfId="0" applyFill="1" applyBorder="1" applyAlignment="1">
      <alignment horizontal="center"/>
    </xf>
    <xf numFmtId="0" fontId="0" fillId="0" borderId="4" xfId="0" applyBorder="1" applyAlignment="1">
      <alignment horizontal="center" vertical="center"/>
    </xf>
    <xf numFmtId="0" fontId="0" fillId="0" borderId="7" xfId="0" applyBorder="1" applyAlignment="1">
      <alignment horizontal="center" vertical="center"/>
    </xf>
    <xf numFmtId="0" fontId="8" fillId="4" borderId="17" xfId="0" applyFont="1" applyFill="1" applyBorder="1" applyAlignment="1">
      <alignment horizontal="center"/>
    </xf>
    <xf numFmtId="0" fontId="43" fillId="0" borderId="14" xfId="0" applyFont="1" applyBorder="1" applyAlignment="1">
      <alignment horizontal="center" vertical="center" wrapText="1"/>
    </xf>
    <xf numFmtId="0" fontId="43" fillId="0" borderId="15" xfId="0" applyFont="1" applyBorder="1" applyAlignment="1">
      <alignment horizontal="center" vertical="center" wrapText="1"/>
    </xf>
    <xf numFmtId="0" fontId="43" fillId="0" borderId="16" xfId="0" applyFont="1" applyBorder="1" applyAlignment="1">
      <alignment horizontal="center" vertical="center" wrapText="1"/>
    </xf>
    <xf numFmtId="0" fontId="36" fillId="0" borderId="0" xfId="0" applyFont="1" applyAlignment="1">
      <alignment horizontal="left" vertical="top" wrapText="1"/>
    </xf>
    <xf numFmtId="0" fontId="40" fillId="0" borderId="0" xfId="0" applyFont="1" applyAlignment="1">
      <alignment horizontal="left" vertical="top" wrapText="1"/>
    </xf>
    <xf numFmtId="0" fontId="34" fillId="0" borderId="0" xfId="0" applyFont="1" applyAlignment="1">
      <alignment horizontal="left" vertical="top" wrapText="1"/>
    </xf>
    <xf numFmtId="0" fontId="35" fillId="0" borderId="5" xfId="0" applyFont="1" applyBorder="1" applyAlignment="1">
      <alignment horizontal="left" vertical="top"/>
    </xf>
    <xf numFmtId="0" fontId="35" fillId="0" borderId="6" xfId="0" applyFont="1" applyBorder="1" applyAlignment="1">
      <alignment horizontal="left" vertical="top"/>
    </xf>
    <xf numFmtId="0" fontId="35" fillId="0" borderId="13" xfId="0" applyFont="1" applyBorder="1" applyAlignment="1">
      <alignment horizontal="left" vertical="top"/>
    </xf>
    <xf numFmtId="0" fontId="34" fillId="3" borderId="0" xfId="0" applyFont="1" applyFill="1" applyAlignment="1">
      <alignment horizontal="left" vertical="top" wrapText="1"/>
    </xf>
    <xf numFmtId="0" fontId="14" fillId="0" borderId="0" xfId="5" applyAlignment="1">
      <alignment horizontal="left" vertical="top" wrapText="1"/>
    </xf>
    <xf numFmtId="0" fontId="35" fillId="0" borderId="0" xfId="0" applyFont="1" applyAlignment="1">
      <alignment horizontal="center" vertical="top"/>
    </xf>
    <xf numFmtId="0" fontId="36" fillId="3" borderId="0" xfId="0" applyFont="1" applyFill="1" applyAlignment="1">
      <alignment horizontal="left" vertical="top" wrapText="1"/>
    </xf>
    <xf numFmtId="0" fontId="37" fillId="3" borderId="0" xfId="0" applyFont="1" applyFill="1" applyAlignment="1">
      <alignment horizontal="left" vertical="top" wrapText="1"/>
    </xf>
    <xf numFmtId="0" fontId="34" fillId="0" borderId="0" xfId="0" applyFont="1" applyAlignment="1">
      <alignment horizontal="left" vertical="top"/>
    </xf>
    <xf numFmtId="0" fontId="15" fillId="3" borderId="0" xfId="0" applyFont="1" applyFill="1" applyBorder="1" applyAlignment="1">
      <alignment horizontal="center" vertical="center" wrapText="1"/>
    </xf>
    <xf numFmtId="0" fontId="8" fillId="2" borderId="3" xfId="3" applyFont="1" applyFill="1" applyBorder="1" applyAlignment="1">
      <alignment horizontal="center" vertical="center" wrapText="1"/>
    </xf>
    <xf numFmtId="0" fontId="15" fillId="3" borderId="0" xfId="0" applyFont="1" applyFill="1" applyBorder="1" applyAlignment="1">
      <alignment horizontal="left" vertical="center" wrapText="1"/>
    </xf>
    <xf numFmtId="0" fontId="15" fillId="3" borderId="0" xfId="0" applyFont="1" applyFill="1" applyBorder="1" applyAlignment="1">
      <alignment vertical="center" wrapText="1"/>
    </xf>
    <xf numFmtId="0" fontId="15" fillId="3" borderId="0" xfId="3" applyFont="1" applyFill="1" applyBorder="1" applyAlignment="1">
      <alignment horizontal="center" vertical="center" wrapText="1"/>
    </xf>
    <xf numFmtId="0" fontId="15" fillId="3" borderId="0" xfId="3" applyFont="1" applyFill="1" applyBorder="1" applyAlignment="1">
      <alignment horizontal="left" vertical="center" wrapText="1"/>
    </xf>
    <xf numFmtId="0" fontId="8" fillId="16" borderId="4" xfId="3" applyFont="1" applyFill="1" applyBorder="1" applyAlignment="1">
      <alignment horizontal="center" vertical="center" textRotation="90" wrapText="1"/>
    </xf>
    <xf numFmtId="0" fontId="8" fillId="16" borderId="11" xfId="3" applyFont="1" applyFill="1" applyBorder="1" applyAlignment="1">
      <alignment horizontal="center" vertical="center" textRotation="90" wrapText="1"/>
    </xf>
    <xf numFmtId="0" fontId="8" fillId="16" borderId="7" xfId="3" applyFont="1" applyFill="1" applyBorder="1" applyAlignment="1">
      <alignment horizontal="center" vertical="center" textRotation="90" wrapText="1"/>
    </xf>
    <xf numFmtId="0" fontId="23" fillId="0" borderId="5" xfId="0" applyFont="1" applyFill="1" applyBorder="1" applyAlignment="1">
      <alignment horizontal="center" vertical="center"/>
    </xf>
    <xf numFmtId="0" fontId="23" fillId="0" borderId="6" xfId="0" applyFont="1" applyFill="1" applyBorder="1" applyAlignment="1">
      <alignment horizontal="center" vertical="center"/>
    </xf>
    <xf numFmtId="0" fontId="23" fillId="0" borderId="13" xfId="0" applyFont="1" applyFill="1" applyBorder="1" applyAlignment="1">
      <alignment horizontal="center" vertical="center"/>
    </xf>
    <xf numFmtId="0" fontId="8" fillId="16" borderId="3" xfId="3" applyFont="1" applyFill="1" applyBorder="1" applyAlignment="1">
      <alignment horizontal="center" vertical="center" textRotation="90" wrapText="1"/>
    </xf>
    <xf numFmtId="0" fontId="8" fillId="0" borderId="3" xfId="0" applyFont="1" applyBorder="1" applyAlignment="1">
      <alignment horizontal="center" vertical="center"/>
    </xf>
    <xf numFmtId="0" fontId="9" fillId="0" borderId="34" xfId="0" applyFont="1" applyBorder="1" applyAlignment="1">
      <alignment horizontal="center"/>
    </xf>
    <xf numFmtId="0" fontId="9" fillId="0" borderId="0" xfId="0" applyFont="1" applyBorder="1" applyAlignment="1">
      <alignment horizontal="center"/>
    </xf>
    <xf numFmtId="0" fontId="9" fillId="0" borderId="1" xfId="0" applyFont="1" applyBorder="1" applyAlignment="1">
      <alignment horizontal="center"/>
    </xf>
    <xf numFmtId="0" fontId="9" fillId="0" borderId="2" xfId="0" applyFont="1" applyBorder="1" applyAlignment="1">
      <alignment horizontal="center"/>
    </xf>
    <xf numFmtId="0" fontId="16" fillId="0" borderId="34" xfId="0" applyFont="1" applyFill="1" applyBorder="1" applyAlignment="1">
      <alignment horizontal="left"/>
    </xf>
    <xf numFmtId="0" fontId="16" fillId="0" borderId="0" xfId="0" applyFont="1" applyFill="1" applyAlignment="1">
      <alignment horizontal="left"/>
    </xf>
    <xf numFmtId="0" fontId="15" fillId="0" borderId="0" xfId="3" applyFont="1" applyFill="1" applyBorder="1" applyAlignment="1">
      <alignment horizontal="center" vertical="center" wrapText="1"/>
    </xf>
    <xf numFmtId="0" fontId="15" fillId="0" borderId="0" xfId="3" applyFont="1" applyFill="1" applyBorder="1" applyAlignment="1">
      <alignment horizontal="left" vertical="center" wrapText="1"/>
    </xf>
    <xf numFmtId="0" fontId="15" fillId="0" borderId="0" xfId="3" applyFont="1" applyFill="1" applyBorder="1" applyAlignment="1">
      <alignment horizontal="left" vertical="top" wrapText="1"/>
    </xf>
    <xf numFmtId="0" fontId="8" fillId="29" borderId="3" xfId="3" applyFont="1" applyFill="1" applyBorder="1" applyAlignment="1">
      <alignment horizontal="center" vertical="center" wrapText="1"/>
    </xf>
    <xf numFmtId="0" fontId="8" fillId="29" borderId="4" xfId="3" applyFont="1" applyFill="1" applyBorder="1" applyAlignment="1">
      <alignment horizontal="center" vertical="center" wrapText="1"/>
    </xf>
    <xf numFmtId="0" fontId="8" fillId="2" borderId="4" xfId="3" applyFont="1" applyFill="1" applyBorder="1" applyAlignment="1">
      <alignment horizontal="center" vertical="center" wrapText="1"/>
    </xf>
    <xf numFmtId="0" fontId="8" fillId="0" borderId="4" xfId="0" applyFont="1" applyBorder="1" applyAlignment="1">
      <alignment horizontal="center" vertical="center"/>
    </xf>
    <xf numFmtId="0" fontId="15" fillId="0" borderId="0" xfId="0" applyFont="1" applyFill="1" applyBorder="1" applyAlignment="1">
      <alignment vertical="top" wrapText="1"/>
    </xf>
    <xf numFmtId="0" fontId="15" fillId="0" borderId="0" xfId="0" applyFont="1" applyFill="1" applyBorder="1" applyAlignment="1">
      <alignment horizontal="left" vertical="top" wrapText="1"/>
    </xf>
    <xf numFmtId="0" fontId="8" fillId="0" borderId="11" xfId="0" applyFont="1" applyBorder="1" applyAlignment="1">
      <alignment horizontal="center" vertical="center"/>
    </xf>
    <xf numFmtId="0" fontId="15" fillId="0" borderId="0" xfId="0" applyFont="1" applyFill="1" applyBorder="1" applyAlignment="1">
      <alignment horizontal="left" vertical="center" wrapText="1"/>
    </xf>
    <xf numFmtId="0" fontId="15" fillId="0" borderId="0" xfId="0" applyFont="1" applyFill="1" applyBorder="1" applyAlignment="1">
      <alignment vertical="center" wrapText="1"/>
    </xf>
    <xf numFmtId="0" fontId="30" fillId="20" borderId="3" xfId="3" applyFont="1" applyFill="1" applyBorder="1" applyAlignment="1">
      <alignment horizontal="center" vertical="center" textRotation="90" wrapText="1"/>
    </xf>
    <xf numFmtId="0" fontId="30" fillId="19" borderId="3" xfId="0" applyFont="1" applyFill="1" applyBorder="1" applyAlignment="1">
      <alignment horizontal="center" vertical="center" textRotation="90" wrapText="1"/>
    </xf>
    <xf numFmtId="0" fontId="30" fillId="15" borderId="3" xfId="0" applyFont="1" applyFill="1" applyBorder="1" applyAlignment="1">
      <alignment horizontal="center" vertical="center" textRotation="90" wrapText="1"/>
    </xf>
    <xf numFmtId="0" fontId="9" fillId="0" borderId="3" xfId="0" applyFont="1" applyBorder="1" applyAlignment="1">
      <alignment horizontal="center"/>
    </xf>
    <xf numFmtId="0" fontId="9" fillId="0" borderId="4" xfId="0" applyFont="1" applyBorder="1" applyAlignment="1">
      <alignment horizontal="center"/>
    </xf>
    <xf numFmtId="0" fontId="9" fillId="0" borderId="11" xfId="0" applyFont="1" applyBorder="1" applyAlignment="1">
      <alignment horizontal="center"/>
    </xf>
    <xf numFmtId="0" fontId="30" fillId="17" borderId="3" xfId="3" applyFont="1" applyFill="1" applyBorder="1" applyAlignment="1">
      <alignment horizontal="center" vertical="center" textRotation="90" wrapText="1"/>
    </xf>
    <xf numFmtId="0" fontId="26" fillId="24" borderId="3" xfId="3" applyFont="1" applyFill="1" applyBorder="1" applyAlignment="1">
      <alignment horizontal="left" vertical="center" wrapText="1"/>
    </xf>
    <xf numFmtId="0" fontId="30" fillId="15" borderId="3" xfId="3" applyFont="1" applyFill="1" applyBorder="1" applyAlignment="1">
      <alignment horizontal="center" vertical="center" textRotation="90" wrapText="1"/>
    </xf>
    <xf numFmtId="0" fontId="19" fillId="0" borderId="3" xfId="0" applyFont="1" applyFill="1" applyBorder="1" applyAlignment="1">
      <alignment horizontal="center" vertical="center" wrapText="1"/>
    </xf>
    <xf numFmtId="0" fontId="30" fillId="18" borderId="3" xfId="3" applyFont="1" applyFill="1" applyBorder="1" applyAlignment="1">
      <alignment horizontal="center" vertical="center" textRotation="90" wrapText="1"/>
    </xf>
    <xf numFmtId="0" fontId="9" fillId="0" borderId="13" xfId="0" applyFont="1" applyBorder="1" applyAlignment="1">
      <alignment horizontal="center"/>
    </xf>
    <xf numFmtId="0" fontId="9" fillId="0" borderId="9" xfId="0" applyFont="1" applyBorder="1" applyAlignment="1">
      <alignment horizontal="center"/>
    </xf>
    <xf numFmtId="0" fontId="8" fillId="6" borderId="32" xfId="3" applyFont="1" applyFill="1" applyBorder="1" applyAlignment="1">
      <alignment horizontal="left" vertical="center" wrapText="1"/>
    </xf>
    <xf numFmtId="0" fontId="8" fillId="6" borderId="33" xfId="3" applyFont="1" applyFill="1" applyBorder="1" applyAlignment="1">
      <alignment horizontal="left" vertical="center" wrapText="1"/>
    </xf>
    <xf numFmtId="0" fontId="9" fillId="0" borderId="30" xfId="0" applyFont="1" applyBorder="1" applyAlignment="1">
      <alignment horizontal="center"/>
    </xf>
    <xf numFmtId="0" fontId="9" fillId="0" borderId="22" xfId="0" applyFont="1" applyBorder="1" applyAlignment="1">
      <alignment horizontal="center"/>
    </xf>
    <xf numFmtId="0" fontId="9" fillId="10" borderId="17" xfId="0" applyFont="1" applyFill="1" applyBorder="1" applyAlignment="1">
      <alignment horizontal="center" vertical="center"/>
    </xf>
    <xf numFmtId="0" fontId="9" fillId="4" borderId="29" xfId="0" applyFont="1" applyFill="1" applyBorder="1" applyAlignment="1">
      <alignment horizontal="center" vertical="center"/>
    </xf>
    <xf numFmtId="0" fontId="9" fillId="4" borderId="17" xfId="0" applyFont="1" applyFill="1" applyBorder="1" applyAlignment="1">
      <alignment horizontal="center" vertical="center"/>
    </xf>
    <xf numFmtId="0" fontId="9" fillId="26" borderId="17" xfId="0" applyFont="1" applyFill="1" applyBorder="1" applyAlignment="1">
      <alignment horizontal="center" vertical="center"/>
    </xf>
    <xf numFmtId="0" fontId="9" fillId="25" borderId="29" xfId="0" applyFont="1" applyFill="1" applyBorder="1" applyAlignment="1">
      <alignment horizontal="center" vertical="center"/>
    </xf>
    <xf numFmtId="0" fontId="9" fillId="25" borderId="17" xfId="0" applyFont="1" applyFill="1" applyBorder="1" applyAlignment="1">
      <alignment horizontal="center" vertical="center"/>
    </xf>
    <xf numFmtId="0" fontId="9" fillId="22" borderId="17" xfId="0" applyFont="1" applyFill="1" applyBorder="1" applyAlignment="1">
      <alignment horizontal="center" vertical="center"/>
    </xf>
    <xf numFmtId="0" fontId="9" fillId="13" borderId="29" xfId="0" applyFont="1" applyFill="1" applyBorder="1" applyAlignment="1">
      <alignment horizontal="center" vertical="center"/>
    </xf>
    <xf numFmtId="0" fontId="9" fillId="13" borderId="17" xfId="0" applyFont="1" applyFill="1" applyBorder="1" applyAlignment="1">
      <alignment horizontal="center" vertical="center"/>
    </xf>
    <xf numFmtId="0" fontId="31" fillId="23" borderId="26" xfId="0" applyFont="1" applyFill="1" applyBorder="1" applyAlignment="1">
      <alignment horizontal="center" vertical="center"/>
    </xf>
    <xf numFmtId="0" fontId="31" fillId="23" borderId="40" xfId="0" applyFont="1" applyFill="1" applyBorder="1" applyAlignment="1">
      <alignment horizontal="center" vertical="center"/>
    </xf>
    <xf numFmtId="0" fontId="31" fillId="27" borderId="17" xfId="0" applyFont="1" applyFill="1" applyBorder="1" applyAlignment="1">
      <alignment horizontal="center" vertical="center"/>
    </xf>
    <xf numFmtId="0" fontId="9" fillId="21" borderId="17" xfId="0" applyFont="1" applyFill="1" applyBorder="1" applyAlignment="1">
      <alignment horizontal="center" vertical="center"/>
    </xf>
    <xf numFmtId="0" fontId="31" fillId="14" borderId="17" xfId="0" applyFont="1" applyFill="1" applyBorder="1" applyAlignment="1">
      <alignment horizontal="center" vertical="center"/>
    </xf>
    <xf numFmtId="0" fontId="9" fillId="5" borderId="17" xfId="0" applyFont="1" applyFill="1" applyBorder="1" applyAlignment="1">
      <alignment horizontal="center" vertical="center"/>
    </xf>
    <xf numFmtId="0" fontId="31" fillId="8" borderId="17" xfId="0" applyFont="1" applyFill="1" applyBorder="1" applyAlignment="1">
      <alignment horizontal="center" vertical="center"/>
    </xf>
    <xf numFmtId="0" fontId="9" fillId="7" borderId="12" xfId="0" applyFont="1" applyFill="1" applyBorder="1" applyAlignment="1">
      <alignment horizontal="center" textRotation="90"/>
    </xf>
    <xf numFmtId="0" fontId="9" fillId="7" borderId="17" xfId="0" applyFont="1" applyFill="1" applyBorder="1" applyAlignment="1">
      <alignment horizontal="center" textRotation="90"/>
    </xf>
    <xf numFmtId="0" fontId="9" fillId="7" borderId="9" xfId="0" applyFont="1" applyFill="1" applyBorder="1" applyAlignment="1">
      <alignment horizontal="center" textRotation="90"/>
    </xf>
  </cellXfs>
  <cellStyles count="6">
    <cellStyle name="Hyperlink" xfId="5" builtinId="8"/>
    <cellStyle name="Normal" xfId="0" builtinId="0"/>
    <cellStyle name="Normal 2" xfId="2" xr:uid="{00000000-0005-0000-0000-000002000000}"/>
    <cellStyle name="Normal 3" xfId="3" xr:uid="{00000000-0005-0000-0000-000003000000}"/>
    <cellStyle name="Normal 4" xfId="1" xr:uid="{00000000-0005-0000-0000-000004000000}"/>
    <cellStyle name="Percent" xfId="4" builtinId="5"/>
  </cellStyles>
  <dxfs count="13">
    <dxf>
      <font>
        <color rgb="FF00B050"/>
      </font>
    </dxf>
    <dxf>
      <font>
        <color rgb="FFFFFF00"/>
      </font>
    </dxf>
    <dxf>
      <font>
        <color rgb="FFFFC000"/>
      </font>
    </dxf>
    <dxf>
      <font>
        <color rgb="FFFF0000"/>
      </font>
    </dxf>
    <dxf>
      <font>
        <color rgb="FF00B050"/>
      </font>
    </dxf>
    <dxf>
      <font>
        <color rgb="FFFFFF00"/>
      </font>
    </dxf>
    <dxf>
      <font>
        <color rgb="FFFFC000"/>
      </font>
    </dxf>
    <dxf>
      <font>
        <color rgb="FFFF0000"/>
      </font>
    </dxf>
    <dxf>
      <fill>
        <patternFill>
          <fgColor rgb="FF00B050"/>
          <bgColor rgb="FF00B050"/>
        </patternFill>
      </fill>
    </dxf>
    <dxf>
      <fill>
        <patternFill>
          <fgColor theme="0"/>
          <bgColor theme="0"/>
        </patternFill>
      </fill>
    </dxf>
    <dxf>
      <fill>
        <patternFill>
          <fgColor rgb="FFFFFF00"/>
          <bgColor rgb="FFFFFF00"/>
        </patternFill>
      </fill>
    </dxf>
    <dxf>
      <fill>
        <patternFill>
          <fgColor rgb="FFFFC000"/>
          <bgColor rgb="FFFFC000"/>
        </patternFill>
      </fill>
    </dxf>
    <dxf>
      <fill>
        <patternFill>
          <fgColor rgb="FFFF0000"/>
          <bgColor rgb="FFFF0000"/>
        </patternFill>
      </fill>
    </dxf>
  </dxfs>
  <tableStyles count="0" defaultTableStyle="TableStyleMedium2" defaultPivotStyle="PivotStyleLight16"/>
  <colors>
    <mruColors>
      <color rgb="FFCCCCFF"/>
      <color rgb="FFFF6699"/>
      <color rgb="FF00FFFF"/>
      <color rgb="FF00FF00"/>
      <color rgb="FFCCCC00"/>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externalLink" Target="externalLinks/externalLink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28"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 Id="rId27"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hyperlink" Target="#'5. Grants_CoAG Management'!A1"/></Relationships>
</file>

<file path=xl/drawings/_rels/drawing11.xml.rels><?xml version="1.0" encoding="UTF-8" standalone="yes"?>
<Relationships xmlns="http://schemas.openxmlformats.org/package/2006/relationships"><Relationship Id="rId1" Type="http://schemas.openxmlformats.org/officeDocument/2006/relationships/hyperlink" Target="#'5. Grants_CoAG Management'!A1"/></Relationships>
</file>

<file path=xl/drawings/_rels/drawing12.xml.rels><?xml version="1.0" encoding="UTF-8" standalone="yes"?>
<Relationships xmlns="http://schemas.openxmlformats.org/package/2006/relationships"><Relationship Id="rId1" Type="http://schemas.openxmlformats.org/officeDocument/2006/relationships/hyperlink" Target="#'5. Grants_CoAG Management'!A1"/></Relationships>
</file>

<file path=xl/drawings/_rels/drawing13.xml.rels><?xml version="1.0" encoding="UTF-8" standalone="yes"?>
<Relationships xmlns="http://schemas.openxmlformats.org/package/2006/relationships"><Relationship Id="rId1" Type="http://schemas.openxmlformats.org/officeDocument/2006/relationships/hyperlink" Target="#'5. Grants_CoAG Management'!A1"/></Relationships>
</file>

<file path=xl/drawings/_rels/drawing14.xml.rels><?xml version="1.0" encoding="UTF-8" standalone="yes"?>
<Relationships xmlns="http://schemas.openxmlformats.org/package/2006/relationships"><Relationship Id="rId1" Type="http://schemas.openxmlformats.org/officeDocument/2006/relationships/hyperlink" Target="#'5. Grants_CoAG Management'!A1"/></Relationships>
</file>

<file path=xl/drawings/_rels/drawing2.xml.rels><?xml version="1.0" encoding="UTF-8" standalone="yes"?>
<Relationships xmlns="http://schemas.openxmlformats.org/package/2006/relationships"><Relationship Id="rId1" Type="http://schemas.openxmlformats.org/officeDocument/2006/relationships/hyperlink" Target="#'5. Grants_CoAG Management'!A1"/></Relationships>
</file>

<file path=xl/drawings/_rels/drawing3.xml.rels><?xml version="1.0" encoding="UTF-8" standalone="yes"?>
<Relationships xmlns="http://schemas.openxmlformats.org/package/2006/relationships"><Relationship Id="rId1" Type="http://schemas.openxmlformats.org/officeDocument/2006/relationships/hyperlink" Target="#'5. Grants_CoAG Management'!A1"/></Relationships>
</file>

<file path=xl/drawings/_rels/drawing4.xml.rels><?xml version="1.0" encoding="UTF-8" standalone="yes"?>
<Relationships xmlns="http://schemas.openxmlformats.org/package/2006/relationships"><Relationship Id="rId1" Type="http://schemas.openxmlformats.org/officeDocument/2006/relationships/hyperlink" Target="#'5. Grants_CoAG Management'!A1"/></Relationships>
</file>

<file path=xl/drawings/_rels/drawing5.xml.rels><?xml version="1.0" encoding="UTF-8" standalone="yes"?>
<Relationships xmlns="http://schemas.openxmlformats.org/package/2006/relationships"><Relationship Id="rId1" Type="http://schemas.openxmlformats.org/officeDocument/2006/relationships/hyperlink" Target="#'5. Grants_CoAG Management'!A1"/></Relationships>
</file>

<file path=xl/drawings/_rels/drawing6.xml.rels><?xml version="1.0" encoding="UTF-8" standalone="yes"?>
<Relationships xmlns="http://schemas.openxmlformats.org/package/2006/relationships"><Relationship Id="rId1" Type="http://schemas.openxmlformats.org/officeDocument/2006/relationships/hyperlink" Target="#'5. Grants_CoAG Management'!A1"/></Relationships>
</file>

<file path=xl/drawings/_rels/drawing7.xml.rels><?xml version="1.0" encoding="UTF-8" standalone="yes"?>
<Relationships xmlns="http://schemas.openxmlformats.org/package/2006/relationships"><Relationship Id="rId1" Type="http://schemas.openxmlformats.org/officeDocument/2006/relationships/hyperlink" Target="#'5. Grants_CoAG Management'!A1"/></Relationships>
</file>

<file path=xl/drawings/_rels/drawing8.xml.rels><?xml version="1.0" encoding="UTF-8" standalone="yes"?>
<Relationships xmlns="http://schemas.openxmlformats.org/package/2006/relationships"><Relationship Id="rId1" Type="http://schemas.openxmlformats.org/officeDocument/2006/relationships/hyperlink" Target="#'5. Grants_CoAG Management'!A1"/></Relationships>
</file>

<file path=xl/drawings/_rels/drawing9.xml.rels><?xml version="1.0" encoding="UTF-8" standalone="yes"?>
<Relationships xmlns="http://schemas.openxmlformats.org/package/2006/relationships"><Relationship Id="rId1" Type="http://schemas.openxmlformats.org/officeDocument/2006/relationships/hyperlink" Target="#'5. Grants_CoAG Management'!A1"/></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9</xdr:col>
      <xdr:colOff>589358</xdr:colOff>
      <xdr:row>21</xdr:row>
      <xdr:rowOff>180202</xdr:rowOff>
    </xdr:to>
    <xdr:pic>
      <xdr:nvPicPr>
        <xdr:cNvPr id="2" name="Picture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6075758" cy="4047352"/>
        </a:xfrm>
        <a:prstGeom prst="rect">
          <a:avLst/>
        </a:prstGeom>
      </xdr:spPr>
    </xdr:pic>
    <xdr:clientData/>
  </xdr:twoCellAnchor>
  <xdr:twoCellAnchor editAs="oneCell">
    <xdr:from>
      <xdr:col>0</xdr:col>
      <xdr:colOff>304800</xdr:colOff>
      <xdr:row>22</xdr:row>
      <xdr:rowOff>180976</xdr:rowOff>
    </xdr:from>
    <xdr:to>
      <xdr:col>1</xdr:col>
      <xdr:colOff>561975</xdr:colOff>
      <xdr:row>22</xdr:row>
      <xdr:rowOff>879936</xdr:rowOff>
    </xdr:to>
    <xdr:pic>
      <xdr:nvPicPr>
        <xdr:cNvPr id="3" name="Picture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04800" y="4381501"/>
          <a:ext cx="866775" cy="69896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2</xdr:col>
      <xdr:colOff>0</xdr:colOff>
      <xdr:row>3</xdr:row>
      <xdr:rowOff>0</xdr:rowOff>
    </xdr:from>
    <xdr:to>
      <xdr:col>2</xdr:col>
      <xdr:colOff>0</xdr:colOff>
      <xdr:row>4</xdr:row>
      <xdr:rowOff>88900</xdr:rowOff>
    </xdr:to>
    <xdr:sp macro="" textlink="">
      <xdr:nvSpPr>
        <xdr:cNvPr id="2" name="Right Arrow 1">
          <a:hlinkClick xmlns:r="http://schemas.openxmlformats.org/officeDocument/2006/relationships" r:id="rId1"/>
          <a:extLst>
            <a:ext uri="{FF2B5EF4-FFF2-40B4-BE49-F238E27FC236}">
              <a16:creationId xmlns:a16="http://schemas.microsoft.com/office/drawing/2014/main" id="{00000000-0008-0000-0D00-000002000000}"/>
            </a:ext>
          </a:extLst>
        </xdr:cNvPr>
        <xdr:cNvSpPr/>
      </xdr:nvSpPr>
      <xdr:spPr>
        <a:xfrm>
          <a:off x="1571625" y="571500"/>
          <a:ext cx="0" cy="231775"/>
        </a:xfrm>
        <a:prstGeom prst="rightArrow">
          <a:avLst>
            <a:gd name="adj1" fmla="val 50000"/>
            <a:gd name="adj2" fmla="val 28000"/>
          </a:avLst>
        </a:prstGeom>
      </xdr:spPr>
      <xdr:style>
        <a:lnRef idx="0">
          <a:schemeClr val="accent5"/>
        </a:lnRef>
        <a:fillRef idx="3">
          <a:schemeClr val="accent5"/>
        </a:fillRef>
        <a:effectRef idx="3">
          <a:schemeClr val="accent5"/>
        </a:effectRef>
        <a:fontRef idx="minor">
          <a:schemeClr val="lt1"/>
        </a:fontRef>
      </xdr:style>
      <xdr:txBody>
        <a:bodyPr vertOverflow="clip" horzOverflow="clip" rtlCol="0" anchor="t"/>
        <a:lstStyle/>
        <a:p>
          <a:pPr algn="l"/>
          <a:r>
            <a:rPr lang="en-ZA" sz="1100" b="1">
              <a:solidFill>
                <a:sysClr val="windowText" lastClr="000000"/>
              </a:solidFill>
            </a:rPr>
            <a:t>Next</a:t>
          </a:r>
          <a:r>
            <a:rPr lang="en-ZA" sz="1100" b="1" baseline="0">
              <a:solidFill>
                <a:sysClr val="windowText" lastClr="000000"/>
              </a:solidFill>
            </a:rPr>
            <a:t> Component (</a:t>
          </a:r>
          <a:r>
            <a:rPr lang="en-ZA" sz="1100" b="1" i="1" baseline="0">
              <a:solidFill>
                <a:sysClr val="windowText" lastClr="000000"/>
              </a:solidFill>
            </a:rPr>
            <a:t>Click</a:t>
          </a:r>
          <a:r>
            <a:rPr lang="en-ZA" sz="1100" b="1" baseline="0">
              <a:solidFill>
                <a:sysClr val="windowText" lastClr="000000"/>
              </a:solidFill>
            </a:rPr>
            <a:t> )</a:t>
          </a:r>
          <a:endParaRPr lang="en-ZA" sz="1100" b="1">
            <a:solidFill>
              <a:sysClr val="windowText" lastClr="000000"/>
            </a:solidFill>
          </a:endParaRPr>
        </a:p>
      </xdr:txBody>
    </xdr:sp>
    <xdr:clientData/>
  </xdr:twoCellAnchor>
  <xdr:twoCellAnchor>
    <xdr:from>
      <xdr:col>3</xdr:col>
      <xdr:colOff>0</xdr:colOff>
      <xdr:row>3</xdr:row>
      <xdr:rowOff>0</xdr:rowOff>
    </xdr:from>
    <xdr:to>
      <xdr:col>3</xdr:col>
      <xdr:colOff>0</xdr:colOff>
      <xdr:row>4</xdr:row>
      <xdr:rowOff>88900</xdr:rowOff>
    </xdr:to>
    <xdr:sp macro="" textlink="">
      <xdr:nvSpPr>
        <xdr:cNvPr id="3" name="Right Arrow 2">
          <a:hlinkClick xmlns:r="http://schemas.openxmlformats.org/officeDocument/2006/relationships" r:id="rId1"/>
          <a:extLst>
            <a:ext uri="{FF2B5EF4-FFF2-40B4-BE49-F238E27FC236}">
              <a16:creationId xmlns:a16="http://schemas.microsoft.com/office/drawing/2014/main" id="{00000000-0008-0000-0D00-000003000000}"/>
            </a:ext>
          </a:extLst>
        </xdr:cNvPr>
        <xdr:cNvSpPr/>
      </xdr:nvSpPr>
      <xdr:spPr>
        <a:xfrm>
          <a:off x="1343025" y="571500"/>
          <a:ext cx="0" cy="231775"/>
        </a:xfrm>
        <a:prstGeom prst="rightArrow">
          <a:avLst>
            <a:gd name="adj1" fmla="val 50000"/>
            <a:gd name="adj2" fmla="val 28000"/>
          </a:avLst>
        </a:prstGeom>
      </xdr:spPr>
      <xdr:style>
        <a:lnRef idx="0">
          <a:schemeClr val="accent5"/>
        </a:lnRef>
        <a:fillRef idx="3">
          <a:schemeClr val="accent5"/>
        </a:fillRef>
        <a:effectRef idx="3">
          <a:schemeClr val="accent5"/>
        </a:effectRef>
        <a:fontRef idx="minor">
          <a:schemeClr val="lt1"/>
        </a:fontRef>
      </xdr:style>
      <xdr:txBody>
        <a:bodyPr vertOverflow="clip" horzOverflow="clip" rtlCol="0" anchor="t"/>
        <a:lstStyle/>
        <a:p>
          <a:pPr algn="l"/>
          <a:r>
            <a:rPr lang="en-ZA" sz="1100" b="1">
              <a:solidFill>
                <a:sysClr val="windowText" lastClr="000000"/>
              </a:solidFill>
            </a:rPr>
            <a:t>Next</a:t>
          </a:r>
          <a:r>
            <a:rPr lang="en-ZA" sz="1100" b="1" baseline="0">
              <a:solidFill>
                <a:sysClr val="windowText" lastClr="000000"/>
              </a:solidFill>
            </a:rPr>
            <a:t> Component (</a:t>
          </a:r>
          <a:r>
            <a:rPr lang="en-ZA" sz="1100" b="1" i="1" baseline="0">
              <a:solidFill>
                <a:sysClr val="windowText" lastClr="000000"/>
              </a:solidFill>
            </a:rPr>
            <a:t>Click</a:t>
          </a:r>
          <a:r>
            <a:rPr lang="en-ZA" sz="1100" b="1" baseline="0">
              <a:solidFill>
                <a:sysClr val="windowText" lastClr="000000"/>
              </a:solidFill>
            </a:rPr>
            <a:t> )</a:t>
          </a:r>
          <a:endParaRPr lang="en-ZA" sz="1100" b="1">
            <a:solidFill>
              <a:sysClr val="windowText" lastClr="000000"/>
            </a:solidFill>
          </a:endParaRPr>
        </a:p>
      </xdr:txBody>
    </xdr:sp>
    <xdr:clientData/>
  </xdr:twoCellAnchor>
  <xdr:twoCellAnchor>
    <xdr:from>
      <xdr:col>3</xdr:col>
      <xdr:colOff>0</xdr:colOff>
      <xdr:row>3</xdr:row>
      <xdr:rowOff>0</xdr:rowOff>
    </xdr:from>
    <xdr:to>
      <xdr:col>3</xdr:col>
      <xdr:colOff>0</xdr:colOff>
      <xdr:row>4</xdr:row>
      <xdr:rowOff>88900</xdr:rowOff>
    </xdr:to>
    <xdr:sp macro="" textlink="">
      <xdr:nvSpPr>
        <xdr:cNvPr id="4" name="Right Arrow 3">
          <a:hlinkClick xmlns:r="http://schemas.openxmlformats.org/officeDocument/2006/relationships" r:id="rId1"/>
          <a:extLst>
            <a:ext uri="{FF2B5EF4-FFF2-40B4-BE49-F238E27FC236}">
              <a16:creationId xmlns:a16="http://schemas.microsoft.com/office/drawing/2014/main" id="{00000000-0008-0000-0D00-000004000000}"/>
            </a:ext>
          </a:extLst>
        </xdr:cNvPr>
        <xdr:cNvSpPr/>
      </xdr:nvSpPr>
      <xdr:spPr>
        <a:xfrm>
          <a:off x="1819275" y="714375"/>
          <a:ext cx="0" cy="231775"/>
        </a:xfrm>
        <a:prstGeom prst="rightArrow">
          <a:avLst>
            <a:gd name="adj1" fmla="val 50000"/>
            <a:gd name="adj2" fmla="val 28000"/>
          </a:avLst>
        </a:prstGeom>
      </xdr:spPr>
      <xdr:style>
        <a:lnRef idx="0">
          <a:schemeClr val="accent5"/>
        </a:lnRef>
        <a:fillRef idx="3">
          <a:schemeClr val="accent5"/>
        </a:fillRef>
        <a:effectRef idx="3">
          <a:schemeClr val="accent5"/>
        </a:effectRef>
        <a:fontRef idx="minor">
          <a:schemeClr val="lt1"/>
        </a:fontRef>
      </xdr:style>
      <xdr:txBody>
        <a:bodyPr vertOverflow="clip" horzOverflow="clip" rtlCol="0" anchor="t"/>
        <a:lstStyle/>
        <a:p>
          <a:pPr algn="l"/>
          <a:r>
            <a:rPr lang="en-ZA" sz="1100" b="1">
              <a:solidFill>
                <a:sysClr val="windowText" lastClr="000000"/>
              </a:solidFill>
            </a:rPr>
            <a:t>Next</a:t>
          </a:r>
          <a:r>
            <a:rPr lang="en-ZA" sz="1100" b="1" baseline="0">
              <a:solidFill>
                <a:sysClr val="windowText" lastClr="000000"/>
              </a:solidFill>
            </a:rPr>
            <a:t> Component (</a:t>
          </a:r>
          <a:r>
            <a:rPr lang="en-ZA" sz="1100" b="1" i="1" baseline="0">
              <a:solidFill>
                <a:sysClr val="windowText" lastClr="000000"/>
              </a:solidFill>
            </a:rPr>
            <a:t>Click</a:t>
          </a:r>
          <a:r>
            <a:rPr lang="en-ZA" sz="1100" b="1" baseline="0">
              <a:solidFill>
                <a:sysClr val="windowText" lastClr="000000"/>
              </a:solidFill>
            </a:rPr>
            <a:t> )</a:t>
          </a:r>
          <a:endParaRPr lang="en-ZA" sz="1100" b="1">
            <a:solidFill>
              <a:sysClr val="windowText" lastClr="000000"/>
            </a:solidFill>
          </a:endParaRPr>
        </a:p>
      </xdr:txBody>
    </xdr:sp>
    <xdr:clientData/>
  </xdr:twoCellAnchor>
  <xdr:twoCellAnchor>
    <xdr:from>
      <xdr:col>3</xdr:col>
      <xdr:colOff>0</xdr:colOff>
      <xdr:row>3</xdr:row>
      <xdr:rowOff>0</xdr:rowOff>
    </xdr:from>
    <xdr:to>
      <xdr:col>3</xdr:col>
      <xdr:colOff>0</xdr:colOff>
      <xdr:row>4</xdr:row>
      <xdr:rowOff>88900</xdr:rowOff>
    </xdr:to>
    <xdr:sp macro="" textlink="">
      <xdr:nvSpPr>
        <xdr:cNvPr id="5" name="Right Arrow 4">
          <a:hlinkClick xmlns:r="http://schemas.openxmlformats.org/officeDocument/2006/relationships" r:id="rId1"/>
          <a:extLst>
            <a:ext uri="{FF2B5EF4-FFF2-40B4-BE49-F238E27FC236}">
              <a16:creationId xmlns:a16="http://schemas.microsoft.com/office/drawing/2014/main" id="{00000000-0008-0000-0D00-000005000000}"/>
            </a:ext>
          </a:extLst>
        </xdr:cNvPr>
        <xdr:cNvSpPr/>
      </xdr:nvSpPr>
      <xdr:spPr>
        <a:xfrm>
          <a:off x="1819275" y="714375"/>
          <a:ext cx="0" cy="231775"/>
        </a:xfrm>
        <a:prstGeom prst="rightArrow">
          <a:avLst>
            <a:gd name="adj1" fmla="val 50000"/>
            <a:gd name="adj2" fmla="val 28000"/>
          </a:avLst>
        </a:prstGeom>
      </xdr:spPr>
      <xdr:style>
        <a:lnRef idx="0">
          <a:schemeClr val="accent5"/>
        </a:lnRef>
        <a:fillRef idx="3">
          <a:schemeClr val="accent5"/>
        </a:fillRef>
        <a:effectRef idx="3">
          <a:schemeClr val="accent5"/>
        </a:effectRef>
        <a:fontRef idx="minor">
          <a:schemeClr val="lt1"/>
        </a:fontRef>
      </xdr:style>
      <xdr:txBody>
        <a:bodyPr vertOverflow="clip" horzOverflow="clip" rtlCol="0" anchor="t"/>
        <a:lstStyle/>
        <a:p>
          <a:pPr algn="l"/>
          <a:r>
            <a:rPr lang="en-ZA" sz="1100" b="1">
              <a:solidFill>
                <a:sysClr val="windowText" lastClr="000000"/>
              </a:solidFill>
            </a:rPr>
            <a:t>Next</a:t>
          </a:r>
          <a:r>
            <a:rPr lang="en-ZA" sz="1100" b="1" baseline="0">
              <a:solidFill>
                <a:sysClr val="windowText" lastClr="000000"/>
              </a:solidFill>
            </a:rPr>
            <a:t> Component (</a:t>
          </a:r>
          <a:r>
            <a:rPr lang="en-ZA" sz="1100" b="1" i="1" baseline="0">
              <a:solidFill>
                <a:sysClr val="windowText" lastClr="000000"/>
              </a:solidFill>
            </a:rPr>
            <a:t>Click</a:t>
          </a:r>
          <a:r>
            <a:rPr lang="en-ZA" sz="1100" b="1" baseline="0">
              <a:solidFill>
                <a:sysClr val="windowText" lastClr="000000"/>
              </a:solidFill>
            </a:rPr>
            <a:t> )</a:t>
          </a:r>
          <a:endParaRPr lang="en-ZA" sz="1100" b="1">
            <a:solidFill>
              <a:sysClr val="windowText" lastClr="000000"/>
            </a:solidFill>
          </a:endParaRPr>
        </a:p>
      </xdr:txBody>
    </xdr:sp>
    <xdr:clientData/>
  </xdr:twoCellAnchor>
  <xdr:twoCellAnchor>
    <xdr:from>
      <xdr:col>4</xdr:col>
      <xdr:colOff>0</xdr:colOff>
      <xdr:row>3</xdr:row>
      <xdr:rowOff>0</xdr:rowOff>
    </xdr:from>
    <xdr:to>
      <xdr:col>4</xdr:col>
      <xdr:colOff>0</xdr:colOff>
      <xdr:row>4</xdr:row>
      <xdr:rowOff>88900</xdr:rowOff>
    </xdr:to>
    <xdr:sp macro="" textlink="">
      <xdr:nvSpPr>
        <xdr:cNvPr id="6" name="Right Arrow 5">
          <a:hlinkClick xmlns:r="http://schemas.openxmlformats.org/officeDocument/2006/relationships" r:id="rId1"/>
          <a:extLst>
            <a:ext uri="{FF2B5EF4-FFF2-40B4-BE49-F238E27FC236}">
              <a16:creationId xmlns:a16="http://schemas.microsoft.com/office/drawing/2014/main" id="{00000000-0008-0000-0D00-000006000000}"/>
            </a:ext>
          </a:extLst>
        </xdr:cNvPr>
        <xdr:cNvSpPr/>
      </xdr:nvSpPr>
      <xdr:spPr>
        <a:xfrm>
          <a:off x="3238500" y="723900"/>
          <a:ext cx="0" cy="231775"/>
        </a:xfrm>
        <a:prstGeom prst="rightArrow">
          <a:avLst>
            <a:gd name="adj1" fmla="val 50000"/>
            <a:gd name="adj2" fmla="val 28000"/>
          </a:avLst>
        </a:prstGeom>
      </xdr:spPr>
      <xdr:style>
        <a:lnRef idx="0">
          <a:schemeClr val="accent5"/>
        </a:lnRef>
        <a:fillRef idx="3">
          <a:schemeClr val="accent5"/>
        </a:fillRef>
        <a:effectRef idx="3">
          <a:schemeClr val="accent5"/>
        </a:effectRef>
        <a:fontRef idx="minor">
          <a:schemeClr val="lt1"/>
        </a:fontRef>
      </xdr:style>
      <xdr:txBody>
        <a:bodyPr vertOverflow="clip" horzOverflow="clip" rtlCol="0" anchor="t"/>
        <a:lstStyle/>
        <a:p>
          <a:pPr algn="l"/>
          <a:r>
            <a:rPr lang="en-ZA" sz="1100" b="1">
              <a:solidFill>
                <a:sysClr val="windowText" lastClr="000000"/>
              </a:solidFill>
            </a:rPr>
            <a:t>Next</a:t>
          </a:r>
          <a:r>
            <a:rPr lang="en-ZA" sz="1100" b="1" baseline="0">
              <a:solidFill>
                <a:sysClr val="windowText" lastClr="000000"/>
              </a:solidFill>
            </a:rPr>
            <a:t> Component (</a:t>
          </a:r>
          <a:r>
            <a:rPr lang="en-ZA" sz="1100" b="1" i="1" baseline="0">
              <a:solidFill>
                <a:sysClr val="windowText" lastClr="000000"/>
              </a:solidFill>
            </a:rPr>
            <a:t>Click</a:t>
          </a:r>
          <a:r>
            <a:rPr lang="en-ZA" sz="1100" b="1" baseline="0">
              <a:solidFill>
                <a:sysClr val="windowText" lastClr="000000"/>
              </a:solidFill>
            </a:rPr>
            <a:t> )</a:t>
          </a:r>
          <a:endParaRPr lang="en-ZA" sz="1100" b="1">
            <a:solidFill>
              <a:sysClr val="windowText" lastClr="000000"/>
            </a:solidFill>
          </a:endParaRPr>
        </a:p>
      </xdr:txBody>
    </xdr:sp>
    <xdr:clientData/>
  </xdr:twoCellAnchor>
  <xdr:twoCellAnchor>
    <xdr:from>
      <xdr:col>4</xdr:col>
      <xdr:colOff>0</xdr:colOff>
      <xdr:row>3</xdr:row>
      <xdr:rowOff>0</xdr:rowOff>
    </xdr:from>
    <xdr:to>
      <xdr:col>4</xdr:col>
      <xdr:colOff>0</xdr:colOff>
      <xdr:row>4</xdr:row>
      <xdr:rowOff>88900</xdr:rowOff>
    </xdr:to>
    <xdr:sp macro="" textlink="">
      <xdr:nvSpPr>
        <xdr:cNvPr id="7" name="Right Arrow 6">
          <a:hlinkClick xmlns:r="http://schemas.openxmlformats.org/officeDocument/2006/relationships" r:id="rId1"/>
          <a:extLst>
            <a:ext uri="{FF2B5EF4-FFF2-40B4-BE49-F238E27FC236}">
              <a16:creationId xmlns:a16="http://schemas.microsoft.com/office/drawing/2014/main" id="{00000000-0008-0000-0D00-000007000000}"/>
            </a:ext>
          </a:extLst>
        </xdr:cNvPr>
        <xdr:cNvSpPr/>
      </xdr:nvSpPr>
      <xdr:spPr>
        <a:xfrm>
          <a:off x="2581275" y="723900"/>
          <a:ext cx="0" cy="231775"/>
        </a:xfrm>
        <a:prstGeom prst="rightArrow">
          <a:avLst>
            <a:gd name="adj1" fmla="val 50000"/>
            <a:gd name="adj2" fmla="val 28000"/>
          </a:avLst>
        </a:prstGeom>
      </xdr:spPr>
      <xdr:style>
        <a:lnRef idx="0">
          <a:schemeClr val="accent5"/>
        </a:lnRef>
        <a:fillRef idx="3">
          <a:schemeClr val="accent5"/>
        </a:fillRef>
        <a:effectRef idx="3">
          <a:schemeClr val="accent5"/>
        </a:effectRef>
        <a:fontRef idx="minor">
          <a:schemeClr val="lt1"/>
        </a:fontRef>
      </xdr:style>
      <xdr:txBody>
        <a:bodyPr vertOverflow="clip" horzOverflow="clip" rtlCol="0" anchor="t"/>
        <a:lstStyle/>
        <a:p>
          <a:pPr algn="l"/>
          <a:r>
            <a:rPr lang="en-ZA" sz="1100" b="1">
              <a:solidFill>
                <a:sysClr val="windowText" lastClr="000000"/>
              </a:solidFill>
            </a:rPr>
            <a:t>Next</a:t>
          </a:r>
          <a:r>
            <a:rPr lang="en-ZA" sz="1100" b="1" baseline="0">
              <a:solidFill>
                <a:sysClr val="windowText" lastClr="000000"/>
              </a:solidFill>
            </a:rPr>
            <a:t> Component (</a:t>
          </a:r>
          <a:r>
            <a:rPr lang="en-ZA" sz="1100" b="1" i="1" baseline="0">
              <a:solidFill>
                <a:sysClr val="windowText" lastClr="000000"/>
              </a:solidFill>
            </a:rPr>
            <a:t>Click</a:t>
          </a:r>
          <a:r>
            <a:rPr lang="en-ZA" sz="1100" b="1" baseline="0">
              <a:solidFill>
                <a:sysClr val="windowText" lastClr="000000"/>
              </a:solidFill>
            </a:rPr>
            <a:t> )</a:t>
          </a:r>
          <a:endParaRPr lang="en-ZA" sz="1100" b="1">
            <a:solidFill>
              <a:sysClr val="windowText" lastClr="000000"/>
            </a:solidFill>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2</xdr:col>
      <xdr:colOff>0</xdr:colOff>
      <xdr:row>3</xdr:row>
      <xdr:rowOff>0</xdr:rowOff>
    </xdr:from>
    <xdr:to>
      <xdr:col>2</xdr:col>
      <xdr:colOff>0</xdr:colOff>
      <xdr:row>4</xdr:row>
      <xdr:rowOff>88900</xdr:rowOff>
    </xdr:to>
    <xdr:sp macro="" textlink="">
      <xdr:nvSpPr>
        <xdr:cNvPr id="2" name="Right Arrow 1">
          <a:hlinkClick xmlns:r="http://schemas.openxmlformats.org/officeDocument/2006/relationships" r:id="rId1"/>
          <a:extLst>
            <a:ext uri="{FF2B5EF4-FFF2-40B4-BE49-F238E27FC236}">
              <a16:creationId xmlns:a16="http://schemas.microsoft.com/office/drawing/2014/main" id="{00000000-0008-0000-0E00-000002000000}"/>
            </a:ext>
          </a:extLst>
        </xdr:cNvPr>
        <xdr:cNvSpPr/>
      </xdr:nvSpPr>
      <xdr:spPr>
        <a:xfrm>
          <a:off x="476250" y="714375"/>
          <a:ext cx="0" cy="231775"/>
        </a:xfrm>
        <a:prstGeom prst="rightArrow">
          <a:avLst>
            <a:gd name="adj1" fmla="val 50000"/>
            <a:gd name="adj2" fmla="val 28000"/>
          </a:avLst>
        </a:prstGeom>
      </xdr:spPr>
      <xdr:style>
        <a:lnRef idx="0">
          <a:schemeClr val="accent5"/>
        </a:lnRef>
        <a:fillRef idx="3">
          <a:schemeClr val="accent5"/>
        </a:fillRef>
        <a:effectRef idx="3">
          <a:schemeClr val="accent5"/>
        </a:effectRef>
        <a:fontRef idx="minor">
          <a:schemeClr val="lt1"/>
        </a:fontRef>
      </xdr:style>
      <xdr:txBody>
        <a:bodyPr vertOverflow="clip" horzOverflow="clip" rtlCol="0" anchor="t"/>
        <a:lstStyle/>
        <a:p>
          <a:pPr algn="l"/>
          <a:r>
            <a:rPr lang="en-ZA" sz="1100" b="1">
              <a:solidFill>
                <a:sysClr val="windowText" lastClr="000000"/>
              </a:solidFill>
            </a:rPr>
            <a:t>Next</a:t>
          </a:r>
          <a:r>
            <a:rPr lang="en-ZA" sz="1100" b="1" baseline="0">
              <a:solidFill>
                <a:sysClr val="windowText" lastClr="000000"/>
              </a:solidFill>
            </a:rPr>
            <a:t> Component (</a:t>
          </a:r>
          <a:r>
            <a:rPr lang="en-ZA" sz="1100" b="1" i="1" baseline="0">
              <a:solidFill>
                <a:sysClr val="windowText" lastClr="000000"/>
              </a:solidFill>
            </a:rPr>
            <a:t>Click</a:t>
          </a:r>
          <a:r>
            <a:rPr lang="en-ZA" sz="1100" b="1" baseline="0">
              <a:solidFill>
                <a:sysClr val="windowText" lastClr="000000"/>
              </a:solidFill>
            </a:rPr>
            <a:t> )</a:t>
          </a:r>
          <a:endParaRPr lang="en-ZA" sz="1100" b="1">
            <a:solidFill>
              <a:sysClr val="windowText" lastClr="000000"/>
            </a:solidFill>
          </a:endParaRPr>
        </a:p>
      </xdr:txBody>
    </xdr:sp>
    <xdr:clientData/>
  </xdr:twoCellAnchor>
  <xdr:twoCellAnchor>
    <xdr:from>
      <xdr:col>3</xdr:col>
      <xdr:colOff>0</xdr:colOff>
      <xdr:row>3</xdr:row>
      <xdr:rowOff>0</xdr:rowOff>
    </xdr:from>
    <xdr:to>
      <xdr:col>3</xdr:col>
      <xdr:colOff>0</xdr:colOff>
      <xdr:row>4</xdr:row>
      <xdr:rowOff>88900</xdr:rowOff>
    </xdr:to>
    <xdr:sp macro="" textlink="">
      <xdr:nvSpPr>
        <xdr:cNvPr id="3" name="Right Arrow 2">
          <a:hlinkClick xmlns:r="http://schemas.openxmlformats.org/officeDocument/2006/relationships" r:id="rId1"/>
          <a:extLst>
            <a:ext uri="{FF2B5EF4-FFF2-40B4-BE49-F238E27FC236}">
              <a16:creationId xmlns:a16="http://schemas.microsoft.com/office/drawing/2014/main" id="{00000000-0008-0000-0E00-000003000000}"/>
            </a:ext>
          </a:extLst>
        </xdr:cNvPr>
        <xdr:cNvSpPr/>
      </xdr:nvSpPr>
      <xdr:spPr>
        <a:xfrm>
          <a:off x="1819275" y="714375"/>
          <a:ext cx="0" cy="231775"/>
        </a:xfrm>
        <a:prstGeom prst="rightArrow">
          <a:avLst>
            <a:gd name="adj1" fmla="val 50000"/>
            <a:gd name="adj2" fmla="val 28000"/>
          </a:avLst>
        </a:prstGeom>
      </xdr:spPr>
      <xdr:style>
        <a:lnRef idx="0">
          <a:schemeClr val="accent5"/>
        </a:lnRef>
        <a:fillRef idx="3">
          <a:schemeClr val="accent5"/>
        </a:fillRef>
        <a:effectRef idx="3">
          <a:schemeClr val="accent5"/>
        </a:effectRef>
        <a:fontRef idx="minor">
          <a:schemeClr val="lt1"/>
        </a:fontRef>
      </xdr:style>
      <xdr:txBody>
        <a:bodyPr vertOverflow="clip" horzOverflow="clip" rtlCol="0" anchor="t"/>
        <a:lstStyle/>
        <a:p>
          <a:pPr algn="l"/>
          <a:r>
            <a:rPr lang="en-ZA" sz="1100" b="1">
              <a:solidFill>
                <a:sysClr val="windowText" lastClr="000000"/>
              </a:solidFill>
            </a:rPr>
            <a:t>Next</a:t>
          </a:r>
          <a:r>
            <a:rPr lang="en-ZA" sz="1100" b="1" baseline="0">
              <a:solidFill>
                <a:sysClr val="windowText" lastClr="000000"/>
              </a:solidFill>
            </a:rPr>
            <a:t> Component (</a:t>
          </a:r>
          <a:r>
            <a:rPr lang="en-ZA" sz="1100" b="1" i="1" baseline="0">
              <a:solidFill>
                <a:sysClr val="windowText" lastClr="000000"/>
              </a:solidFill>
            </a:rPr>
            <a:t>Click</a:t>
          </a:r>
          <a:r>
            <a:rPr lang="en-ZA" sz="1100" b="1" baseline="0">
              <a:solidFill>
                <a:sysClr val="windowText" lastClr="000000"/>
              </a:solidFill>
            </a:rPr>
            <a:t> )</a:t>
          </a:r>
          <a:endParaRPr lang="en-ZA" sz="1100" b="1">
            <a:solidFill>
              <a:sysClr val="windowText" lastClr="000000"/>
            </a:solidFill>
          </a:endParaRPr>
        </a:p>
      </xdr:txBody>
    </xdr:sp>
    <xdr:clientData/>
  </xdr:twoCellAnchor>
  <xdr:twoCellAnchor>
    <xdr:from>
      <xdr:col>3</xdr:col>
      <xdr:colOff>0</xdr:colOff>
      <xdr:row>3</xdr:row>
      <xdr:rowOff>0</xdr:rowOff>
    </xdr:from>
    <xdr:to>
      <xdr:col>3</xdr:col>
      <xdr:colOff>0</xdr:colOff>
      <xdr:row>4</xdr:row>
      <xdr:rowOff>88900</xdr:rowOff>
    </xdr:to>
    <xdr:sp macro="" textlink="">
      <xdr:nvSpPr>
        <xdr:cNvPr id="4" name="Right Arrow 3">
          <a:hlinkClick xmlns:r="http://schemas.openxmlformats.org/officeDocument/2006/relationships" r:id="rId1"/>
          <a:extLst>
            <a:ext uri="{FF2B5EF4-FFF2-40B4-BE49-F238E27FC236}">
              <a16:creationId xmlns:a16="http://schemas.microsoft.com/office/drawing/2014/main" id="{00000000-0008-0000-0E00-000004000000}"/>
            </a:ext>
          </a:extLst>
        </xdr:cNvPr>
        <xdr:cNvSpPr/>
      </xdr:nvSpPr>
      <xdr:spPr>
        <a:xfrm>
          <a:off x="1819275" y="714375"/>
          <a:ext cx="0" cy="231775"/>
        </a:xfrm>
        <a:prstGeom prst="rightArrow">
          <a:avLst>
            <a:gd name="adj1" fmla="val 50000"/>
            <a:gd name="adj2" fmla="val 28000"/>
          </a:avLst>
        </a:prstGeom>
      </xdr:spPr>
      <xdr:style>
        <a:lnRef idx="0">
          <a:schemeClr val="accent5"/>
        </a:lnRef>
        <a:fillRef idx="3">
          <a:schemeClr val="accent5"/>
        </a:fillRef>
        <a:effectRef idx="3">
          <a:schemeClr val="accent5"/>
        </a:effectRef>
        <a:fontRef idx="minor">
          <a:schemeClr val="lt1"/>
        </a:fontRef>
      </xdr:style>
      <xdr:txBody>
        <a:bodyPr vertOverflow="clip" horzOverflow="clip" rtlCol="0" anchor="t"/>
        <a:lstStyle/>
        <a:p>
          <a:pPr algn="l"/>
          <a:r>
            <a:rPr lang="en-ZA" sz="1100" b="1">
              <a:solidFill>
                <a:sysClr val="windowText" lastClr="000000"/>
              </a:solidFill>
            </a:rPr>
            <a:t>Next</a:t>
          </a:r>
          <a:r>
            <a:rPr lang="en-ZA" sz="1100" b="1" baseline="0">
              <a:solidFill>
                <a:sysClr val="windowText" lastClr="000000"/>
              </a:solidFill>
            </a:rPr>
            <a:t> Component (</a:t>
          </a:r>
          <a:r>
            <a:rPr lang="en-ZA" sz="1100" b="1" i="1" baseline="0">
              <a:solidFill>
                <a:sysClr val="windowText" lastClr="000000"/>
              </a:solidFill>
            </a:rPr>
            <a:t>Click</a:t>
          </a:r>
          <a:r>
            <a:rPr lang="en-ZA" sz="1100" b="1" baseline="0">
              <a:solidFill>
                <a:sysClr val="windowText" lastClr="000000"/>
              </a:solidFill>
            </a:rPr>
            <a:t> )</a:t>
          </a:r>
          <a:endParaRPr lang="en-ZA" sz="1100" b="1">
            <a:solidFill>
              <a:sysClr val="windowText" lastClr="000000"/>
            </a:solidFill>
          </a:endParaRPr>
        </a:p>
      </xdr:txBody>
    </xdr:sp>
    <xdr:clientData/>
  </xdr:twoCellAnchor>
  <xdr:twoCellAnchor>
    <xdr:from>
      <xdr:col>3</xdr:col>
      <xdr:colOff>0</xdr:colOff>
      <xdr:row>3</xdr:row>
      <xdr:rowOff>0</xdr:rowOff>
    </xdr:from>
    <xdr:to>
      <xdr:col>3</xdr:col>
      <xdr:colOff>0</xdr:colOff>
      <xdr:row>4</xdr:row>
      <xdr:rowOff>88900</xdr:rowOff>
    </xdr:to>
    <xdr:sp macro="" textlink="">
      <xdr:nvSpPr>
        <xdr:cNvPr id="5" name="Right Arrow 4">
          <a:hlinkClick xmlns:r="http://schemas.openxmlformats.org/officeDocument/2006/relationships" r:id="rId1"/>
          <a:extLst>
            <a:ext uri="{FF2B5EF4-FFF2-40B4-BE49-F238E27FC236}">
              <a16:creationId xmlns:a16="http://schemas.microsoft.com/office/drawing/2014/main" id="{00000000-0008-0000-0E00-000005000000}"/>
            </a:ext>
          </a:extLst>
        </xdr:cNvPr>
        <xdr:cNvSpPr/>
      </xdr:nvSpPr>
      <xdr:spPr>
        <a:xfrm>
          <a:off x="1819275" y="714375"/>
          <a:ext cx="0" cy="231775"/>
        </a:xfrm>
        <a:prstGeom prst="rightArrow">
          <a:avLst>
            <a:gd name="adj1" fmla="val 50000"/>
            <a:gd name="adj2" fmla="val 28000"/>
          </a:avLst>
        </a:prstGeom>
      </xdr:spPr>
      <xdr:style>
        <a:lnRef idx="0">
          <a:schemeClr val="accent5"/>
        </a:lnRef>
        <a:fillRef idx="3">
          <a:schemeClr val="accent5"/>
        </a:fillRef>
        <a:effectRef idx="3">
          <a:schemeClr val="accent5"/>
        </a:effectRef>
        <a:fontRef idx="minor">
          <a:schemeClr val="lt1"/>
        </a:fontRef>
      </xdr:style>
      <xdr:txBody>
        <a:bodyPr vertOverflow="clip" horzOverflow="clip" rtlCol="0" anchor="t"/>
        <a:lstStyle/>
        <a:p>
          <a:pPr algn="l"/>
          <a:r>
            <a:rPr lang="en-ZA" sz="1100" b="1">
              <a:solidFill>
                <a:sysClr val="windowText" lastClr="000000"/>
              </a:solidFill>
            </a:rPr>
            <a:t>Next</a:t>
          </a:r>
          <a:r>
            <a:rPr lang="en-ZA" sz="1100" b="1" baseline="0">
              <a:solidFill>
                <a:sysClr val="windowText" lastClr="000000"/>
              </a:solidFill>
            </a:rPr>
            <a:t> Component (</a:t>
          </a:r>
          <a:r>
            <a:rPr lang="en-ZA" sz="1100" b="1" i="1" baseline="0">
              <a:solidFill>
                <a:sysClr val="windowText" lastClr="000000"/>
              </a:solidFill>
            </a:rPr>
            <a:t>Click</a:t>
          </a:r>
          <a:r>
            <a:rPr lang="en-ZA" sz="1100" b="1" baseline="0">
              <a:solidFill>
                <a:sysClr val="windowText" lastClr="000000"/>
              </a:solidFill>
            </a:rPr>
            <a:t> )</a:t>
          </a:r>
          <a:endParaRPr lang="en-ZA" sz="1100" b="1">
            <a:solidFill>
              <a:sysClr val="windowText" lastClr="000000"/>
            </a:solidFill>
          </a:endParaRPr>
        </a:p>
      </xdr:txBody>
    </xdr:sp>
    <xdr:clientData/>
  </xdr:twoCellAnchor>
  <xdr:twoCellAnchor>
    <xdr:from>
      <xdr:col>4</xdr:col>
      <xdr:colOff>0</xdr:colOff>
      <xdr:row>3</xdr:row>
      <xdr:rowOff>0</xdr:rowOff>
    </xdr:from>
    <xdr:to>
      <xdr:col>4</xdr:col>
      <xdr:colOff>0</xdr:colOff>
      <xdr:row>4</xdr:row>
      <xdr:rowOff>88900</xdr:rowOff>
    </xdr:to>
    <xdr:sp macro="" textlink="">
      <xdr:nvSpPr>
        <xdr:cNvPr id="6" name="Right Arrow 5">
          <a:hlinkClick xmlns:r="http://schemas.openxmlformats.org/officeDocument/2006/relationships" r:id="rId1"/>
          <a:extLst>
            <a:ext uri="{FF2B5EF4-FFF2-40B4-BE49-F238E27FC236}">
              <a16:creationId xmlns:a16="http://schemas.microsoft.com/office/drawing/2014/main" id="{00000000-0008-0000-0E00-000006000000}"/>
            </a:ext>
          </a:extLst>
        </xdr:cNvPr>
        <xdr:cNvSpPr/>
      </xdr:nvSpPr>
      <xdr:spPr>
        <a:xfrm>
          <a:off x="3238500" y="723900"/>
          <a:ext cx="0" cy="231775"/>
        </a:xfrm>
        <a:prstGeom prst="rightArrow">
          <a:avLst>
            <a:gd name="adj1" fmla="val 50000"/>
            <a:gd name="adj2" fmla="val 28000"/>
          </a:avLst>
        </a:prstGeom>
      </xdr:spPr>
      <xdr:style>
        <a:lnRef idx="0">
          <a:schemeClr val="accent5"/>
        </a:lnRef>
        <a:fillRef idx="3">
          <a:schemeClr val="accent5"/>
        </a:fillRef>
        <a:effectRef idx="3">
          <a:schemeClr val="accent5"/>
        </a:effectRef>
        <a:fontRef idx="minor">
          <a:schemeClr val="lt1"/>
        </a:fontRef>
      </xdr:style>
      <xdr:txBody>
        <a:bodyPr vertOverflow="clip" horzOverflow="clip" rtlCol="0" anchor="t"/>
        <a:lstStyle/>
        <a:p>
          <a:pPr algn="l"/>
          <a:r>
            <a:rPr lang="en-ZA" sz="1100" b="1">
              <a:solidFill>
                <a:sysClr val="windowText" lastClr="000000"/>
              </a:solidFill>
            </a:rPr>
            <a:t>Next</a:t>
          </a:r>
          <a:r>
            <a:rPr lang="en-ZA" sz="1100" b="1" baseline="0">
              <a:solidFill>
                <a:sysClr val="windowText" lastClr="000000"/>
              </a:solidFill>
            </a:rPr>
            <a:t> Component (</a:t>
          </a:r>
          <a:r>
            <a:rPr lang="en-ZA" sz="1100" b="1" i="1" baseline="0">
              <a:solidFill>
                <a:sysClr val="windowText" lastClr="000000"/>
              </a:solidFill>
            </a:rPr>
            <a:t>Click</a:t>
          </a:r>
          <a:r>
            <a:rPr lang="en-ZA" sz="1100" b="1" baseline="0">
              <a:solidFill>
                <a:sysClr val="windowText" lastClr="000000"/>
              </a:solidFill>
            </a:rPr>
            <a:t> )</a:t>
          </a:r>
          <a:endParaRPr lang="en-ZA" sz="1100" b="1">
            <a:solidFill>
              <a:sysClr val="windowText" lastClr="000000"/>
            </a:solidFill>
          </a:endParaRPr>
        </a:p>
      </xdr:txBody>
    </xdr:sp>
    <xdr:clientData/>
  </xdr:twoCellAnchor>
  <xdr:twoCellAnchor>
    <xdr:from>
      <xdr:col>4</xdr:col>
      <xdr:colOff>0</xdr:colOff>
      <xdr:row>3</xdr:row>
      <xdr:rowOff>0</xdr:rowOff>
    </xdr:from>
    <xdr:to>
      <xdr:col>4</xdr:col>
      <xdr:colOff>0</xdr:colOff>
      <xdr:row>4</xdr:row>
      <xdr:rowOff>88900</xdr:rowOff>
    </xdr:to>
    <xdr:sp macro="" textlink="">
      <xdr:nvSpPr>
        <xdr:cNvPr id="7" name="Right Arrow 6">
          <a:hlinkClick xmlns:r="http://schemas.openxmlformats.org/officeDocument/2006/relationships" r:id="rId1"/>
          <a:extLst>
            <a:ext uri="{FF2B5EF4-FFF2-40B4-BE49-F238E27FC236}">
              <a16:creationId xmlns:a16="http://schemas.microsoft.com/office/drawing/2014/main" id="{00000000-0008-0000-0E00-000007000000}"/>
            </a:ext>
          </a:extLst>
        </xdr:cNvPr>
        <xdr:cNvSpPr/>
      </xdr:nvSpPr>
      <xdr:spPr>
        <a:xfrm>
          <a:off x="2581275" y="723900"/>
          <a:ext cx="0" cy="231775"/>
        </a:xfrm>
        <a:prstGeom prst="rightArrow">
          <a:avLst>
            <a:gd name="adj1" fmla="val 50000"/>
            <a:gd name="adj2" fmla="val 28000"/>
          </a:avLst>
        </a:prstGeom>
      </xdr:spPr>
      <xdr:style>
        <a:lnRef idx="0">
          <a:schemeClr val="accent5"/>
        </a:lnRef>
        <a:fillRef idx="3">
          <a:schemeClr val="accent5"/>
        </a:fillRef>
        <a:effectRef idx="3">
          <a:schemeClr val="accent5"/>
        </a:effectRef>
        <a:fontRef idx="minor">
          <a:schemeClr val="lt1"/>
        </a:fontRef>
      </xdr:style>
      <xdr:txBody>
        <a:bodyPr vertOverflow="clip" horzOverflow="clip" rtlCol="0" anchor="t"/>
        <a:lstStyle/>
        <a:p>
          <a:pPr algn="l"/>
          <a:r>
            <a:rPr lang="en-ZA" sz="1100" b="1">
              <a:solidFill>
                <a:sysClr val="windowText" lastClr="000000"/>
              </a:solidFill>
            </a:rPr>
            <a:t>Next</a:t>
          </a:r>
          <a:r>
            <a:rPr lang="en-ZA" sz="1100" b="1" baseline="0">
              <a:solidFill>
                <a:sysClr val="windowText" lastClr="000000"/>
              </a:solidFill>
            </a:rPr>
            <a:t> Component (</a:t>
          </a:r>
          <a:r>
            <a:rPr lang="en-ZA" sz="1100" b="1" i="1" baseline="0">
              <a:solidFill>
                <a:sysClr val="windowText" lastClr="000000"/>
              </a:solidFill>
            </a:rPr>
            <a:t>Click</a:t>
          </a:r>
          <a:r>
            <a:rPr lang="en-ZA" sz="1100" b="1" baseline="0">
              <a:solidFill>
                <a:sysClr val="windowText" lastClr="000000"/>
              </a:solidFill>
            </a:rPr>
            <a:t> )</a:t>
          </a:r>
          <a:endParaRPr lang="en-ZA" sz="1100" b="1">
            <a:solidFill>
              <a:sysClr val="windowText" lastClr="000000"/>
            </a:solidFill>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2</xdr:col>
      <xdr:colOff>0</xdr:colOff>
      <xdr:row>3</xdr:row>
      <xdr:rowOff>0</xdr:rowOff>
    </xdr:from>
    <xdr:to>
      <xdr:col>2</xdr:col>
      <xdr:colOff>0</xdr:colOff>
      <xdr:row>4</xdr:row>
      <xdr:rowOff>88900</xdr:rowOff>
    </xdr:to>
    <xdr:sp macro="" textlink="">
      <xdr:nvSpPr>
        <xdr:cNvPr id="2" name="Right Arrow 1">
          <a:hlinkClick xmlns:r="http://schemas.openxmlformats.org/officeDocument/2006/relationships" r:id="rId1"/>
          <a:extLst>
            <a:ext uri="{FF2B5EF4-FFF2-40B4-BE49-F238E27FC236}">
              <a16:creationId xmlns:a16="http://schemas.microsoft.com/office/drawing/2014/main" id="{00000000-0008-0000-0F00-000002000000}"/>
            </a:ext>
          </a:extLst>
        </xdr:cNvPr>
        <xdr:cNvSpPr/>
      </xdr:nvSpPr>
      <xdr:spPr>
        <a:xfrm>
          <a:off x="476250" y="714375"/>
          <a:ext cx="0" cy="231775"/>
        </a:xfrm>
        <a:prstGeom prst="rightArrow">
          <a:avLst>
            <a:gd name="adj1" fmla="val 50000"/>
            <a:gd name="adj2" fmla="val 28000"/>
          </a:avLst>
        </a:prstGeom>
      </xdr:spPr>
      <xdr:style>
        <a:lnRef idx="0">
          <a:schemeClr val="accent5"/>
        </a:lnRef>
        <a:fillRef idx="3">
          <a:schemeClr val="accent5"/>
        </a:fillRef>
        <a:effectRef idx="3">
          <a:schemeClr val="accent5"/>
        </a:effectRef>
        <a:fontRef idx="minor">
          <a:schemeClr val="lt1"/>
        </a:fontRef>
      </xdr:style>
      <xdr:txBody>
        <a:bodyPr vertOverflow="clip" horzOverflow="clip" rtlCol="0" anchor="t"/>
        <a:lstStyle/>
        <a:p>
          <a:pPr algn="l"/>
          <a:r>
            <a:rPr lang="en-ZA" sz="1100" b="1">
              <a:solidFill>
                <a:sysClr val="windowText" lastClr="000000"/>
              </a:solidFill>
            </a:rPr>
            <a:t>Next</a:t>
          </a:r>
          <a:r>
            <a:rPr lang="en-ZA" sz="1100" b="1" baseline="0">
              <a:solidFill>
                <a:sysClr val="windowText" lastClr="000000"/>
              </a:solidFill>
            </a:rPr>
            <a:t> Component (</a:t>
          </a:r>
          <a:r>
            <a:rPr lang="en-ZA" sz="1100" b="1" i="1" baseline="0">
              <a:solidFill>
                <a:sysClr val="windowText" lastClr="000000"/>
              </a:solidFill>
            </a:rPr>
            <a:t>Click</a:t>
          </a:r>
          <a:r>
            <a:rPr lang="en-ZA" sz="1100" b="1" baseline="0">
              <a:solidFill>
                <a:sysClr val="windowText" lastClr="000000"/>
              </a:solidFill>
            </a:rPr>
            <a:t> )</a:t>
          </a:r>
          <a:endParaRPr lang="en-ZA" sz="1100" b="1">
            <a:solidFill>
              <a:sysClr val="windowText" lastClr="000000"/>
            </a:solidFill>
          </a:endParaRPr>
        </a:p>
      </xdr:txBody>
    </xdr:sp>
    <xdr:clientData/>
  </xdr:twoCellAnchor>
  <xdr:twoCellAnchor>
    <xdr:from>
      <xdr:col>3</xdr:col>
      <xdr:colOff>0</xdr:colOff>
      <xdr:row>3</xdr:row>
      <xdr:rowOff>0</xdr:rowOff>
    </xdr:from>
    <xdr:to>
      <xdr:col>3</xdr:col>
      <xdr:colOff>0</xdr:colOff>
      <xdr:row>4</xdr:row>
      <xdr:rowOff>88900</xdr:rowOff>
    </xdr:to>
    <xdr:sp macro="" textlink="">
      <xdr:nvSpPr>
        <xdr:cNvPr id="3" name="Right Arrow 2">
          <a:hlinkClick xmlns:r="http://schemas.openxmlformats.org/officeDocument/2006/relationships" r:id="rId1"/>
          <a:extLst>
            <a:ext uri="{FF2B5EF4-FFF2-40B4-BE49-F238E27FC236}">
              <a16:creationId xmlns:a16="http://schemas.microsoft.com/office/drawing/2014/main" id="{00000000-0008-0000-0F00-000003000000}"/>
            </a:ext>
          </a:extLst>
        </xdr:cNvPr>
        <xdr:cNvSpPr/>
      </xdr:nvSpPr>
      <xdr:spPr>
        <a:xfrm>
          <a:off x="1819275" y="714375"/>
          <a:ext cx="0" cy="231775"/>
        </a:xfrm>
        <a:prstGeom prst="rightArrow">
          <a:avLst>
            <a:gd name="adj1" fmla="val 50000"/>
            <a:gd name="adj2" fmla="val 28000"/>
          </a:avLst>
        </a:prstGeom>
      </xdr:spPr>
      <xdr:style>
        <a:lnRef idx="0">
          <a:schemeClr val="accent5"/>
        </a:lnRef>
        <a:fillRef idx="3">
          <a:schemeClr val="accent5"/>
        </a:fillRef>
        <a:effectRef idx="3">
          <a:schemeClr val="accent5"/>
        </a:effectRef>
        <a:fontRef idx="minor">
          <a:schemeClr val="lt1"/>
        </a:fontRef>
      </xdr:style>
      <xdr:txBody>
        <a:bodyPr vertOverflow="clip" horzOverflow="clip" rtlCol="0" anchor="t"/>
        <a:lstStyle/>
        <a:p>
          <a:pPr algn="l"/>
          <a:r>
            <a:rPr lang="en-ZA" sz="1100" b="1">
              <a:solidFill>
                <a:sysClr val="windowText" lastClr="000000"/>
              </a:solidFill>
            </a:rPr>
            <a:t>Next</a:t>
          </a:r>
          <a:r>
            <a:rPr lang="en-ZA" sz="1100" b="1" baseline="0">
              <a:solidFill>
                <a:sysClr val="windowText" lastClr="000000"/>
              </a:solidFill>
            </a:rPr>
            <a:t> Component (</a:t>
          </a:r>
          <a:r>
            <a:rPr lang="en-ZA" sz="1100" b="1" i="1" baseline="0">
              <a:solidFill>
                <a:sysClr val="windowText" lastClr="000000"/>
              </a:solidFill>
            </a:rPr>
            <a:t>Click</a:t>
          </a:r>
          <a:r>
            <a:rPr lang="en-ZA" sz="1100" b="1" baseline="0">
              <a:solidFill>
                <a:sysClr val="windowText" lastClr="000000"/>
              </a:solidFill>
            </a:rPr>
            <a:t> )</a:t>
          </a:r>
          <a:endParaRPr lang="en-ZA" sz="1100" b="1">
            <a:solidFill>
              <a:sysClr val="windowText" lastClr="000000"/>
            </a:solidFill>
          </a:endParaRPr>
        </a:p>
      </xdr:txBody>
    </xdr:sp>
    <xdr:clientData/>
  </xdr:twoCellAnchor>
  <xdr:twoCellAnchor>
    <xdr:from>
      <xdr:col>3</xdr:col>
      <xdr:colOff>0</xdr:colOff>
      <xdr:row>3</xdr:row>
      <xdr:rowOff>0</xdr:rowOff>
    </xdr:from>
    <xdr:to>
      <xdr:col>3</xdr:col>
      <xdr:colOff>0</xdr:colOff>
      <xdr:row>4</xdr:row>
      <xdr:rowOff>88900</xdr:rowOff>
    </xdr:to>
    <xdr:sp macro="" textlink="">
      <xdr:nvSpPr>
        <xdr:cNvPr id="4" name="Right Arrow 3">
          <a:hlinkClick xmlns:r="http://schemas.openxmlformats.org/officeDocument/2006/relationships" r:id="rId1"/>
          <a:extLst>
            <a:ext uri="{FF2B5EF4-FFF2-40B4-BE49-F238E27FC236}">
              <a16:creationId xmlns:a16="http://schemas.microsoft.com/office/drawing/2014/main" id="{00000000-0008-0000-0F00-000004000000}"/>
            </a:ext>
          </a:extLst>
        </xdr:cNvPr>
        <xdr:cNvSpPr/>
      </xdr:nvSpPr>
      <xdr:spPr>
        <a:xfrm>
          <a:off x="1819275" y="714375"/>
          <a:ext cx="0" cy="231775"/>
        </a:xfrm>
        <a:prstGeom prst="rightArrow">
          <a:avLst>
            <a:gd name="adj1" fmla="val 50000"/>
            <a:gd name="adj2" fmla="val 28000"/>
          </a:avLst>
        </a:prstGeom>
      </xdr:spPr>
      <xdr:style>
        <a:lnRef idx="0">
          <a:schemeClr val="accent5"/>
        </a:lnRef>
        <a:fillRef idx="3">
          <a:schemeClr val="accent5"/>
        </a:fillRef>
        <a:effectRef idx="3">
          <a:schemeClr val="accent5"/>
        </a:effectRef>
        <a:fontRef idx="minor">
          <a:schemeClr val="lt1"/>
        </a:fontRef>
      </xdr:style>
      <xdr:txBody>
        <a:bodyPr vertOverflow="clip" horzOverflow="clip" rtlCol="0" anchor="t"/>
        <a:lstStyle/>
        <a:p>
          <a:pPr algn="l"/>
          <a:r>
            <a:rPr lang="en-ZA" sz="1100" b="1">
              <a:solidFill>
                <a:sysClr val="windowText" lastClr="000000"/>
              </a:solidFill>
            </a:rPr>
            <a:t>Next</a:t>
          </a:r>
          <a:r>
            <a:rPr lang="en-ZA" sz="1100" b="1" baseline="0">
              <a:solidFill>
                <a:sysClr val="windowText" lastClr="000000"/>
              </a:solidFill>
            </a:rPr>
            <a:t> Component (</a:t>
          </a:r>
          <a:r>
            <a:rPr lang="en-ZA" sz="1100" b="1" i="1" baseline="0">
              <a:solidFill>
                <a:sysClr val="windowText" lastClr="000000"/>
              </a:solidFill>
            </a:rPr>
            <a:t>Click</a:t>
          </a:r>
          <a:r>
            <a:rPr lang="en-ZA" sz="1100" b="1" baseline="0">
              <a:solidFill>
                <a:sysClr val="windowText" lastClr="000000"/>
              </a:solidFill>
            </a:rPr>
            <a:t> )</a:t>
          </a:r>
          <a:endParaRPr lang="en-ZA" sz="1100" b="1">
            <a:solidFill>
              <a:sysClr val="windowText" lastClr="000000"/>
            </a:solidFill>
          </a:endParaRPr>
        </a:p>
      </xdr:txBody>
    </xdr:sp>
    <xdr:clientData/>
  </xdr:twoCellAnchor>
  <xdr:twoCellAnchor>
    <xdr:from>
      <xdr:col>3</xdr:col>
      <xdr:colOff>0</xdr:colOff>
      <xdr:row>3</xdr:row>
      <xdr:rowOff>0</xdr:rowOff>
    </xdr:from>
    <xdr:to>
      <xdr:col>3</xdr:col>
      <xdr:colOff>0</xdr:colOff>
      <xdr:row>4</xdr:row>
      <xdr:rowOff>88900</xdr:rowOff>
    </xdr:to>
    <xdr:sp macro="" textlink="">
      <xdr:nvSpPr>
        <xdr:cNvPr id="5" name="Right Arrow 4">
          <a:hlinkClick xmlns:r="http://schemas.openxmlformats.org/officeDocument/2006/relationships" r:id="rId1"/>
          <a:extLst>
            <a:ext uri="{FF2B5EF4-FFF2-40B4-BE49-F238E27FC236}">
              <a16:creationId xmlns:a16="http://schemas.microsoft.com/office/drawing/2014/main" id="{00000000-0008-0000-0F00-000005000000}"/>
            </a:ext>
          </a:extLst>
        </xdr:cNvPr>
        <xdr:cNvSpPr/>
      </xdr:nvSpPr>
      <xdr:spPr>
        <a:xfrm>
          <a:off x="1819275" y="714375"/>
          <a:ext cx="0" cy="231775"/>
        </a:xfrm>
        <a:prstGeom prst="rightArrow">
          <a:avLst>
            <a:gd name="adj1" fmla="val 50000"/>
            <a:gd name="adj2" fmla="val 28000"/>
          </a:avLst>
        </a:prstGeom>
      </xdr:spPr>
      <xdr:style>
        <a:lnRef idx="0">
          <a:schemeClr val="accent5"/>
        </a:lnRef>
        <a:fillRef idx="3">
          <a:schemeClr val="accent5"/>
        </a:fillRef>
        <a:effectRef idx="3">
          <a:schemeClr val="accent5"/>
        </a:effectRef>
        <a:fontRef idx="minor">
          <a:schemeClr val="lt1"/>
        </a:fontRef>
      </xdr:style>
      <xdr:txBody>
        <a:bodyPr vertOverflow="clip" horzOverflow="clip" rtlCol="0" anchor="t"/>
        <a:lstStyle/>
        <a:p>
          <a:pPr algn="l"/>
          <a:r>
            <a:rPr lang="en-ZA" sz="1100" b="1">
              <a:solidFill>
                <a:sysClr val="windowText" lastClr="000000"/>
              </a:solidFill>
            </a:rPr>
            <a:t>Next</a:t>
          </a:r>
          <a:r>
            <a:rPr lang="en-ZA" sz="1100" b="1" baseline="0">
              <a:solidFill>
                <a:sysClr val="windowText" lastClr="000000"/>
              </a:solidFill>
            </a:rPr>
            <a:t> Component (</a:t>
          </a:r>
          <a:r>
            <a:rPr lang="en-ZA" sz="1100" b="1" i="1" baseline="0">
              <a:solidFill>
                <a:sysClr val="windowText" lastClr="000000"/>
              </a:solidFill>
            </a:rPr>
            <a:t>Click</a:t>
          </a:r>
          <a:r>
            <a:rPr lang="en-ZA" sz="1100" b="1" baseline="0">
              <a:solidFill>
                <a:sysClr val="windowText" lastClr="000000"/>
              </a:solidFill>
            </a:rPr>
            <a:t> )</a:t>
          </a:r>
          <a:endParaRPr lang="en-ZA" sz="1100" b="1">
            <a:solidFill>
              <a:sysClr val="windowText" lastClr="000000"/>
            </a:solidFill>
          </a:endParaRPr>
        </a:p>
      </xdr:txBody>
    </xdr:sp>
    <xdr:clientData/>
  </xdr:twoCellAnchor>
  <xdr:twoCellAnchor>
    <xdr:from>
      <xdr:col>4</xdr:col>
      <xdr:colOff>0</xdr:colOff>
      <xdr:row>3</xdr:row>
      <xdr:rowOff>0</xdr:rowOff>
    </xdr:from>
    <xdr:to>
      <xdr:col>4</xdr:col>
      <xdr:colOff>0</xdr:colOff>
      <xdr:row>4</xdr:row>
      <xdr:rowOff>88900</xdr:rowOff>
    </xdr:to>
    <xdr:sp macro="" textlink="">
      <xdr:nvSpPr>
        <xdr:cNvPr id="6" name="Right Arrow 5">
          <a:hlinkClick xmlns:r="http://schemas.openxmlformats.org/officeDocument/2006/relationships" r:id="rId1"/>
          <a:extLst>
            <a:ext uri="{FF2B5EF4-FFF2-40B4-BE49-F238E27FC236}">
              <a16:creationId xmlns:a16="http://schemas.microsoft.com/office/drawing/2014/main" id="{00000000-0008-0000-0F00-000006000000}"/>
            </a:ext>
          </a:extLst>
        </xdr:cNvPr>
        <xdr:cNvSpPr/>
      </xdr:nvSpPr>
      <xdr:spPr>
        <a:xfrm>
          <a:off x="3238500" y="723900"/>
          <a:ext cx="0" cy="231775"/>
        </a:xfrm>
        <a:prstGeom prst="rightArrow">
          <a:avLst>
            <a:gd name="adj1" fmla="val 50000"/>
            <a:gd name="adj2" fmla="val 28000"/>
          </a:avLst>
        </a:prstGeom>
      </xdr:spPr>
      <xdr:style>
        <a:lnRef idx="0">
          <a:schemeClr val="accent5"/>
        </a:lnRef>
        <a:fillRef idx="3">
          <a:schemeClr val="accent5"/>
        </a:fillRef>
        <a:effectRef idx="3">
          <a:schemeClr val="accent5"/>
        </a:effectRef>
        <a:fontRef idx="minor">
          <a:schemeClr val="lt1"/>
        </a:fontRef>
      </xdr:style>
      <xdr:txBody>
        <a:bodyPr vertOverflow="clip" horzOverflow="clip" rtlCol="0" anchor="t"/>
        <a:lstStyle/>
        <a:p>
          <a:pPr algn="l"/>
          <a:r>
            <a:rPr lang="en-ZA" sz="1100" b="1">
              <a:solidFill>
                <a:sysClr val="windowText" lastClr="000000"/>
              </a:solidFill>
            </a:rPr>
            <a:t>Next</a:t>
          </a:r>
          <a:r>
            <a:rPr lang="en-ZA" sz="1100" b="1" baseline="0">
              <a:solidFill>
                <a:sysClr val="windowText" lastClr="000000"/>
              </a:solidFill>
            </a:rPr>
            <a:t> Component (</a:t>
          </a:r>
          <a:r>
            <a:rPr lang="en-ZA" sz="1100" b="1" i="1" baseline="0">
              <a:solidFill>
                <a:sysClr val="windowText" lastClr="000000"/>
              </a:solidFill>
            </a:rPr>
            <a:t>Click</a:t>
          </a:r>
          <a:r>
            <a:rPr lang="en-ZA" sz="1100" b="1" baseline="0">
              <a:solidFill>
                <a:sysClr val="windowText" lastClr="000000"/>
              </a:solidFill>
            </a:rPr>
            <a:t> )</a:t>
          </a:r>
          <a:endParaRPr lang="en-ZA" sz="1100" b="1">
            <a:solidFill>
              <a:sysClr val="windowText" lastClr="000000"/>
            </a:solidFill>
          </a:endParaRPr>
        </a:p>
      </xdr:txBody>
    </xdr:sp>
    <xdr:clientData/>
  </xdr:twoCellAnchor>
  <xdr:twoCellAnchor>
    <xdr:from>
      <xdr:col>4</xdr:col>
      <xdr:colOff>0</xdr:colOff>
      <xdr:row>3</xdr:row>
      <xdr:rowOff>0</xdr:rowOff>
    </xdr:from>
    <xdr:to>
      <xdr:col>4</xdr:col>
      <xdr:colOff>0</xdr:colOff>
      <xdr:row>4</xdr:row>
      <xdr:rowOff>88900</xdr:rowOff>
    </xdr:to>
    <xdr:sp macro="" textlink="">
      <xdr:nvSpPr>
        <xdr:cNvPr id="7" name="Right Arrow 6">
          <a:hlinkClick xmlns:r="http://schemas.openxmlformats.org/officeDocument/2006/relationships" r:id="rId1"/>
          <a:extLst>
            <a:ext uri="{FF2B5EF4-FFF2-40B4-BE49-F238E27FC236}">
              <a16:creationId xmlns:a16="http://schemas.microsoft.com/office/drawing/2014/main" id="{00000000-0008-0000-0F00-000007000000}"/>
            </a:ext>
          </a:extLst>
        </xdr:cNvPr>
        <xdr:cNvSpPr/>
      </xdr:nvSpPr>
      <xdr:spPr>
        <a:xfrm>
          <a:off x="2581275" y="723900"/>
          <a:ext cx="0" cy="231775"/>
        </a:xfrm>
        <a:prstGeom prst="rightArrow">
          <a:avLst>
            <a:gd name="adj1" fmla="val 50000"/>
            <a:gd name="adj2" fmla="val 28000"/>
          </a:avLst>
        </a:prstGeom>
      </xdr:spPr>
      <xdr:style>
        <a:lnRef idx="0">
          <a:schemeClr val="accent5"/>
        </a:lnRef>
        <a:fillRef idx="3">
          <a:schemeClr val="accent5"/>
        </a:fillRef>
        <a:effectRef idx="3">
          <a:schemeClr val="accent5"/>
        </a:effectRef>
        <a:fontRef idx="minor">
          <a:schemeClr val="lt1"/>
        </a:fontRef>
      </xdr:style>
      <xdr:txBody>
        <a:bodyPr vertOverflow="clip" horzOverflow="clip" rtlCol="0" anchor="t"/>
        <a:lstStyle/>
        <a:p>
          <a:pPr algn="l"/>
          <a:r>
            <a:rPr lang="en-ZA" sz="1100" b="1">
              <a:solidFill>
                <a:sysClr val="windowText" lastClr="000000"/>
              </a:solidFill>
            </a:rPr>
            <a:t>Next</a:t>
          </a:r>
          <a:r>
            <a:rPr lang="en-ZA" sz="1100" b="1" baseline="0">
              <a:solidFill>
                <a:sysClr val="windowText" lastClr="000000"/>
              </a:solidFill>
            </a:rPr>
            <a:t> Component (</a:t>
          </a:r>
          <a:r>
            <a:rPr lang="en-ZA" sz="1100" b="1" i="1" baseline="0">
              <a:solidFill>
                <a:sysClr val="windowText" lastClr="000000"/>
              </a:solidFill>
            </a:rPr>
            <a:t>Click</a:t>
          </a:r>
          <a:r>
            <a:rPr lang="en-ZA" sz="1100" b="1" baseline="0">
              <a:solidFill>
                <a:sysClr val="windowText" lastClr="000000"/>
              </a:solidFill>
            </a:rPr>
            <a:t> )</a:t>
          </a:r>
          <a:endParaRPr lang="en-ZA" sz="1100" b="1">
            <a:solidFill>
              <a:sysClr val="windowText" lastClr="000000"/>
            </a:solidFill>
          </a:endParaRP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2</xdr:col>
      <xdr:colOff>0</xdr:colOff>
      <xdr:row>3</xdr:row>
      <xdr:rowOff>0</xdr:rowOff>
    </xdr:from>
    <xdr:to>
      <xdr:col>2</xdr:col>
      <xdr:colOff>0</xdr:colOff>
      <xdr:row>4</xdr:row>
      <xdr:rowOff>88900</xdr:rowOff>
    </xdr:to>
    <xdr:sp macro="" textlink="">
      <xdr:nvSpPr>
        <xdr:cNvPr id="2" name="Right Arrow 1">
          <a:hlinkClick xmlns:r="http://schemas.openxmlformats.org/officeDocument/2006/relationships" r:id="rId1"/>
          <a:extLst>
            <a:ext uri="{FF2B5EF4-FFF2-40B4-BE49-F238E27FC236}">
              <a16:creationId xmlns:a16="http://schemas.microsoft.com/office/drawing/2014/main" id="{00000000-0008-0000-1000-000002000000}"/>
            </a:ext>
          </a:extLst>
        </xdr:cNvPr>
        <xdr:cNvSpPr/>
      </xdr:nvSpPr>
      <xdr:spPr>
        <a:xfrm>
          <a:off x="476250" y="714375"/>
          <a:ext cx="0" cy="231775"/>
        </a:xfrm>
        <a:prstGeom prst="rightArrow">
          <a:avLst>
            <a:gd name="adj1" fmla="val 50000"/>
            <a:gd name="adj2" fmla="val 28000"/>
          </a:avLst>
        </a:prstGeom>
      </xdr:spPr>
      <xdr:style>
        <a:lnRef idx="0">
          <a:schemeClr val="accent5"/>
        </a:lnRef>
        <a:fillRef idx="3">
          <a:schemeClr val="accent5"/>
        </a:fillRef>
        <a:effectRef idx="3">
          <a:schemeClr val="accent5"/>
        </a:effectRef>
        <a:fontRef idx="minor">
          <a:schemeClr val="lt1"/>
        </a:fontRef>
      </xdr:style>
      <xdr:txBody>
        <a:bodyPr vertOverflow="clip" horzOverflow="clip" rtlCol="0" anchor="t"/>
        <a:lstStyle/>
        <a:p>
          <a:pPr algn="l"/>
          <a:r>
            <a:rPr lang="en-ZA" sz="1100" b="1">
              <a:solidFill>
                <a:sysClr val="windowText" lastClr="000000"/>
              </a:solidFill>
            </a:rPr>
            <a:t>Next</a:t>
          </a:r>
          <a:r>
            <a:rPr lang="en-ZA" sz="1100" b="1" baseline="0">
              <a:solidFill>
                <a:sysClr val="windowText" lastClr="000000"/>
              </a:solidFill>
            </a:rPr>
            <a:t> Component (</a:t>
          </a:r>
          <a:r>
            <a:rPr lang="en-ZA" sz="1100" b="1" i="1" baseline="0">
              <a:solidFill>
                <a:sysClr val="windowText" lastClr="000000"/>
              </a:solidFill>
            </a:rPr>
            <a:t>Click</a:t>
          </a:r>
          <a:r>
            <a:rPr lang="en-ZA" sz="1100" b="1" baseline="0">
              <a:solidFill>
                <a:sysClr val="windowText" lastClr="000000"/>
              </a:solidFill>
            </a:rPr>
            <a:t> )</a:t>
          </a:r>
          <a:endParaRPr lang="en-ZA" sz="1100" b="1">
            <a:solidFill>
              <a:sysClr val="windowText" lastClr="000000"/>
            </a:solidFill>
          </a:endParaRPr>
        </a:p>
      </xdr:txBody>
    </xdr:sp>
    <xdr:clientData/>
  </xdr:twoCellAnchor>
  <xdr:twoCellAnchor>
    <xdr:from>
      <xdr:col>3</xdr:col>
      <xdr:colOff>0</xdr:colOff>
      <xdr:row>3</xdr:row>
      <xdr:rowOff>0</xdr:rowOff>
    </xdr:from>
    <xdr:to>
      <xdr:col>3</xdr:col>
      <xdr:colOff>0</xdr:colOff>
      <xdr:row>4</xdr:row>
      <xdr:rowOff>88900</xdr:rowOff>
    </xdr:to>
    <xdr:sp macro="" textlink="">
      <xdr:nvSpPr>
        <xdr:cNvPr id="3" name="Right Arrow 2">
          <a:hlinkClick xmlns:r="http://schemas.openxmlformats.org/officeDocument/2006/relationships" r:id="rId1"/>
          <a:extLst>
            <a:ext uri="{FF2B5EF4-FFF2-40B4-BE49-F238E27FC236}">
              <a16:creationId xmlns:a16="http://schemas.microsoft.com/office/drawing/2014/main" id="{00000000-0008-0000-1000-000003000000}"/>
            </a:ext>
          </a:extLst>
        </xdr:cNvPr>
        <xdr:cNvSpPr/>
      </xdr:nvSpPr>
      <xdr:spPr>
        <a:xfrm>
          <a:off x="1819275" y="714375"/>
          <a:ext cx="0" cy="231775"/>
        </a:xfrm>
        <a:prstGeom prst="rightArrow">
          <a:avLst>
            <a:gd name="adj1" fmla="val 50000"/>
            <a:gd name="adj2" fmla="val 28000"/>
          </a:avLst>
        </a:prstGeom>
      </xdr:spPr>
      <xdr:style>
        <a:lnRef idx="0">
          <a:schemeClr val="accent5"/>
        </a:lnRef>
        <a:fillRef idx="3">
          <a:schemeClr val="accent5"/>
        </a:fillRef>
        <a:effectRef idx="3">
          <a:schemeClr val="accent5"/>
        </a:effectRef>
        <a:fontRef idx="minor">
          <a:schemeClr val="lt1"/>
        </a:fontRef>
      </xdr:style>
      <xdr:txBody>
        <a:bodyPr vertOverflow="clip" horzOverflow="clip" rtlCol="0" anchor="t"/>
        <a:lstStyle/>
        <a:p>
          <a:pPr algn="l"/>
          <a:r>
            <a:rPr lang="en-ZA" sz="1100" b="1">
              <a:solidFill>
                <a:sysClr val="windowText" lastClr="000000"/>
              </a:solidFill>
            </a:rPr>
            <a:t>Next</a:t>
          </a:r>
          <a:r>
            <a:rPr lang="en-ZA" sz="1100" b="1" baseline="0">
              <a:solidFill>
                <a:sysClr val="windowText" lastClr="000000"/>
              </a:solidFill>
            </a:rPr>
            <a:t> Component (</a:t>
          </a:r>
          <a:r>
            <a:rPr lang="en-ZA" sz="1100" b="1" i="1" baseline="0">
              <a:solidFill>
                <a:sysClr val="windowText" lastClr="000000"/>
              </a:solidFill>
            </a:rPr>
            <a:t>Click</a:t>
          </a:r>
          <a:r>
            <a:rPr lang="en-ZA" sz="1100" b="1" baseline="0">
              <a:solidFill>
                <a:sysClr val="windowText" lastClr="000000"/>
              </a:solidFill>
            </a:rPr>
            <a:t> )</a:t>
          </a:r>
          <a:endParaRPr lang="en-ZA" sz="1100" b="1">
            <a:solidFill>
              <a:sysClr val="windowText" lastClr="000000"/>
            </a:solidFill>
          </a:endParaRPr>
        </a:p>
      </xdr:txBody>
    </xdr:sp>
    <xdr:clientData/>
  </xdr:twoCellAnchor>
  <xdr:twoCellAnchor>
    <xdr:from>
      <xdr:col>3</xdr:col>
      <xdr:colOff>0</xdr:colOff>
      <xdr:row>3</xdr:row>
      <xdr:rowOff>0</xdr:rowOff>
    </xdr:from>
    <xdr:to>
      <xdr:col>3</xdr:col>
      <xdr:colOff>0</xdr:colOff>
      <xdr:row>4</xdr:row>
      <xdr:rowOff>88900</xdr:rowOff>
    </xdr:to>
    <xdr:sp macro="" textlink="">
      <xdr:nvSpPr>
        <xdr:cNvPr id="4" name="Right Arrow 3">
          <a:hlinkClick xmlns:r="http://schemas.openxmlformats.org/officeDocument/2006/relationships" r:id="rId1"/>
          <a:extLst>
            <a:ext uri="{FF2B5EF4-FFF2-40B4-BE49-F238E27FC236}">
              <a16:creationId xmlns:a16="http://schemas.microsoft.com/office/drawing/2014/main" id="{00000000-0008-0000-1000-000004000000}"/>
            </a:ext>
          </a:extLst>
        </xdr:cNvPr>
        <xdr:cNvSpPr/>
      </xdr:nvSpPr>
      <xdr:spPr>
        <a:xfrm>
          <a:off x="1819275" y="714375"/>
          <a:ext cx="0" cy="231775"/>
        </a:xfrm>
        <a:prstGeom prst="rightArrow">
          <a:avLst>
            <a:gd name="adj1" fmla="val 50000"/>
            <a:gd name="adj2" fmla="val 28000"/>
          </a:avLst>
        </a:prstGeom>
      </xdr:spPr>
      <xdr:style>
        <a:lnRef idx="0">
          <a:schemeClr val="accent5"/>
        </a:lnRef>
        <a:fillRef idx="3">
          <a:schemeClr val="accent5"/>
        </a:fillRef>
        <a:effectRef idx="3">
          <a:schemeClr val="accent5"/>
        </a:effectRef>
        <a:fontRef idx="minor">
          <a:schemeClr val="lt1"/>
        </a:fontRef>
      </xdr:style>
      <xdr:txBody>
        <a:bodyPr vertOverflow="clip" horzOverflow="clip" rtlCol="0" anchor="t"/>
        <a:lstStyle/>
        <a:p>
          <a:pPr algn="l"/>
          <a:r>
            <a:rPr lang="en-ZA" sz="1100" b="1">
              <a:solidFill>
                <a:sysClr val="windowText" lastClr="000000"/>
              </a:solidFill>
            </a:rPr>
            <a:t>Next</a:t>
          </a:r>
          <a:r>
            <a:rPr lang="en-ZA" sz="1100" b="1" baseline="0">
              <a:solidFill>
                <a:sysClr val="windowText" lastClr="000000"/>
              </a:solidFill>
            </a:rPr>
            <a:t> Component (</a:t>
          </a:r>
          <a:r>
            <a:rPr lang="en-ZA" sz="1100" b="1" i="1" baseline="0">
              <a:solidFill>
                <a:sysClr val="windowText" lastClr="000000"/>
              </a:solidFill>
            </a:rPr>
            <a:t>Click</a:t>
          </a:r>
          <a:r>
            <a:rPr lang="en-ZA" sz="1100" b="1" baseline="0">
              <a:solidFill>
                <a:sysClr val="windowText" lastClr="000000"/>
              </a:solidFill>
            </a:rPr>
            <a:t> )</a:t>
          </a:r>
          <a:endParaRPr lang="en-ZA" sz="1100" b="1">
            <a:solidFill>
              <a:sysClr val="windowText" lastClr="000000"/>
            </a:solidFill>
          </a:endParaRPr>
        </a:p>
      </xdr:txBody>
    </xdr:sp>
    <xdr:clientData/>
  </xdr:twoCellAnchor>
  <xdr:twoCellAnchor>
    <xdr:from>
      <xdr:col>3</xdr:col>
      <xdr:colOff>0</xdr:colOff>
      <xdr:row>3</xdr:row>
      <xdr:rowOff>0</xdr:rowOff>
    </xdr:from>
    <xdr:to>
      <xdr:col>3</xdr:col>
      <xdr:colOff>0</xdr:colOff>
      <xdr:row>4</xdr:row>
      <xdr:rowOff>88900</xdr:rowOff>
    </xdr:to>
    <xdr:sp macro="" textlink="">
      <xdr:nvSpPr>
        <xdr:cNvPr id="5" name="Right Arrow 4">
          <a:hlinkClick xmlns:r="http://schemas.openxmlformats.org/officeDocument/2006/relationships" r:id="rId1"/>
          <a:extLst>
            <a:ext uri="{FF2B5EF4-FFF2-40B4-BE49-F238E27FC236}">
              <a16:creationId xmlns:a16="http://schemas.microsoft.com/office/drawing/2014/main" id="{00000000-0008-0000-1000-000005000000}"/>
            </a:ext>
          </a:extLst>
        </xdr:cNvPr>
        <xdr:cNvSpPr/>
      </xdr:nvSpPr>
      <xdr:spPr>
        <a:xfrm>
          <a:off x="1819275" y="714375"/>
          <a:ext cx="0" cy="231775"/>
        </a:xfrm>
        <a:prstGeom prst="rightArrow">
          <a:avLst>
            <a:gd name="adj1" fmla="val 50000"/>
            <a:gd name="adj2" fmla="val 28000"/>
          </a:avLst>
        </a:prstGeom>
      </xdr:spPr>
      <xdr:style>
        <a:lnRef idx="0">
          <a:schemeClr val="accent5"/>
        </a:lnRef>
        <a:fillRef idx="3">
          <a:schemeClr val="accent5"/>
        </a:fillRef>
        <a:effectRef idx="3">
          <a:schemeClr val="accent5"/>
        </a:effectRef>
        <a:fontRef idx="minor">
          <a:schemeClr val="lt1"/>
        </a:fontRef>
      </xdr:style>
      <xdr:txBody>
        <a:bodyPr vertOverflow="clip" horzOverflow="clip" rtlCol="0" anchor="t"/>
        <a:lstStyle/>
        <a:p>
          <a:pPr algn="l"/>
          <a:r>
            <a:rPr lang="en-ZA" sz="1100" b="1">
              <a:solidFill>
                <a:sysClr val="windowText" lastClr="000000"/>
              </a:solidFill>
            </a:rPr>
            <a:t>Next</a:t>
          </a:r>
          <a:r>
            <a:rPr lang="en-ZA" sz="1100" b="1" baseline="0">
              <a:solidFill>
                <a:sysClr val="windowText" lastClr="000000"/>
              </a:solidFill>
            </a:rPr>
            <a:t> Component (</a:t>
          </a:r>
          <a:r>
            <a:rPr lang="en-ZA" sz="1100" b="1" i="1" baseline="0">
              <a:solidFill>
                <a:sysClr val="windowText" lastClr="000000"/>
              </a:solidFill>
            </a:rPr>
            <a:t>Click</a:t>
          </a:r>
          <a:r>
            <a:rPr lang="en-ZA" sz="1100" b="1" baseline="0">
              <a:solidFill>
                <a:sysClr val="windowText" lastClr="000000"/>
              </a:solidFill>
            </a:rPr>
            <a:t> )</a:t>
          </a:r>
          <a:endParaRPr lang="en-ZA" sz="1100" b="1">
            <a:solidFill>
              <a:sysClr val="windowText" lastClr="000000"/>
            </a:solidFill>
          </a:endParaRPr>
        </a:p>
      </xdr:txBody>
    </xdr:sp>
    <xdr:clientData/>
  </xdr:twoCellAnchor>
  <xdr:twoCellAnchor>
    <xdr:from>
      <xdr:col>4</xdr:col>
      <xdr:colOff>0</xdr:colOff>
      <xdr:row>3</xdr:row>
      <xdr:rowOff>0</xdr:rowOff>
    </xdr:from>
    <xdr:to>
      <xdr:col>4</xdr:col>
      <xdr:colOff>0</xdr:colOff>
      <xdr:row>4</xdr:row>
      <xdr:rowOff>88900</xdr:rowOff>
    </xdr:to>
    <xdr:sp macro="" textlink="">
      <xdr:nvSpPr>
        <xdr:cNvPr id="6" name="Right Arrow 5">
          <a:hlinkClick xmlns:r="http://schemas.openxmlformats.org/officeDocument/2006/relationships" r:id="rId1"/>
          <a:extLst>
            <a:ext uri="{FF2B5EF4-FFF2-40B4-BE49-F238E27FC236}">
              <a16:creationId xmlns:a16="http://schemas.microsoft.com/office/drawing/2014/main" id="{00000000-0008-0000-1000-000006000000}"/>
            </a:ext>
          </a:extLst>
        </xdr:cNvPr>
        <xdr:cNvSpPr/>
      </xdr:nvSpPr>
      <xdr:spPr>
        <a:xfrm>
          <a:off x="3238500" y="723900"/>
          <a:ext cx="0" cy="231775"/>
        </a:xfrm>
        <a:prstGeom prst="rightArrow">
          <a:avLst>
            <a:gd name="adj1" fmla="val 50000"/>
            <a:gd name="adj2" fmla="val 28000"/>
          </a:avLst>
        </a:prstGeom>
      </xdr:spPr>
      <xdr:style>
        <a:lnRef idx="0">
          <a:schemeClr val="accent5"/>
        </a:lnRef>
        <a:fillRef idx="3">
          <a:schemeClr val="accent5"/>
        </a:fillRef>
        <a:effectRef idx="3">
          <a:schemeClr val="accent5"/>
        </a:effectRef>
        <a:fontRef idx="minor">
          <a:schemeClr val="lt1"/>
        </a:fontRef>
      </xdr:style>
      <xdr:txBody>
        <a:bodyPr vertOverflow="clip" horzOverflow="clip" rtlCol="0" anchor="t"/>
        <a:lstStyle/>
        <a:p>
          <a:pPr algn="l"/>
          <a:r>
            <a:rPr lang="en-ZA" sz="1100" b="1">
              <a:solidFill>
                <a:sysClr val="windowText" lastClr="000000"/>
              </a:solidFill>
            </a:rPr>
            <a:t>Next</a:t>
          </a:r>
          <a:r>
            <a:rPr lang="en-ZA" sz="1100" b="1" baseline="0">
              <a:solidFill>
                <a:sysClr val="windowText" lastClr="000000"/>
              </a:solidFill>
            </a:rPr>
            <a:t> Component (</a:t>
          </a:r>
          <a:r>
            <a:rPr lang="en-ZA" sz="1100" b="1" i="1" baseline="0">
              <a:solidFill>
                <a:sysClr val="windowText" lastClr="000000"/>
              </a:solidFill>
            </a:rPr>
            <a:t>Click</a:t>
          </a:r>
          <a:r>
            <a:rPr lang="en-ZA" sz="1100" b="1" baseline="0">
              <a:solidFill>
                <a:sysClr val="windowText" lastClr="000000"/>
              </a:solidFill>
            </a:rPr>
            <a:t> )</a:t>
          </a:r>
          <a:endParaRPr lang="en-ZA" sz="1100" b="1">
            <a:solidFill>
              <a:sysClr val="windowText" lastClr="000000"/>
            </a:solidFill>
          </a:endParaRPr>
        </a:p>
      </xdr:txBody>
    </xdr:sp>
    <xdr:clientData/>
  </xdr:twoCellAnchor>
  <xdr:twoCellAnchor>
    <xdr:from>
      <xdr:col>4</xdr:col>
      <xdr:colOff>0</xdr:colOff>
      <xdr:row>3</xdr:row>
      <xdr:rowOff>0</xdr:rowOff>
    </xdr:from>
    <xdr:to>
      <xdr:col>4</xdr:col>
      <xdr:colOff>0</xdr:colOff>
      <xdr:row>4</xdr:row>
      <xdr:rowOff>88900</xdr:rowOff>
    </xdr:to>
    <xdr:sp macro="" textlink="">
      <xdr:nvSpPr>
        <xdr:cNvPr id="7" name="Right Arrow 6">
          <a:hlinkClick xmlns:r="http://schemas.openxmlformats.org/officeDocument/2006/relationships" r:id="rId1"/>
          <a:extLst>
            <a:ext uri="{FF2B5EF4-FFF2-40B4-BE49-F238E27FC236}">
              <a16:creationId xmlns:a16="http://schemas.microsoft.com/office/drawing/2014/main" id="{00000000-0008-0000-1000-000007000000}"/>
            </a:ext>
          </a:extLst>
        </xdr:cNvPr>
        <xdr:cNvSpPr/>
      </xdr:nvSpPr>
      <xdr:spPr>
        <a:xfrm>
          <a:off x="2581275" y="723900"/>
          <a:ext cx="0" cy="231775"/>
        </a:xfrm>
        <a:prstGeom prst="rightArrow">
          <a:avLst>
            <a:gd name="adj1" fmla="val 50000"/>
            <a:gd name="adj2" fmla="val 28000"/>
          </a:avLst>
        </a:prstGeom>
      </xdr:spPr>
      <xdr:style>
        <a:lnRef idx="0">
          <a:schemeClr val="accent5"/>
        </a:lnRef>
        <a:fillRef idx="3">
          <a:schemeClr val="accent5"/>
        </a:fillRef>
        <a:effectRef idx="3">
          <a:schemeClr val="accent5"/>
        </a:effectRef>
        <a:fontRef idx="minor">
          <a:schemeClr val="lt1"/>
        </a:fontRef>
      </xdr:style>
      <xdr:txBody>
        <a:bodyPr vertOverflow="clip" horzOverflow="clip" rtlCol="0" anchor="t"/>
        <a:lstStyle/>
        <a:p>
          <a:pPr algn="l"/>
          <a:r>
            <a:rPr lang="en-ZA" sz="1100" b="1">
              <a:solidFill>
                <a:sysClr val="windowText" lastClr="000000"/>
              </a:solidFill>
            </a:rPr>
            <a:t>Next</a:t>
          </a:r>
          <a:r>
            <a:rPr lang="en-ZA" sz="1100" b="1" baseline="0">
              <a:solidFill>
                <a:sysClr val="windowText" lastClr="000000"/>
              </a:solidFill>
            </a:rPr>
            <a:t> Component (</a:t>
          </a:r>
          <a:r>
            <a:rPr lang="en-ZA" sz="1100" b="1" i="1" baseline="0">
              <a:solidFill>
                <a:sysClr val="windowText" lastClr="000000"/>
              </a:solidFill>
            </a:rPr>
            <a:t>Click</a:t>
          </a:r>
          <a:r>
            <a:rPr lang="en-ZA" sz="1100" b="1" baseline="0">
              <a:solidFill>
                <a:sysClr val="windowText" lastClr="000000"/>
              </a:solidFill>
            </a:rPr>
            <a:t> )</a:t>
          </a:r>
          <a:endParaRPr lang="en-ZA" sz="1100" b="1">
            <a:solidFill>
              <a:sysClr val="windowText" lastClr="000000"/>
            </a:solidFill>
          </a:endParaRP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2</xdr:col>
      <xdr:colOff>0</xdr:colOff>
      <xdr:row>3</xdr:row>
      <xdr:rowOff>0</xdr:rowOff>
    </xdr:from>
    <xdr:to>
      <xdr:col>2</xdr:col>
      <xdr:colOff>0</xdr:colOff>
      <xdr:row>4</xdr:row>
      <xdr:rowOff>88900</xdr:rowOff>
    </xdr:to>
    <xdr:sp macro="" textlink="">
      <xdr:nvSpPr>
        <xdr:cNvPr id="2" name="Right Arrow 1">
          <a:hlinkClick xmlns:r="http://schemas.openxmlformats.org/officeDocument/2006/relationships" r:id="rId1"/>
          <a:extLst>
            <a:ext uri="{FF2B5EF4-FFF2-40B4-BE49-F238E27FC236}">
              <a16:creationId xmlns:a16="http://schemas.microsoft.com/office/drawing/2014/main" id="{00000000-0008-0000-1100-000002000000}"/>
            </a:ext>
          </a:extLst>
        </xdr:cNvPr>
        <xdr:cNvSpPr/>
      </xdr:nvSpPr>
      <xdr:spPr>
        <a:xfrm>
          <a:off x="476250" y="714375"/>
          <a:ext cx="0" cy="231775"/>
        </a:xfrm>
        <a:prstGeom prst="rightArrow">
          <a:avLst>
            <a:gd name="adj1" fmla="val 50000"/>
            <a:gd name="adj2" fmla="val 28000"/>
          </a:avLst>
        </a:prstGeom>
      </xdr:spPr>
      <xdr:style>
        <a:lnRef idx="0">
          <a:schemeClr val="accent5"/>
        </a:lnRef>
        <a:fillRef idx="3">
          <a:schemeClr val="accent5"/>
        </a:fillRef>
        <a:effectRef idx="3">
          <a:schemeClr val="accent5"/>
        </a:effectRef>
        <a:fontRef idx="minor">
          <a:schemeClr val="lt1"/>
        </a:fontRef>
      </xdr:style>
      <xdr:txBody>
        <a:bodyPr vertOverflow="clip" horzOverflow="clip" rtlCol="0" anchor="t"/>
        <a:lstStyle/>
        <a:p>
          <a:pPr algn="l"/>
          <a:r>
            <a:rPr lang="en-ZA" sz="1100" b="1">
              <a:solidFill>
                <a:sysClr val="windowText" lastClr="000000"/>
              </a:solidFill>
            </a:rPr>
            <a:t>Next</a:t>
          </a:r>
          <a:r>
            <a:rPr lang="en-ZA" sz="1100" b="1" baseline="0">
              <a:solidFill>
                <a:sysClr val="windowText" lastClr="000000"/>
              </a:solidFill>
            </a:rPr>
            <a:t> Component (</a:t>
          </a:r>
          <a:r>
            <a:rPr lang="en-ZA" sz="1100" b="1" i="1" baseline="0">
              <a:solidFill>
                <a:sysClr val="windowText" lastClr="000000"/>
              </a:solidFill>
            </a:rPr>
            <a:t>Click</a:t>
          </a:r>
          <a:r>
            <a:rPr lang="en-ZA" sz="1100" b="1" baseline="0">
              <a:solidFill>
                <a:sysClr val="windowText" lastClr="000000"/>
              </a:solidFill>
            </a:rPr>
            <a:t> )</a:t>
          </a:r>
          <a:endParaRPr lang="en-ZA" sz="1100" b="1">
            <a:solidFill>
              <a:sysClr val="windowText" lastClr="000000"/>
            </a:solidFill>
          </a:endParaRPr>
        </a:p>
      </xdr:txBody>
    </xdr:sp>
    <xdr:clientData/>
  </xdr:twoCellAnchor>
  <xdr:twoCellAnchor>
    <xdr:from>
      <xdr:col>3</xdr:col>
      <xdr:colOff>0</xdr:colOff>
      <xdr:row>3</xdr:row>
      <xdr:rowOff>0</xdr:rowOff>
    </xdr:from>
    <xdr:to>
      <xdr:col>3</xdr:col>
      <xdr:colOff>0</xdr:colOff>
      <xdr:row>4</xdr:row>
      <xdr:rowOff>88900</xdr:rowOff>
    </xdr:to>
    <xdr:sp macro="" textlink="">
      <xdr:nvSpPr>
        <xdr:cNvPr id="3" name="Right Arrow 2">
          <a:hlinkClick xmlns:r="http://schemas.openxmlformats.org/officeDocument/2006/relationships" r:id="rId1"/>
          <a:extLst>
            <a:ext uri="{FF2B5EF4-FFF2-40B4-BE49-F238E27FC236}">
              <a16:creationId xmlns:a16="http://schemas.microsoft.com/office/drawing/2014/main" id="{00000000-0008-0000-1100-000003000000}"/>
            </a:ext>
          </a:extLst>
        </xdr:cNvPr>
        <xdr:cNvSpPr/>
      </xdr:nvSpPr>
      <xdr:spPr>
        <a:xfrm>
          <a:off x="1819275" y="714375"/>
          <a:ext cx="0" cy="231775"/>
        </a:xfrm>
        <a:prstGeom prst="rightArrow">
          <a:avLst>
            <a:gd name="adj1" fmla="val 50000"/>
            <a:gd name="adj2" fmla="val 28000"/>
          </a:avLst>
        </a:prstGeom>
      </xdr:spPr>
      <xdr:style>
        <a:lnRef idx="0">
          <a:schemeClr val="accent5"/>
        </a:lnRef>
        <a:fillRef idx="3">
          <a:schemeClr val="accent5"/>
        </a:fillRef>
        <a:effectRef idx="3">
          <a:schemeClr val="accent5"/>
        </a:effectRef>
        <a:fontRef idx="minor">
          <a:schemeClr val="lt1"/>
        </a:fontRef>
      </xdr:style>
      <xdr:txBody>
        <a:bodyPr vertOverflow="clip" horzOverflow="clip" rtlCol="0" anchor="t"/>
        <a:lstStyle/>
        <a:p>
          <a:pPr algn="l"/>
          <a:r>
            <a:rPr lang="en-ZA" sz="1100" b="1">
              <a:solidFill>
                <a:sysClr val="windowText" lastClr="000000"/>
              </a:solidFill>
            </a:rPr>
            <a:t>Next</a:t>
          </a:r>
          <a:r>
            <a:rPr lang="en-ZA" sz="1100" b="1" baseline="0">
              <a:solidFill>
                <a:sysClr val="windowText" lastClr="000000"/>
              </a:solidFill>
            </a:rPr>
            <a:t> Component (</a:t>
          </a:r>
          <a:r>
            <a:rPr lang="en-ZA" sz="1100" b="1" i="1" baseline="0">
              <a:solidFill>
                <a:sysClr val="windowText" lastClr="000000"/>
              </a:solidFill>
            </a:rPr>
            <a:t>Click</a:t>
          </a:r>
          <a:r>
            <a:rPr lang="en-ZA" sz="1100" b="1" baseline="0">
              <a:solidFill>
                <a:sysClr val="windowText" lastClr="000000"/>
              </a:solidFill>
            </a:rPr>
            <a:t> )</a:t>
          </a:r>
          <a:endParaRPr lang="en-ZA" sz="1100" b="1">
            <a:solidFill>
              <a:sysClr val="windowText" lastClr="000000"/>
            </a:solidFill>
          </a:endParaRPr>
        </a:p>
      </xdr:txBody>
    </xdr:sp>
    <xdr:clientData/>
  </xdr:twoCellAnchor>
  <xdr:twoCellAnchor>
    <xdr:from>
      <xdr:col>3</xdr:col>
      <xdr:colOff>0</xdr:colOff>
      <xdr:row>3</xdr:row>
      <xdr:rowOff>0</xdr:rowOff>
    </xdr:from>
    <xdr:to>
      <xdr:col>3</xdr:col>
      <xdr:colOff>0</xdr:colOff>
      <xdr:row>4</xdr:row>
      <xdr:rowOff>88900</xdr:rowOff>
    </xdr:to>
    <xdr:sp macro="" textlink="">
      <xdr:nvSpPr>
        <xdr:cNvPr id="4" name="Right Arrow 3">
          <a:hlinkClick xmlns:r="http://schemas.openxmlformats.org/officeDocument/2006/relationships" r:id="rId1"/>
          <a:extLst>
            <a:ext uri="{FF2B5EF4-FFF2-40B4-BE49-F238E27FC236}">
              <a16:creationId xmlns:a16="http://schemas.microsoft.com/office/drawing/2014/main" id="{00000000-0008-0000-1100-000004000000}"/>
            </a:ext>
          </a:extLst>
        </xdr:cNvPr>
        <xdr:cNvSpPr/>
      </xdr:nvSpPr>
      <xdr:spPr>
        <a:xfrm>
          <a:off x="1819275" y="714375"/>
          <a:ext cx="0" cy="231775"/>
        </a:xfrm>
        <a:prstGeom prst="rightArrow">
          <a:avLst>
            <a:gd name="adj1" fmla="val 50000"/>
            <a:gd name="adj2" fmla="val 28000"/>
          </a:avLst>
        </a:prstGeom>
      </xdr:spPr>
      <xdr:style>
        <a:lnRef idx="0">
          <a:schemeClr val="accent5"/>
        </a:lnRef>
        <a:fillRef idx="3">
          <a:schemeClr val="accent5"/>
        </a:fillRef>
        <a:effectRef idx="3">
          <a:schemeClr val="accent5"/>
        </a:effectRef>
        <a:fontRef idx="minor">
          <a:schemeClr val="lt1"/>
        </a:fontRef>
      </xdr:style>
      <xdr:txBody>
        <a:bodyPr vertOverflow="clip" horzOverflow="clip" rtlCol="0" anchor="t"/>
        <a:lstStyle/>
        <a:p>
          <a:pPr algn="l"/>
          <a:r>
            <a:rPr lang="en-ZA" sz="1100" b="1">
              <a:solidFill>
                <a:sysClr val="windowText" lastClr="000000"/>
              </a:solidFill>
            </a:rPr>
            <a:t>Next</a:t>
          </a:r>
          <a:r>
            <a:rPr lang="en-ZA" sz="1100" b="1" baseline="0">
              <a:solidFill>
                <a:sysClr val="windowText" lastClr="000000"/>
              </a:solidFill>
            </a:rPr>
            <a:t> Component (</a:t>
          </a:r>
          <a:r>
            <a:rPr lang="en-ZA" sz="1100" b="1" i="1" baseline="0">
              <a:solidFill>
                <a:sysClr val="windowText" lastClr="000000"/>
              </a:solidFill>
            </a:rPr>
            <a:t>Click</a:t>
          </a:r>
          <a:r>
            <a:rPr lang="en-ZA" sz="1100" b="1" baseline="0">
              <a:solidFill>
                <a:sysClr val="windowText" lastClr="000000"/>
              </a:solidFill>
            </a:rPr>
            <a:t> )</a:t>
          </a:r>
          <a:endParaRPr lang="en-ZA" sz="1100" b="1">
            <a:solidFill>
              <a:sysClr val="windowText" lastClr="000000"/>
            </a:solidFill>
          </a:endParaRPr>
        </a:p>
      </xdr:txBody>
    </xdr:sp>
    <xdr:clientData/>
  </xdr:twoCellAnchor>
  <xdr:twoCellAnchor>
    <xdr:from>
      <xdr:col>3</xdr:col>
      <xdr:colOff>0</xdr:colOff>
      <xdr:row>3</xdr:row>
      <xdr:rowOff>0</xdr:rowOff>
    </xdr:from>
    <xdr:to>
      <xdr:col>3</xdr:col>
      <xdr:colOff>0</xdr:colOff>
      <xdr:row>4</xdr:row>
      <xdr:rowOff>88900</xdr:rowOff>
    </xdr:to>
    <xdr:sp macro="" textlink="">
      <xdr:nvSpPr>
        <xdr:cNvPr id="5" name="Right Arrow 4">
          <a:hlinkClick xmlns:r="http://schemas.openxmlformats.org/officeDocument/2006/relationships" r:id="rId1"/>
          <a:extLst>
            <a:ext uri="{FF2B5EF4-FFF2-40B4-BE49-F238E27FC236}">
              <a16:creationId xmlns:a16="http://schemas.microsoft.com/office/drawing/2014/main" id="{00000000-0008-0000-1100-000005000000}"/>
            </a:ext>
          </a:extLst>
        </xdr:cNvPr>
        <xdr:cNvSpPr/>
      </xdr:nvSpPr>
      <xdr:spPr>
        <a:xfrm>
          <a:off x="1819275" y="714375"/>
          <a:ext cx="0" cy="231775"/>
        </a:xfrm>
        <a:prstGeom prst="rightArrow">
          <a:avLst>
            <a:gd name="adj1" fmla="val 50000"/>
            <a:gd name="adj2" fmla="val 28000"/>
          </a:avLst>
        </a:prstGeom>
      </xdr:spPr>
      <xdr:style>
        <a:lnRef idx="0">
          <a:schemeClr val="accent5"/>
        </a:lnRef>
        <a:fillRef idx="3">
          <a:schemeClr val="accent5"/>
        </a:fillRef>
        <a:effectRef idx="3">
          <a:schemeClr val="accent5"/>
        </a:effectRef>
        <a:fontRef idx="minor">
          <a:schemeClr val="lt1"/>
        </a:fontRef>
      </xdr:style>
      <xdr:txBody>
        <a:bodyPr vertOverflow="clip" horzOverflow="clip" rtlCol="0" anchor="t"/>
        <a:lstStyle/>
        <a:p>
          <a:pPr algn="l"/>
          <a:r>
            <a:rPr lang="en-ZA" sz="1100" b="1">
              <a:solidFill>
                <a:sysClr val="windowText" lastClr="000000"/>
              </a:solidFill>
            </a:rPr>
            <a:t>Next</a:t>
          </a:r>
          <a:r>
            <a:rPr lang="en-ZA" sz="1100" b="1" baseline="0">
              <a:solidFill>
                <a:sysClr val="windowText" lastClr="000000"/>
              </a:solidFill>
            </a:rPr>
            <a:t> Component (</a:t>
          </a:r>
          <a:r>
            <a:rPr lang="en-ZA" sz="1100" b="1" i="1" baseline="0">
              <a:solidFill>
                <a:sysClr val="windowText" lastClr="000000"/>
              </a:solidFill>
            </a:rPr>
            <a:t>Click</a:t>
          </a:r>
          <a:r>
            <a:rPr lang="en-ZA" sz="1100" b="1" baseline="0">
              <a:solidFill>
                <a:sysClr val="windowText" lastClr="000000"/>
              </a:solidFill>
            </a:rPr>
            <a:t> )</a:t>
          </a:r>
          <a:endParaRPr lang="en-ZA" sz="1100" b="1">
            <a:solidFill>
              <a:sysClr val="windowText" lastClr="000000"/>
            </a:solidFill>
          </a:endParaRPr>
        </a:p>
      </xdr:txBody>
    </xdr:sp>
    <xdr:clientData/>
  </xdr:twoCellAnchor>
  <xdr:twoCellAnchor>
    <xdr:from>
      <xdr:col>4</xdr:col>
      <xdr:colOff>0</xdr:colOff>
      <xdr:row>3</xdr:row>
      <xdr:rowOff>0</xdr:rowOff>
    </xdr:from>
    <xdr:to>
      <xdr:col>4</xdr:col>
      <xdr:colOff>0</xdr:colOff>
      <xdr:row>4</xdr:row>
      <xdr:rowOff>88900</xdr:rowOff>
    </xdr:to>
    <xdr:sp macro="" textlink="">
      <xdr:nvSpPr>
        <xdr:cNvPr id="6" name="Right Arrow 5">
          <a:hlinkClick xmlns:r="http://schemas.openxmlformats.org/officeDocument/2006/relationships" r:id="rId1"/>
          <a:extLst>
            <a:ext uri="{FF2B5EF4-FFF2-40B4-BE49-F238E27FC236}">
              <a16:creationId xmlns:a16="http://schemas.microsoft.com/office/drawing/2014/main" id="{00000000-0008-0000-1100-000006000000}"/>
            </a:ext>
          </a:extLst>
        </xdr:cNvPr>
        <xdr:cNvSpPr/>
      </xdr:nvSpPr>
      <xdr:spPr>
        <a:xfrm>
          <a:off x="3238500" y="723900"/>
          <a:ext cx="0" cy="231775"/>
        </a:xfrm>
        <a:prstGeom prst="rightArrow">
          <a:avLst>
            <a:gd name="adj1" fmla="val 50000"/>
            <a:gd name="adj2" fmla="val 28000"/>
          </a:avLst>
        </a:prstGeom>
      </xdr:spPr>
      <xdr:style>
        <a:lnRef idx="0">
          <a:schemeClr val="accent5"/>
        </a:lnRef>
        <a:fillRef idx="3">
          <a:schemeClr val="accent5"/>
        </a:fillRef>
        <a:effectRef idx="3">
          <a:schemeClr val="accent5"/>
        </a:effectRef>
        <a:fontRef idx="minor">
          <a:schemeClr val="lt1"/>
        </a:fontRef>
      </xdr:style>
      <xdr:txBody>
        <a:bodyPr vertOverflow="clip" horzOverflow="clip" rtlCol="0" anchor="t"/>
        <a:lstStyle/>
        <a:p>
          <a:pPr algn="l"/>
          <a:r>
            <a:rPr lang="en-ZA" sz="1100" b="1">
              <a:solidFill>
                <a:sysClr val="windowText" lastClr="000000"/>
              </a:solidFill>
            </a:rPr>
            <a:t>Next</a:t>
          </a:r>
          <a:r>
            <a:rPr lang="en-ZA" sz="1100" b="1" baseline="0">
              <a:solidFill>
                <a:sysClr val="windowText" lastClr="000000"/>
              </a:solidFill>
            </a:rPr>
            <a:t> Component (</a:t>
          </a:r>
          <a:r>
            <a:rPr lang="en-ZA" sz="1100" b="1" i="1" baseline="0">
              <a:solidFill>
                <a:sysClr val="windowText" lastClr="000000"/>
              </a:solidFill>
            </a:rPr>
            <a:t>Click</a:t>
          </a:r>
          <a:r>
            <a:rPr lang="en-ZA" sz="1100" b="1" baseline="0">
              <a:solidFill>
                <a:sysClr val="windowText" lastClr="000000"/>
              </a:solidFill>
            </a:rPr>
            <a:t> )</a:t>
          </a:r>
          <a:endParaRPr lang="en-ZA" sz="1100" b="1">
            <a:solidFill>
              <a:sysClr val="windowText" lastClr="000000"/>
            </a:solidFill>
          </a:endParaRPr>
        </a:p>
      </xdr:txBody>
    </xdr:sp>
    <xdr:clientData/>
  </xdr:twoCellAnchor>
  <xdr:twoCellAnchor>
    <xdr:from>
      <xdr:col>4</xdr:col>
      <xdr:colOff>0</xdr:colOff>
      <xdr:row>3</xdr:row>
      <xdr:rowOff>0</xdr:rowOff>
    </xdr:from>
    <xdr:to>
      <xdr:col>4</xdr:col>
      <xdr:colOff>0</xdr:colOff>
      <xdr:row>4</xdr:row>
      <xdr:rowOff>88900</xdr:rowOff>
    </xdr:to>
    <xdr:sp macro="" textlink="">
      <xdr:nvSpPr>
        <xdr:cNvPr id="7" name="Right Arrow 6">
          <a:hlinkClick xmlns:r="http://schemas.openxmlformats.org/officeDocument/2006/relationships" r:id="rId1"/>
          <a:extLst>
            <a:ext uri="{FF2B5EF4-FFF2-40B4-BE49-F238E27FC236}">
              <a16:creationId xmlns:a16="http://schemas.microsoft.com/office/drawing/2014/main" id="{00000000-0008-0000-1100-000007000000}"/>
            </a:ext>
          </a:extLst>
        </xdr:cNvPr>
        <xdr:cNvSpPr/>
      </xdr:nvSpPr>
      <xdr:spPr>
        <a:xfrm>
          <a:off x="2581275" y="723900"/>
          <a:ext cx="0" cy="231775"/>
        </a:xfrm>
        <a:prstGeom prst="rightArrow">
          <a:avLst>
            <a:gd name="adj1" fmla="val 50000"/>
            <a:gd name="adj2" fmla="val 28000"/>
          </a:avLst>
        </a:prstGeom>
      </xdr:spPr>
      <xdr:style>
        <a:lnRef idx="0">
          <a:schemeClr val="accent5"/>
        </a:lnRef>
        <a:fillRef idx="3">
          <a:schemeClr val="accent5"/>
        </a:fillRef>
        <a:effectRef idx="3">
          <a:schemeClr val="accent5"/>
        </a:effectRef>
        <a:fontRef idx="minor">
          <a:schemeClr val="lt1"/>
        </a:fontRef>
      </xdr:style>
      <xdr:txBody>
        <a:bodyPr vertOverflow="clip" horzOverflow="clip" rtlCol="0" anchor="t"/>
        <a:lstStyle/>
        <a:p>
          <a:pPr algn="l"/>
          <a:r>
            <a:rPr lang="en-ZA" sz="1100" b="1">
              <a:solidFill>
                <a:sysClr val="windowText" lastClr="000000"/>
              </a:solidFill>
            </a:rPr>
            <a:t>Next</a:t>
          </a:r>
          <a:r>
            <a:rPr lang="en-ZA" sz="1100" b="1" baseline="0">
              <a:solidFill>
                <a:sysClr val="windowText" lastClr="000000"/>
              </a:solidFill>
            </a:rPr>
            <a:t> Component (</a:t>
          </a:r>
          <a:r>
            <a:rPr lang="en-ZA" sz="1100" b="1" i="1" baseline="0">
              <a:solidFill>
                <a:sysClr val="windowText" lastClr="000000"/>
              </a:solidFill>
            </a:rPr>
            <a:t>Click</a:t>
          </a:r>
          <a:r>
            <a:rPr lang="en-ZA" sz="1100" b="1" baseline="0">
              <a:solidFill>
                <a:sysClr val="windowText" lastClr="000000"/>
              </a:solidFill>
            </a:rPr>
            <a:t> )</a:t>
          </a:r>
          <a:endParaRPr lang="en-ZA" sz="1100" b="1">
            <a:solidFill>
              <a:sysClr val="windowText" lastClr="000000"/>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0</xdr:colOff>
      <xdr:row>3</xdr:row>
      <xdr:rowOff>0</xdr:rowOff>
    </xdr:from>
    <xdr:to>
      <xdr:col>2</xdr:col>
      <xdr:colOff>0</xdr:colOff>
      <xdr:row>4</xdr:row>
      <xdr:rowOff>88900</xdr:rowOff>
    </xdr:to>
    <xdr:sp macro="" textlink="">
      <xdr:nvSpPr>
        <xdr:cNvPr id="2" name="Right Arrow 1">
          <a:hlinkClick xmlns:r="http://schemas.openxmlformats.org/officeDocument/2006/relationships" r:id="rId1"/>
          <a:extLst>
            <a:ext uri="{FF2B5EF4-FFF2-40B4-BE49-F238E27FC236}">
              <a16:creationId xmlns:a16="http://schemas.microsoft.com/office/drawing/2014/main" id="{00000000-0008-0000-0500-000002000000}"/>
            </a:ext>
          </a:extLst>
        </xdr:cNvPr>
        <xdr:cNvSpPr/>
      </xdr:nvSpPr>
      <xdr:spPr>
        <a:xfrm>
          <a:off x="1343025" y="0"/>
          <a:ext cx="0" cy="327025"/>
        </a:xfrm>
        <a:prstGeom prst="rightArrow">
          <a:avLst>
            <a:gd name="adj1" fmla="val 50000"/>
            <a:gd name="adj2" fmla="val 28000"/>
          </a:avLst>
        </a:prstGeom>
      </xdr:spPr>
      <xdr:style>
        <a:lnRef idx="0">
          <a:schemeClr val="accent5"/>
        </a:lnRef>
        <a:fillRef idx="3">
          <a:schemeClr val="accent5"/>
        </a:fillRef>
        <a:effectRef idx="3">
          <a:schemeClr val="accent5"/>
        </a:effectRef>
        <a:fontRef idx="minor">
          <a:schemeClr val="lt1"/>
        </a:fontRef>
      </xdr:style>
      <xdr:txBody>
        <a:bodyPr vertOverflow="clip" horzOverflow="clip" rtlCol="0" anchor="t"/>
        <a:lstStyle/>
        <a:p>
          <a:pPr algn="l"/>
          <a:r>
            <a:rPr lang="en-ZA" sz="1100" b="1">
              <a:solidFill>
                <a:sysClr val="windowText" lastClr="000000"/>
              </a:solidFill>
            </a:rPr>
            <a:t>Next</a:t>
          </a:r>
          <a:r>
            <a:rPr lang="en-ZA" sz="1100" b="1" baseline="0">
              <a:solidFill>
                <a:sysClr val="windowText" lastClr="000000"/>
              </a:solidFill>
            </a:rPr>
            <a:t> Component (</a:t>
          </a:r>
          <a:r>
            <a:rPr lang="en-ZA" sz="1100" b="1" i="1" baseline="0">
              <a:solidFill>
                <a:sysClr val="windowText" lastClr="000000"/>
              </a:solidFill>
            </a:rPr>
            <a:t>Click</a:t>
          </a:r>
          <a:r>
            <a:rPr lang="en-ZA" sz="1100" b="1" baseline="0">
              <a:solidFill>
                <a:sysClr val="windowText" lastClr="000000"/>
              </a:solidFill>
            </a:rPr>
            <a:t> )</a:t>
          </a:r>
          <a:endParaRPr lang="en-ZA" sz="1100" b="1">
            <a:solidFill>
              <a:sysClr val="windowText" lastClr="000000"/>
            </a:solidFill>
          </a:endParaRPr>
        </a:p>
      </xdr:txBody>
    </xdr:sp>
    <xdr:clientData/>
  </xdr:twoCellAnchor>
  <xdr:twoCellAnchor>
    <xdr:from>
      <xdr:col>4</xdr:col>
      <xdr:colOff>0</xdr:colOff>
      <xdr:row>3</xdr:row>
      <xdr:rowOff>0</xdr:rowOff>
    </xdr:from>
    <xdr:to>
      <xdr:col>4</xdr:col>
      <xdr:colOff>0</xdr:colOff>
      <xdr:row>4</xdr:row>
      <xdr:rowOff>88900</xdr:rowOff>
    </xdr:to>
    <xdr:sp macro="" textlink="">
      <xdr:nvSpPr>
        <xdr:cNvPr id="3" name="Right Arrow 2">
          <a:hlinkClick xmlns:r="http://schemas.openxmlformats.org/officeDocument/2006/relationships" r:id="rId1"/>
          <a:extLst>
            <a:ext uri="{FF2B5EF4-FFF2-40B4-BE49-F238E27FC236}">
              <a16:creationId xmlns:a16="http://schemas.microsoft.com/office/drawing/2014/main" id="{00000000-0008-0000-0500-000003000000}"/>
            </a:ext>
          </a:extLst>
        </xdr:cNvPr>
        <xdr:cNvSpPr/>
      </xdr:nvSpPr>
      <xdr:spPr>
        <a:xfrm>
          <a:off x="3238500" y="723900"/>
          <a:ext cx="0" cy="231775"/>
        </a:xfrm>
        <a:prstGeom prst="rightArrow">
          <a:avLst>
            <a:gd name="adj1" fmla="val 50000"/>
            <a:gd name="adj2" fmla="val 28000"/>
          </a:avLst>
        </a:prstGeom>
      </xdr:spPr>
      <xdr:style>
        <a:lnRef idx="0">
          <a:schemeClr val="accent5"/>
        </a:lnRef>
        <a:fillRef idx="3">
          <a:schemeClr val="accent5"/>
        </a:fillRef>
        <a:effectRef idx="3">
          <a:schemeClr val="accent5"/>
        </a:effectRef>
        <a:fontRef idx="minor">
          <a:schemeClr val="lt1"/>
        </a:fontRef>
      </xdr:style>
      <xdr:txBody>
        <a:bodyPr vertOverflow="clip" horzOverflow="clip" rtlCol="0" anchor="t"/>
        <a:lstStyle/>
        <a:p>
          <a:pPr algn="l"/>
          <a:r>
            <a:rPr lang="en-ZA" sz="1100" b="1">
              <a:solidFill>
                <a:sysClr val="windowText" lastClr="000000"/>
              </a:solidFill>
            </a:rPr>
            <a:t>Next</a:t>
          </a:r>
          <a:r>
            <a:rPr lang="en-ZA" sz="1100" b="1" baseline="0">
              <a:solidFill>
                <a:sysClr val="windowText" lastClr="000000"/>
              </a:solidFill>
            </a:rPr>
            <a:t> Component (</a:t>
          </a:r>
          <a:r>
            <a:rPr lang="en-ZA" sz="1100" b="1" i="1" baseline="0">
              <a:solidFill>
                <a:sysClr val="windowText" lastClr="000000"/>
              </a:solidFill>
            </a:rPr>
            <a:t>Click</a:t>
          </a:r>
          <a:r>
            <a:rPr lang="en-ZA" sz="1100" b="1" baseline="0">
              <a:solidFill>
                <a:sysClr val="windowText" lastClr="000000"/>
              </a:solidFill>
            </a:rPr>
            <a:t> )</a:t>
          </a:r>
          <a:endParaRPr lang="en-ZA" sz="1100" b="1">
            <a:solidFill>
              <a:sysClr val="windowText" lastClr="000000"/>
            </a:solidFill>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4</xdr:col>
      <xdr:colOff>0</xdr:colOff>
      <xdr:row>3</xdr:row>
      <xdr:rowOff>0</xdr:rowOff>
    </xdr:from>
    <xdr:to>
      <xdr:col>4</xdr:col>
      <xdr:colOff>0</xdr:colOff>
      <xdr:row>4</xdr:row>
      <xdr:rowOff>88900</xdr:rowOff>
    </xdr:to>
    <xdr:sp macro="" textlink="">
      <xdr:nvSpPr>
        <xdr:cNvPr id="2" name="Right Arrow 1">
          <a:hlinkClick xmlns:r="http://schemas.openxmlformats.org/officeDocument/2006/relationships" r:id="rId1"/>
          <a:extLst>
            <a:ext uri="{FF2B5EF4-FFF2-40B4-BE49-F238E27FC236}">
              <a16:creationId xmlns:a16="http://schemas.microsoft.com/office/drawing/2014/main" id="{00000000-0008-0000-0600-000002000000}"/>
            </a:ext>
          </a:extLst>
        </xdr:cNvPr>
        <xdr:cNvSpPr/>
      </xdr:nvSpPr>
      <xdr:spPr>
        <a:xfrm>
          <a:off x="1571625" y="571500"/>
          <a:ext cx="0" cy="231775"/>
        </a:xfrm>
        <a:prstGeom prst="rightArrow">
          <a:avLst>
            <a:gd name="adj1" fmla="val 50000"/>
            <a:gd name="adj2" fmla="val 28000"/>
          </a:avLst>
        </a:prstGeom>
      </xdr:spPr>
      <xdr:style>
        <a:lnRef idx="0">
          <a:schemeClr val="accent5"/>
        </a:lnRef>
        <a:fillRef idx="3">
          <a:schemeClr val="accent5"/>
        </a:fillRef>
        <a:effectRef idx="3">
          <a:schemeClr val="accent5"/>
        </a:effectRef>
        <a:fontRef idx="minor">
          <a:schemeClr val="lt1"/>
        </a:fontRef>
      </xdr:style>
      <xdr:txBody>
        <a:bodyPr vertOverflow="clip" horzOverflow="clip" rtlCol="0" anchor="t"/>
        <a:lstStyle/>
        <a:p>
          <a:pPr algn="l"/>
          <a:r>
            <a:rPr lang="en-ZA" sz="1100" b="1">
              <a:solidFill>
                <a:sysClr val="windowText" lastClr="000000"/>
              </a:solidFill>
            </a:rPr>
            <a:t>Next</a:t>
          </a:r>
          <a:r>
            <a:rPr lang="en-ZA" sz="1100" b="1" baseline="0">
              <a:solidFill>
                <a:sysClr val="windowText" lastClr="000000"/>
              </a:solidFill>
            </a:rPr>
            <a:t> Component (</a:t>
          </a:r>
          <a:r>
            <a:rPr lang="en-ZA" sz="1100" b="1" i="1" baseline="0">
              <a:solidFill>
                <a:sysClr val="windowText" lastClr="000000"/>
              </a:solidFill>
            </a:rPr>
            <a:t>Click</a:t>
          </a:r>
          <a:r>
            <a:rPr lang="en-ZA" sz="1100" b="1" baseline="0">
              <a:solidFill>
                <a:sysClr val="windowText" lastClr="000000"/>
              </a:solidFill>
            </a:rPr>
            <a:t> )</a:t>
          </a:r>
          <a:endParaRPr lang="en-ZA" sz="1100" b="1">
            <a:solidFill>
              <a:sysClr val="windowText" lastClr="000000"/>
            </a:solidFill>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2</xdr:col>
      <xdr:colOff>0</xdr:colOff>
      <xdr:row>3</xdr:row>
      <xdr:rowOff>0</xdr:rowOff>
    </xdr:from>
    <xdr:to>
      <xdr:col>2</xdr:col>
      <xdr:colOff>0</xdr:colOff>
      <xdr:row>4</xdr:row>
      <xdr:rowOff>88900</xdr:rowOff>
    </xdr:to>
    <xdr:sp macro="" textlink="">
      <xdr:nvSpPr>
        <xdr:cNvPr id="2" name="Right Arrow 1">
          <a:hlinkClick xmlns:r="http://schemas.openxmlformats.org/officeDocument/2006/relationships" r:id="rId1"/>
          <a:extLst>
            <a:ext uri="{FF2B5EF4-FFF2-40B4-BE49-F238E27FC236}">
              <a16:creationId xmlns:a16="http://schemas.microsoft.com/office/drawing/2014/main" id="{00000000-0008-0000-0700-000002000000}"/>
            </a:ext>
          </a:extLst>
        </xdr:cNvPr>
        <xdr:cNvSpPr/>
      </xdr:nvSpPr>
      <xdr:spPr>
        <a:xfrm>
          <a:off x="1571625" y="571500"/>
          <a:ext cx="0" cy="231775"/>
        </a:xfrm>
        <a:prstGeom prst="rightArrow">
          <a:avLst>
            <a:gd name="adj1" fmla="val 50000"/>
            <a:gd name="adj2" fmla="val 28000"/>
          </a:avLst>
        </a:prstGeom>
      </xdr:spPr>
      <xdr:style>
        <a:lnRef idx="0">
          <a:schemeClr val="accent5"/>
        </a:lnRef>
        <a:fillRef idx="3">
          <a:schemeClr val="accent5"/>
        </a:fillRef>
        <a:effectRef idx="3">
          <a:schemeClr val="accent5"/>
        </a:effectRef>
        <a:fontRef idx="minor">
          <a:schemeClr val="lt1"/>
        </a:fontRef>
      </xdr:style>
      <xdr:txBody>
        <a:bodyPr vertOverflow="clip" horzOverflow="clip" rtlCol="0" anchor="t"/>
        <a:lstStyle/>
        <a:p>
          <a:pPr algn="l"/>
          <a:r>
            <a:rPr lang="en-ZA" sz="1100" b="1">
              <a:solidFill>
                <a:sysClr val="windowText" lastClr="000000"/>
              </a:solidFill>
            </a:rPr>
            <a:t>Next</a:t>
          </a:r>
          <a:r>
            <a:rPr lang="en-ZA" sz="1100" b="1" baseline="0">
              <a:solidFill>
                <a:sysClr val="windowText" lastClr="000000"/>
              </a:solidFill>
            </a:rPr>
            <a:t> Component (</a:t>
          </a:r>
          <a:r>
            <a:rPr lang="en-ZA" sz="1100" b="1" i="1" baseline="0">
              <a:solidFill>
                <a:sysClr val="windowText" lastClr="000000"/>
              </a:solidFill>
            </a:rPr>
            <a:t>Click</a:t>
          </a:r>
          <a:r>
            <a:rPr lang="en-ZA" sz="1100" b="1" baseline="0">
              <a:solidFill>
                <a:sysClr val="windowText" lastClr="000000"/>
              </a:solidFill>
            </a:rPr>
            <a:t> )</a:t>
          </a:r>
          <a:endParaRPr lang="en-ZA" sz="1100" b="1">
            <a:solidFill>
              <a:sysClr val="windowText" lastClr="000000"/>
            </a:solidFill>
          </a:endParaRPr>
        </a:p>
      </xdr:txBody>
    </xdr:sp>
    <xdr:clientData/>
  </xdr:twoCellAnchor>
  <xdr:twoCellAnchor>
    <xdr:from>
      <xdr:col>3</xdr:col>
      <xdr:colOff>0</xdr:colOff>
      <xdr:row>3</xdr:row>
      <xdr:rowOff>0</xdr:rowOff>
    </xdr:from>
    <xdr:to>
      <xdr:col>3</xdr:col>
      <xdr:colOff>0</xdr:colOff>
      <xdr:row>4</xdr:row>
      <xdr:rowOff>88900</xdr:rowOff>
    </xdr:to>
    <xdr:sp macro="" textlink="">
      <xdr:nvSpPr>
        <xdr:cNvPr id="3" name="Right Arrow 2">
          <a:hlinkClick xmlns:r="http://schemas.openxmlformats.org/officeDocument/2006/relationships" r:id="rId1"/>
          <a:extLst>
            <a:ext uri="{FF2B5EF4-FFF2-40B4-BE49-F238E27FC236}">
              <a16:creationId xmlns:a16="http://schemas.microsoft.com/office/drawing/2014/main" id="{00000000-0008-0000-0700-000003000000}"/>
            </a:ext>
          </a:extLst>
        </xdr:cNvPr>
        <xdr:cNvSpPr/>
      </xdr:nvSpPr>
      <xdr:spPr>
        <a:xfrm>
          <a:off x="1343025" y="571500"/>
          <a:ext cx="0" cy="231775"/>
        </a:xfrm>
        <a:prstGeom prst="rightArrow">
          <a:avLst>
            <a:gd name="adj1" fmla="val 50000"/>
            <a:gd name="adj2" fmla="val 28000"/>
          </a:avLst>
        </a:prstGeom>
      </xdr:spPr>
      <xdr:style>
        <a:lnRef idx="0">
          <a:schemeClr val="accent5"/>
        </a:lnRef>
        <a:fillRef idx="3">
          <a:schemeClr val="accent5"/>
        </a:fillRef>
        <a:effectRef idx="3">
          <a:schemeClr val="accent5"/>
        </a:effectRef>
        <a:fontRef idx="minor">
          <a:schemeClr val="lt1"/>
        </a:fontRef>
      </xdr:style>
      <xdr:txBody>
        <a:bodyPr vertOverflow="clip" horzOverflow="clip" rtlCol="0" anchor="t"/>
        <a:lstStyle/>
        <a:p>
          <a:pPr algn="l"/>
          <a:r>
            <a:rPr lang="en-ZA" sz="1100" b="1">
              <a:solidFill>
                <a:sysClr val="windowText" lastClr="000000"/>
              </a:solidFill>
            </a:rPr>
            <a:t>Next</a:t>
          </a:r>
          <a:r>
            <a:rPr lang="en-ZA" sz="1100" b="1" baseline="0">
              <a:solidFill>
                <a:sysClr val="windowText" lastClr="000000"/>
              </a:solidFill>
            </a:rPr>
            <a:t> Component (</a:t>
          </a:r>
          <a:r>
            <a:rPr lang="en-ZA" sz="1100" b="1" i="1" baseline="0">
              <a:solidFill>
                <a:sysClr val="windowText" lastClr="000000"/>
              </a:solidFill>
            </a:rPr>
            <a:t>Click</a:t>
          </a:r>
          <a:r>
            <a:rPr lang="en-ZA" sz="1100" b="1" baseline="0">
              <a:solidFill>
                <a:sysClr val="windowText" lastClr="000000"/>
              </a:solidFill>
            </a:rPr>
            <a:t> )</a:t>
          </a:r>
          <a:endParaRPr lang="en-ZA" sz="1100" b="1">
            <a:solidFill>
              <a:sysClr val="windowText" lastClr="000000"/>
            </a:solidFill>
          </a:endParaRPr>
        </a:p>
      </xdr:txBody>
    </xdr:sp>
    <xdr:clientData/>
  </xdr:twoCellAnchor>
  <xdr:twoCellAnchor>
    <xdr:from>
      <xdr:col>3</xdr:col>
      <xdr:colOff>0</xdr:colOff>
      <xdr:row>3</xdr:row>
      <xdr:rowOff>0</xdr:rowOff>
    </xdr:from>
    <xdr:to>
      <xdr:col>3</xdr:col>
      <xdr:colOff>0</xdr:colOff>
      <xdr:row>4</xdr:row>
      <xdr:rowOff>88900</xdr:rowOff>
    </xdr:to>
    <xdr:sp macro="" textlink="">
      <xdr:nvSpPr>
        <xdr:cNvPr id="4" name="Right Arrow 3">
          <a:hlinkClick xmlns:r="http://schemas.openxmlformats.org/officeDocument/2006/relationships" r:id="rId1"/>
          <a:extLst>
            <a:ext uri="{FF2B5EF4-FFF2-40B4-BE49-F238E27FC236}">
              <a16:creationId xmlns:a16="http://schemas.microsoft.com/office/drawing/2014/main" id="{00000000-0008-0000-0700-000004000000}"/>
            </a:ext>
          </a:extLst>
        </xdr:cNvPr>
        <xdr:cNvSpPr/>
      </xdr:nvSpPr>
      <xdr:spPr>
        <a:xfrm>
          <a:off x="1819275" y="571500"/>
          <a:ext cx="0" cy="231775"/>
        </a:xfrm>
        <a:prstGeom prst="rightArrow">
          <a:avLst>
            <a:gd name="adj1" fmla="val 50000"/>
            <a:gd name="adj2" fmla="val 28000"/>
          </a:avLst>
        </a:prstGeom>
      </xdr:spPr>
      <xdr:style>
        <a:lnRef idx="0">
          <a:schemeClr val="accent5"/>
        </a:lnRef>
        <a:fillRef idx="3">
          <a:schemeClr val="accent5"/>
        </a:fillRef>
        <a:effectRef idx="3">
          <a:schemeClr val="accent5"/>
        </a:effectRef>
        <a:fontRef idx="minor">
          <a:schemeClr val="lt1"/>
        </a:fontRef>
      </xdr:style>
      <xdr:txBody>
        <a:bodyPr vertOverflow="clip" horzOverflow="clip" rtlCol="0" anchor="t"/>
        <a:lstStyle/>
        <a:p>
          <a:pPr algn="l"/>
          <a:r>
            <a:rPr lang="en-ZA" sz="1100" b="1">
              <a:solidFill>
                <a:sysClr val="windowText" lastClr="000000"/>
              </a:solidFill>
            </a:rPr>
            <a:t>Next</a:t>
          </a:r>
          <a:r>
            <a:rPr lang="en-ZA" sz="1100" b="1" baseline="0">
              <a:solidFill>
                <a:sysClr val="windowText" lastClr="000000"/>
              </a:solidFill>
            </a:rPr>
            <a:t> Component (</a:t>
          </a:r>
          <a:r>
            <a:rPr lang="en-ZA" sz="1100" b="1" i="1" baseline="0">
              <a:solidFill>
                <a:sysClr val="windowText" lastClr="000000"/>
              </a:solidFill>
            </a:rPr>
            <a:t>Click</a:t>
          </a:r>
          <a:r>
            <a:rPr lang="en-ZA" sz="1100" b="1" baseline="0">
              <a:solidFill>
                <a:sysClr val="windowText" lastClr="000000"/>
              </a:solidFill>
            </a:rPr>
            <a:t> )</a:t>
          </a:r>
          <a:endParaRPr lang="en-ZA" sz="1100" b="1">
            <a:solidFill>
              <a:sysClr val="windowText" lastClr="000000"/>
            </a:solidFill>
          </a:endParaRPr>
        </a:p>
      </xdr:txBody>
    </xdr:sp>
    <xdr:clientData/>
  </xdr:twoCellAnchor>
  <xdr:twoCellAnchor>
    <xdr:from>
      <xdr:col>3</xdr:col>
      <xdr:colOff>0</xdr:colOff>
      <xdr:row>3</xdr:row>
      <xdr:rowOff>0</xdr:rowOff>
    </xdr:from>
    <xdr:to>
      <xdr:col>3</xdr:col>
      <xdr:colOff>0</xdr:colOff>
      <xdr:row>4</xdr:row>
      <xdr:rowOff>88900</xdr:rowOff>
    </xdr:to>
    <xdr:sp macro="" textlink="">
      <xdr:nvSpPr>
        <xdr:cNvPr id="5" name="Right Arrow 4">
          <a:hlinkClick xmlns:r="http://schemas.openxmlformats.org/officeDocument/2006/relationships" r:id="rId1"/>
          <a:extLst>
            <a:ext uri="{FF2B5EF4-FFF2-40B4-BE49-F238E27FC236}">
              <a16:creationId xmlns:a16="http://schemas.microsoft.com/office/drawing/2014/main" id="{00000000-0008-0000-0700-000005000000}"/>
            </a:ext>
          </a:extLst>
        </xdr:cNvPr>
        <xdr:cNvSpPr/>
      </xdr:nvSpPr>
      <xdr:spPr>
        <a:xfrm>
          <a:off x="1819275" y="571500"/>
          <a:ext cx="0" cy="231775"/>
        </a:xfrm>
        <a:prstGeom prst="rightArrow">
          <a:avLst>
            <a:gd name="adj1" fmla="val 50000"/>
            <a:gd name="adj2" fmla="val 28000"/>
          </a:avLst>
        </a:prstGeom>
      </xdr:spPr>
      <xdr:style>
        <a:lnRef idx="0">
          <a:schemeClr val="accent5"/>
        </a:lnRef>
        <a:fillRef idx="3">
          <a:schemeClr val="accent5"/>
        </a:fillRef>
        <a:effectRef idx="3">
          <a:schemeClr val="accent5"/>
        </a:effectRef>
        <a:fontRef idx="minor">
          <a:schemeClr val="lt1"/>
        </a:fontRef>
      </xdr:style>
      <xdr:txBody>
        <a:bodyPr vertOverflow="clip" horzOverflow="clip" rtlCol="0" anchor="t"/>
        <a:lstStyle/>
        <a:p>
          <a:pPr algn="l"/>
          <a:r>
            <a:rPr lang="en-ZA" sz="1100" b="1">
              <a:solidFill>
                <a:sysClr val="windowText" lastClr="000000"/>
              </a:solidFill>
            </a:rPr>
            <a:t>Next</a:t>
          </a:r>
          <a:r>
            <a:rPr lang="en-ZA" sz="1100" b="1" baseline="0">
              <a:solidFill>
                <a:sysClr val="windowText" lastClr="000000"/>
              </a:solidFill>
            </a:rPr>
            <a:t> Component (</a:t>
          </a:r>
          <a:r>
            <a:rPr lang="en-ZA" sz="1100" b="1" i="1" baseline="0">
              <a:solidFill>
                <a:sysClr val="windowText" lastClr="000000"/>
              </a:solidFill>
            </a:rPr>
            <a:t>Click</a:t>
          </a:r>
          <a:r>
            <a:rPr lang="en-ZA" sz="1100" b="1" baseline="0">
              <a:solidFill>
                <a:sysClr val="windowText" lastClr="000000"/>
              </a:solidFill>
            </a:rPr>
            <a:t> )</a:t>
          </a:r>
          <a:endParaRPr lang="en-ZA" sz="1100" b="1">
            <a:solidFill>
              <a:sysClr val="windowText" lastClr="000000"/>
            </a:solidFill>
          </a:endParaRPr>
        </a:p>
      </xdr:txBody>
    </xdr:sp>
    <xdr:clientData/>
  </xdr:twoCellAnchor>
  <xdr:twoCellAnchor>
    <xdr:from>
      <xdr:col>3</xdr:col>
      <xdr:colOff>0</xdr:colOff>
      <xdr:row>3</xdr:row>
      <xdr:rowOff>0</xdr:rowOff>
    </xdr:from>
    <xdr:to>
      <xdr:col>3</xdr:col>
      <xdr:colOff>0</xdr:colOff>
      <xdr:row>4</xdr:row>
      <xdr:rowOff>88900</xdr:rowOff>
    </xdr:to>
    <xdr:sp macro="" textlink="">
      <xdr:nvSpPr>
        <xdr:cNvPr id="6" name="Right Arrow 5">
          <a:hlinkClick xmlns:r="http://schemas.openxmlformats.org/officeDocument/2006/relationships" r:id="rId1"/>
          <a:extLst>
            <a:ext uri="{FF2B5EF4-FFF2-40B4-BE49-F238E27FC236}">
              <a16:creationId xmlns:a16="http://schemas.microsoft.com/office/drawing/2014/main" id="{00000000-0008-0000-0700-000006000000}"/>
            </a:ext>
          </a:extLst>
        </xdr:cNvPr>
        <xdr:cNvSpPr/>
      </xdr:nvSpPr>
      <xdr:spPr>
        <a:xfrm>
          <a:off x="1819275" y="714375"/>
          <a:ext cx="0" cy="231775"/>
        </a:xfrm>
        <a:prstGeom prst="rightArrow">
          <a:avLst>
            <a:gd name="adj1" fmla="val 50000"/>
            <a:gd name="adj2" fmla="val 28000"/>
          </a:avLst>
        </a:prstGeom>
      </xdr:spPr>
      <xdr:style>
        <a:lnRef idx="0">
          <a:schemeClr val="accent5"/>
        </a:lnRef>
        <a:fillRef idx="3">
          <a:schemeClr val="accent5"/>
        </a:fillRef>
        <a:effectRef idx="3">
          <a:schemeClr val="accent5"/>
        </a:effectRef>
        <a:fontRef idx="minor">
          <a:schemeClr val="lt1"/>
        </a:fontRef>
      </xdr:style>
      <xdr:txBody>
        <a:bodyPr vertOverflow="clip" horzOverflow="clip" rtlCol="0" anchor="t"/>
        <a:lstStyle/>
        <a:p>
          <a:pPr algn="l"/>
          <a:r>
            <a:rPr lang="en-ZA" sz="1100" b="1">
              <a:solidFill>
                <a:sysClr val="windowText" lastClr="000000"/>
              </a:solidFill>
            </a:rPr>
            <a:t>Next</a:t>
          </a:r>
          <a:r>
            <a:rPr lang="en-ZA" sz="1100" b="1" baseline="0">
              <a:solidFill>
                <a:sysClr val="windowText" lastClr="000000"/>
              </a:solidFill>
            </a:rPr>
            <a:t> Component (</a:t>
          </a:r>
          <a:r>
            <a:rPr lang="en-ZA" sz="1100" b="1" i="1" baseline="0">
              <a:solidFill>
                <a:sysClr val="windowText" lastClr="000000"/>
              </a:solidFill>
            </a:rPr>
            <a:t>Click</a:t>
          </a:r>
          <a:r>
            <a:rPr lang="en-ZA" sz="1100" b="1" baseline="0">
              <a:solidFill>
                <a:sysClr val="windowText" lastClr="000000"/>
              </a:solidFill>
            </a:rPr>
            <a:t> )</a:t>
          </a:r>
          <a:endParaRPr lang="en-ZA" sz="1100" b="1">
            <a:solidFill>
              <a:sysClr val="windowText" lastClr="000000"/>
            </a:solidFill>
          </a:endParaRPr>
        </a:p>
      </xdr:txBody>
    </xdr:sp>
    <xdr:clientData/>
  </xdr:twoCellAnchor>
  <xdr:twoCellAnchor>
    <xdr:from>
      <xdr:col>3</xdr:col>
      <xdr:colOff>0</xdr:colOff>
      <xdr:row>3</xdr:row>
      <xdr:rowOff>0</xdr:rowOff>
    </xdr:from>
    <xdr:to>
      <xdr:col>3</xdr:col>
      <xdr:colOff>0</xdr:colOff>
      <xdr:row>4</xdr:row>
      <xdr:rowOff>88900</xdr:rowOff>
    </xdr:to>
    <xdr:sp macro="" textlink="">
      <xdr:nvSpPr>
        <xdr:cNvPr id="7" name="Right Arrow 6">
          <a:hlinkClick xmlns:r="http://schemas.openxmlformats.org/officeDocument/2006/relationships" r:id="rId1"/>
          <a:extLst>
            <a:ext uri="{FF2B5EF4-FFF2-40B4-BE49-F238E27FC236}">
              <a16:creationId xmlns:a16="http://schemas.microsoft.com/office/drawing/2014/main" id="{00000000-0008-0000-0700-000007000000}"/>
            </a:ext>
          </a:extLst>
        </xdr:cNvPr>
        <xdr:cNvSpPr/>
      </xdr:nvSpPr>
      <xdr:spPr>
        <a:xfrm>
          <a:off x="1819275" y="714375"/>
          <a:ext cx="0" cy="231775"/>
        </a:xfrm>
        <a:prstGeom prst="rightArrow">
          <a:avLst>
            <a:gd name="adj1" fmla="val 50000"/>
            <a:gd name="adj2" fmla="val 28000"/>
          </a:avLst>
        </a:prstGeom>
      </xdr:spPr>
      <xdr:style>
        <a:lnRef idx="0">
          <a:schemeClr val="accent5"/>
        </a:lnRef>
        <a:fillRef idx="3">
          <a:schemeClr val="accent5"/>
        </a:fillRef>
        <a:effectRef idx="3">
          <a:schemeClr val="accent5"/>
        </a:effectRef>
        <a:fontRef idx="minor">
          <a:schemeClr val="lt1"/>
        </a:fontRef>
      </xdr:style>
      <xdr:txBody>
        <a:bodyPr vertOverflow="clip" horzOverflow="clip" rtlCol="0" anchor="t"/>
        <a:lstStyle/>
        <a:p>
          <a:pPr algn="l"/>
          <a:r>
            <a:rPr lang="en-ZA" sz="1100" b="1">
              <a:solidFill>
                <a:sysClr val="windowText" lastClr="000000"/>
              </a:solidFill>
            </a:rPr>
            <a:t>Next</a:t>
          </a:r>
          <a:r>
            <a:rPr lang="en-ZA" sz="1100" b="1" baseline="0">
              <a:solidFill>
                <a:sysClr val="windowText" lastClr="000000"/>
              </a:solidFill>
            </a:rPr>
            <a:t> Component (</a:t>
          </a:r>
          <a:r>
            <a:rPr lang="en-ZA" sz="1100" b="1" i="1" baseline="0">
              <a:solidFill>
                <a:sysClr val="windowText" lastClr="000000"/>
              </a:solidFill>
            </a:rPr>
            <a:t>Click</a:t>
          </a:r>
          <a:r>
            <a:rPr lang="en-ZA" sz="1100" b="1" baseline="0">
              <a:solidFill>
                <a:sysClr val="windowText" lastClr="000000"/>
              </a:solidFill>
            </a:rPr>
            <a:t> )</a:t>
          </a:r>
          <a:endParaRPr lang="en-ZA" sz="1100" b="1">
            <a:solidFill>
              <a:sysClr val="windowText" lastClr="000000"/>
            </a:solidFill>
          </a:endParaRPr>
        </a:p>
      </xdr:txBody>
    </xdr:sp>
    <xdr:clientData/>
  </xdr:twoCellAnchor>
  <xdr:twoCellAnchor>
    <xdr:from>
      <xdr:col>4</xdr:col>
      <xdr:colOff>0</xdr:colOff>
      <xdr:row>3</xdr:row>
      <xdr:rowOff>0</xdr:rowOff>
    </xdr:from>
    <xdr:to>
      <xdr:col>4</xdr:col>
      <xdr:colOff>0</xdr:colOff>
      <xdr:row>4</xdr:row>
      <xdr:rowOff>88900</xdr:rowOff>
    </xdr:to>
    <xdr:sp macro="" textlink="">
      <xdr:nvSpPr>
        <xdr:cNvPr id="8" name="Right Arrow 7">
          <a:hlinkClick xmlns:r="http://schemas.openxmlformats.org/officeDocument/2006/relationships" r:id="rId1"/>
          <a:extLst>
            <a:ext uri="{FF2B5EF4-FFF2-40B4-BE49-F238E27FC236}">
              <a16:creationId xmlns:a16="http://schemas.microsoft.com/office/drawing/2014/main" id="{00000000-0008-0000-0700-000008000000}"/>
            </a:ext>
          </a:extLst>
        </xdr:cNvPr>
        <xdr:cNvSpPr/>
      </xdr:nvSpPr>
      <xdr:spPr>
        <a:xfrm>
          <a:off x="3238500" y="723900"/>
          <a:ext cx="0" cy="231775"/>
        </a:xfrm>
        <a:prstGeom prst="rightArrow">
          <a:avLst>
            <a:gd name="adj1" fmla="val 50000"/>
            <a:gd name="adj2" fmla="val 28000"/>
          </a:avLst>
        </a:prstGeom>
      </xdr:spPr>
      <xdr:style>
        <a:lnRef idx="0">
          <a:schemeClr val="accent5"/>
        </a:lnRef>
        <a:fillRef idx="3">
          <a:schemeClr val="accent5"/>
        </a:fillRef>
        <a:effectRef idx="3">
          <a:schemeClr val="accent5"/>
        </a:effectRef>
        <a:fontRef idx="minor">
          <a:schemeClr val="lt1"/>
        </a:fontRef>
      </xdr:style>
      <xdr:txBody>
        <a:bodyPr vertOverflow="clip" horzOverflow="clip" rtlCol="0" anchor="t"/>
        <a:lstStyle/>
        <a:p>
          <a:pPr algn="l"/>
          <a:r>
            <a:rPr lang="en-ZA" sz="1100" b="1">
              <a:solidFill>
                <a:sysClr val="windowText" lastClr="000000"/>
              </a:solidFill>
            </a:rPr>
            <a:t>Next</a:t>
          </a:r>
          <a:r>
            <a:rPr lang="en-ZA" sz="1100" b="1" baseline="0">
              <a:solidFill>
                <a:sysClr val="windowText" lastClr="000000"/>
              </a:solidFill>
            </a:rPr>
            <a:t> Component (</a:t>
          </a:r>
          <a:r>
            <a:rPr lang="en-ZA" sz="1100" b="1" i="1" baseline="0">
              <a:solidFill>
                <a:sysClr val="windowText" lastClr="000000"/>
              </a:solidFill>
            </a:rPr>
            <a:t>Click</a:t>
          </a:r>
          <a:r>
            <a:rPr lang="en-ZA" sz="1100" b="1" baseline="0">
              <a:solidFill>
                <a:sysClr val="windowText" lastClr="000000"/>
              </a:solidFill>
            </a:rPr>
            <a:t> )</a:t>
          </a:r>
          <a:endParaRPr lang="en-ZA" sz="1100" b="1">
            <a:solidFill>
              <a:sysClr val="windowText" lastClr="000000"/>
            </a:solidFill>
          </a:endParaRPr>
        </a:p>
      </xdr:txBody>
    </xdr:sp>
    <xdr:clientData/>
  </xdr:twoCellAnchor>
  <xdr:twoCellAnchor>
    <xdr:from>
      <xdr:col>4</xdr:col>
      <xdr:colOff>0</xdr:colOff>
      <xdr:row>3</xdr:row>
      <xdr:rowOff>0</xdr:rowOff>
    </xdr:from>
    <xdr:to>
      <xdr:col>4</xdr:col>
      <xdr:colOff>0</xdr:colOff>
      <xdr:row>4</xdr:row>
      <xdr:rowOff>88900</xdr:rowOff>
    </xdr:to>
    <xdr:sp macro="" textlink="">
      <xdr:nvSpPr>
        <xdr:cNvPr id="9" name="Right Arrow 8">
          <a:hlinkClick xmlns:r="http://schemas.openxmlformats.org/officeDocument/2006/relationships" r:id="rId1"/>
          <a:extLst>
            <a:ext uri="{FF2B5EF4-FFF2-40B4-BE49-F238E27FC236}">
              <a16:creationId xmlns:a16="http://schemas.microsoft.com/office/drawing/2014/main" id="{00000000-0008-0000-0700-000009000000}"/>
            </a:ext>
          </a:extLst>
        </xdr:cNvPr>
        <xdr:cNvSpPr/>
      </xdr:nvSpPr>
      <xdr:spPr>
        <a:xfrm>
          <a:off x="2581275" y="723900"/>
          <a:ext cx="0" cy="231775"/>
        </a:xfrm>
        <a:prstGeom prst="rightArrow">
          <a:avLst>
            <a:gd name="adj1" fmla="val 50000"/>
            <a:gd name="adj2" fmla="val 28000"/>
          </a:avLst>
        </a:prstGeom>
      </xdr:spPr>
      <xdr:style>
        <a:lnRef idx="0">
          <a:schemeClr val="accent5"/>
        </a:lnRef>
        <a:fillRef idx="3">
          <a:schemeClr val="accent5"/>
        </a:fillRef>
        <a:effectRef idx="3">
          <a:schemeClr val="accent5"/>
        </a:effectRef>
        <a:fontRef idx="minor">
          <a:schemeClr val="lt1"/>
        </a:fontRef>
      </xdr:style>
      <xdr:txBody>
        <a:bodyPr vertOverflow="clip" horzOverflow="clip" rtlCol="0" anchor="t"/>
        <a:lstStyle/>
        <a:p>
          <a:pPr algn="l"/>
          <a:r>
            <a:rPr lang="en-ZA" sz="1100" b="1">
              <a:solidFill>
                <a:sysClr val="windowText" lastClr="000000"/>
              </a:solidFill>
            </a:rPr>
            <a:t>Next</a:t>
          </a:r>
          <a:r>
            <a:rPr lang="en-ZA" sz="1100" b="1" baseline="0">
              <a:solidFill>
                <a:sysClr val="windowText" lastClr="000000"/>
              </a:solidFill>
            </a:rPr>
            <a:t> Component (</a:t>
          </a:r>
          <a:r>
            <a:rPr lang="en-ZA" sz="1100" b="1" i="1" baseline="0">
              <a:solidFill>
                <a:sysClr val="windowText" lastClr="000000"/>
              </a:solidFill>
            </a:rPr>
            <a:t>Click</a:t>
          </a:r>
          <a:r>
            <a:rPr lang="en-ZA" sz="1100" b="1" baseline="0">
              <a:solidFill>
                <a:sysClr val="windowText" lastClr="000000"/>
              </a:solidFill>
            </a:rPr>
            <a:t> )</a:t>
          </a:r>
          <a:endParaRPr lang="en-ZA" sz="1100" b="1">
            <a:solidFill>
              <a:sysClr val="windowText" lastClr="000000"/>
            </a:solidFill>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2</xdr:col>
      <xdr:colOff>0</xdr:colOff>
      <xdr:row>3</xdr:row>
      <xdr:rowOff>0</xdr:rowOff>
    </xdr:from>
    <xdr:to>
      <xdr:col>2</xdr:col>
      <xdr:colOff>0</xdr:colOff>
      <xdr:row>4</xdr:row>
      <xdr:rowOff>88900</xdr:rowOff>
    </xdr:to>
    <xdr:sp macro="" textlink="">
      <xdr:nvSpPr>
        <xdr:cNvPr id="2" name="Right Arrow 1">
          <a:hlinkClick xmlns:r="http://schemas.openxmlformats.org/officeDocument/2006/relationships" r:id="rId1"/>
          <a:extLst>
            <a:ext uri="{FF2B5EF4-FFF2-40B4-BE49-F238E27FC236}">
              <a16:creationId xmlns:a16="http://schemas.microsoft.com/office/drawing/2014/main" id="{00000000-0008-0000-0800-000002000000}"/>
            </a:ext>
          </a:extLst>
        </xdr:cNvPr>
        <xdr:cNvSpPr/>
      </xdr:nvSpPr>
      <xdr:spPr>
        <a:xfrm>
          <a:off x="1571625" y="571500"/>
          <a:ext cx="0" cy="231775"/>
        </a:xfrm>
        <a:prstGeom prst="rightArrow">
          <a:avLst>
            <a:gd name="adj1" fmla="val 50000"/>
            <a:gd name="adj2" fmla="val 28000"/>
          </a:avLst>
        </a:prstGeom>
      </xdr:spPr>
      <xdr:style>
        <a:lnRef idx="0">
          <a:schemeClr val="accent5"/>
        </a:lnRef>
        <a:fillRef idx="3">
          <a:schemeClr val="accent5"/>
        </a:fillRef>
        <a:effectRef idx="3">
          <a:schemeClr val="accent5"/>
        </a:effectRef>
        <a:fontRef idx="minor">
          <a:schemeClr val="lt1"/>
        </a:fontRef>
      </xdr:style>
      <xdr:txBody>
        <a:bodyPr vertOverflow="clip" horzOverflow="clip" rtlCol="0" anchor="t"/>
        <a:lstStyle/>
        <a:p>
          <a:pPr algn="l"/>
          <a:r>
            <a:rPr lang="en-ZA" sz="1100" b="1">
              <a:solidFill>
                <a:sysClr val="windowText" lastClr="000000"/>
              </a:solidFill>
            </a:rPr>
            <a:t>Next</a:t>
          </a:r>
          <a:r>
            <a:rPr lang="en-ZA" sz="1100" b="1" baseline="0">
              <a:solidFill>
                <a:sysClr val="windowText" lastClr="000000"/>
              </a:solidFill>
            </a:rPr>
            <a:t> Component (</a:t>
          </a:r>
          <a:r>
            <a:rPr lang="en-ZA" sz="1100" b="1" i="1" baseline="0">
              <a:solidFill>
                <a:sysClr val="windowText" lastClr="000000"/>
              </a:solidFill>
            </a:rPr>
            <a:t>Click</a:t>
          </a:r>
          <a:r>
            <a:rPr lang="en-ZA" sz="1100" b="1" baseline="0">
              <a:solidFill>
                <a:sysClr val="windowText" lastClr="000000"/>
              </a:solidFill>
            </a:rPr>
            <a:t> )</a:t>
          </a:r>
          <a:endParaRPr lang="en-ZA" sz="1100" b="1">
            <a:solidFill>
              <a:sysClr val="windowText" lastClr="000000"/>
            </a:solidFill>
          </a:endParaRPr>
        </a:p>
      </xdr:txBody>
    </xdr:sp>
    <xdr:clientData/>
  </xdr:twoCellAnchor>
  <xdr:twoCellAnchor>
    <xdr:from>
      <xdr:col>3</xdr:col>
      <xdr:colOff>0</xdr:colOff>
      <xdr:row>3</xdr:row>
      <xdr:rowOff>0</xdr:rowOff>
    </xdr:from>
    <xdr:to>
      <xdr:col>3</xdr:col>
      <xdr:colOff>0</xdr:colOff>
      <xdr:row>4</xdr:row>
      <xdr:rowOff>88900</xdr:rowOff>
    </xdr:to>
    <xdr:sp macro="" textlink="">
      <xdr:nvSpPr>
        <xdr:cNvPr id="3" name="Right Arrow 2">
          <a:hlinkClick xmlns:r="http://schemas.openxmlformats.org/officeDocument/2006/relationships" r:id="rId1"/>
          <a:extLst>
            <a:ext uri="{FF2B5EF4-FFF2-40B4-BE49-F238E27FC236}">
              <a16:creationId xmlns:a16="http://schemas.microsoft.com/office/drawing/2014/main" id="{00000000-0008-0000-0800-000003000000}"/>
            </a:ext>
          </a:extLst>
        </xdr:cNvPr>
        <xdr:cNvSpPr/>
      </xdr:nvSpPr>
      <xdr:spPr>
        <a:xfrm>
          <a:off x="1343025" y="571500"/>
          <a:ext cx="0" cy="231775"/>
        </a:xfrm>
        <a:prstGeom prst="rightArrow">
          <a:avLst>
            <a:gd name="adj1" fmla="val 50000"/>
            <a:gd name="adj2" fmla="val 28000"/>
          </a:avLst>
        </a:prstGeom>
      </xdr:spPr>
      <xdr:style>
        <a:lnRef idx="0">
          <a:schemeClr val="accent5"/>
        </a:lnRef>
        <a:fillRef idx="3">
          <a:schemeClr val="accent5"/>
        </a:fillRef>
        <a:effectRef idx="3">
          <a:schemeClr val="accent5"/>
        </a:effectRef>
        <a:fontRef idx="minor">
          <a:schemeClr val="lt1"/>
        </a:fontRef>
      </xdr:style>
      <xdr:txBody>
        <a:bodyPr vertOverflow="clip" horzOverflow="clip" rtlCol="0" anchor="t"/>
        <a:lstStyle/>
        <a:p>
          <a:pPr algn="l"/>
          <a:r>
            <a:rPr lang="en-ZA" sz="1100" b="1">
              <a:solidFill>
                <a:sysClr val="windowText" lastClr="000000"/>
              </a:solidFill>
            </a:rPr>
            <a:t>Next</a:t>
          </a:r>
          <a:r>
            <a:rPr lang="en-ZA" sz="1100" b="1" baseline="0">
              <a:solidFill>
                <a:sysClr val="windowText" lastClr="000000"/>
              </a:solidFill>
            </a:rPr>
            <a:t> Component (</a:t>
          </a:r>
          <a:r>
            <a:rPr lang="en-ZA" sz="1100" b="1" i="1" baseline="0">
              <a:solidFill>
                <a:sysClr val="windowText" lastClr="000000"/>
              </a:solidFill>
            </a:rPr>
            <a:t>Click</a:t>
          </a:r>
          <a:r>
            <a:rPr lang="en-ZA" sz="1100" b="1" baseline="0">
              <a:solidFill>
                <a:sysClr val="windowText" lastClr="000000"/>
              </a:solidFill>
            </a:rPr>
            <a:t> )</a:t>
          </a:r>
          <a:endParaRPr lang="en-ZA" sz="1100" b="1">
            <a:solidFill>
              <a:sysClr val="windowText" lastClr="000000"/>
            </a:solidFill>
          </a:endParaRPr>
        </a:p>
      </xdr:txBody>
    </xdr:sp>
    <xdr:clientData/>
  </xdr:twoCellAnchor>
  <xdr:twoCellAnchor>
    <xdr:from>
      <xdr:col>3</xdr:col>
      <xdr:colOff>0</xdr:colOff>
      <xdr:row>3</xdr:row>
      <xdr:rowOff>0</xdr:rowOff>
    </xdr:from>
    <xdr:to>
      <xdr:col>3</xdr:col>
      <xdr:colOff>0</xdr:colOff>
      <xdr:row>4</xdr:row>
      <xdr:rowOff>88900</xdr:rowOff>
    </xdr:to>
    <xdr:sp macro="" textlink="">
      <xdr:nvSpPr>
        <xdr:cNvPr id="4" name="Right Arrow 3">
          <a:hlinkClick xmlns:r="http://schemas.openxmlformats.org/officeDocument/2006/relationships" r:id="rId1"/>
          <a:extLst>
            <a:ext uri="{FF2B5EF4-FFF2-40B4-BE49-F238E27FC236}">
              <a16:creationId xmlns:a16="http://schemas.microsoft.com/office/drawing/2014/main" id="{00000000-0008-0000-0800-000004000000}"/>
            </a:ext>
          </a:extLst>
        </xdr:cNvPr>
        <xdr:cNvSpPr/>
      </xdr:nvSpPr>
      <xdr:spPr>
        <a:xfrm>
          <a:off x="1819275" y="714375"/>
          <a:ext cx="0" cy="231775"/>
        </a:xfrm>
        <a:prstGeom prst="rightArrow">
          <a:avLst>
            <a:gd name="adj1" fmla="val 50000"/>
            <a:gd name="adj2" fmla="val 28000"/>
          </a:avLst>
        </a:prstGeom>
      </xdr:spPr>
      <xdr:style>
        <a:lnRef idx="0">
          <a:schemeClr val="accent5"/>
        </a:lnRef>
        <a:fillRef idx="3">
          <a:schemeClr val="accent5"/>
        </a:fillRef>
        <a:effectRef idx="3">
          <a:schemeClr val="accent5"/>
        </a:effectRef>
        <a:fontRef idx="minor">
          <a:schemeClr val="lt1"/>
        </a:fontRef>
      </xdr:style>
      <xdr:txBody>
        <a:bodyPr vertOverflow="clip" horzOverflow="clip" rtlCol="0" anchor="t"/>
        <a:lstStyle/>
        <a:p>
          <a:pPr algn="l"/>
          <a:r>
            <a:rPr lang="en-ZA" sz="1100" b="1">
              <a:solidFill>
                <a:sysClr val="windowText" lastClr="000000"/>
              </a:solidFill>
            </a:rPr>
            <a:t>Next</a:t>
          </a:r>
          <a:r>
            <a:rPr lang="en-ZA" sz="1100" b="1" baseline="0">
              <a:solidFill>
                <a:sysClr val="windowText" lastClr="000000"/>
              </a:solidFill>
            </a:rPr>
            <a:t> Component (</a:t>
          </a:r>
          <a:r>
            <a:rPr lang="en-ZA" sz="1100" b="1" i="1" baseline="0">
              <a:solidFill>
                <a:sysClr val="windowText" lastClr="000000"/>
              </a:solidFill>
            </a:rPr>
            <a:t>Click</a:t>
          </a:r>
          <a:r>
            <a:rPr lang="en-ZA" sz="1100" b="1" baseline="0">
              <a:solidFill>
                <a:sysClr val="windowText" lastClr="000000"/>
              </a:solidFill>
            </a:rPr>
            <a:t> )</a:t>
          </a:r>
          <a:endParaRPr lang="en-ZA" sz="1100" b="1">
            <a:solidFill>
              <a:sysClr val="windowText" lastClr="000000"/>
            </a:solidFill>
          </a:endParaRPr>
        </a:p>
      </xdr:txBody>
    </xdr:sp>
    <xdr:clientData/>
  </xdr:twoCellAnchor>
  <xdr:twoCellAnchor>
    <xdr:from>
      <xdr:col>3</xdr:col>
      <xdr:colOff>0</xdr:colOff>
      <xdr:row>3</xdr:row>
      <xdr:rowOff>0</xdr:rowOff>
    </xdr:from>
    <xdr:to>
      <xdr:col>3</xdr:col>
      <xdr:colOff>0</xdr:colOff>
      <xdr:row>4</xdr:row>
      <xdr:rowOff>88900</xdr:rowOff>
    </xdr:to>
    <xdr:sp macro="" textlink="">
      <xdr:nvSpPr>
        <xdr:cNvPr id="5" name="Right Arrow 4">
          <a:hlinkClick xmlns:r="http://schemas.openxmlformats.org/officeDocument/2006/relationships" r:id="rId1"/>
          <a:extLst>
            <a:ext uri="{FF2B5EF4-FFF2-40B4-BE49-F238E27FC236}">
              <a16:creationId xmlns:a16="http://schemas.microsoft.com/office/drawing/2014/main" id="{00000000-0008-0000-0800-000005000000}"/>
            </a:ext>
          </a:extLst>
        </xdr:cNvPr>
        <xdr:cNvSpPr/>
      </xdr:nvSpPr>
      <xdr:spPr>
        <a:xfrm>
          <a:off x="1819275" y="714375"/>
          <a:ext cx="0" cy="231775"/>
        </a:xfrm>
        <a:prstGeom prst="rightArrow">
          <a:avLst>
            <a:gd name="adj1" fmla="val 50000"/>
            <a:gd name="adj2" fmla="val 28000"/>
          </a:avLst>
        </a:prstGeom>
      </xdr:spPr>
      <xdr:style>
        <a:lnRef idx="0">
          <a:schemeClr val="accent5"/>
        </a:lnRef>
        <a:fillRef idx="3">
          <a:schemeClr val="accent5"/>
        </a:fillRef>
        <a:effectRef idx="3">
          <a:schemeClr val="accent5"/>
        </a:effectRef>
        <a:fontRef idx="minor">
          <a:schemeClr val="lt1"/>
        </a:fontRef>
      </xdr:style>
      <xdr:txBody>
        <a:bodyPr vertOverflow="clip" horzOverflow="clip" rtlCol="0" anchor="t"/>
        <a:lstStyle/>
        <a:p>
          <a:pPr algn="l"/>
          <a:r>
            <a:rPr lang="en-ZA" sz="1100" b="1">
              <a:solidFill>
                <a:sysClr val="windowText" lastClr="000000"/>
              </a:solidFill>
            </a:rPr>
            <a:t>Next</a:t>
          </a:r>
          <a:r>
            <a:rPr lang="en-ZA" sz="1100" b="1" baseline="0">
              <a:solidFill>
                <a:sysClr val="windowText" lastClr="000000"/>
              </a:solidFill>
            </a:rPr>
            <a:t> Component (</a:t>
          </a:r>
          <a:r>
            <a:rPr lang="en-ZA" sz="1100" b="1" i="1" baseline="0">
              <a:solidFill>
                <a:sysClr val="windowText" lastClr="000000"/>
              </a:solidFill>
            </a:rPr>
            <a:t>Click</a:t>
          </a:r>
          <a:r>
            <a:rPr lang="en-ZA" sz="1100" b="1" baseline="0">
              <a:solidFill>
                <a:sysClr val="windowText" lastClr="000000"/>
              </a:solidFill>
            </a:rPr>
            <a:t> )</a:t>
          </a:r>
          <a:endParaRPr lang="en-ZA" sz="1100" b="1">
            <a:solidFill>
              <a:sysClr val="windowText" lastClr="000000"/>
            </a:solidFill>
          </a:endParaRPr>
        </a:p>
      </xdr:txBody>
    </xdr:sp>
    <xdr:clientData/>
  </xdr:twoCellAnchor>
  <xdr:twoCellAnchor>
    <xdr:from>
      <xdr:col>4</xdr:col>
      <xdr:colOff>0</xdr:colOff>
      <xdr:row>3</xdr:row>
      <xdr:rowOff>0</xdr:rowOff>
    </xdr:from>
    <xdr:to>
      <xdr:col>4</xdr:col>
      <xdr:colOff>0</xdr:colOff>
      <xdr:row>4</xdr:row>
      <xdr:rowOff>88900</xdr:rowOff>
    </xdr:to>
    <xdr:sp macro="" textlink="">
      <xdr:nvSpPr>
        <xdr:cNvPr id="6" name="Right Arrow 5">
          <a:hlinkClick xmlns:r="http://schemas.openxmlformats.org/officeDocument/2006/relationships" r:id="rId1"/>
          <a:extLst>
            <a:ext uri="{FF2B5EF4-FFF2-40B4-BE49-F238E27FC236}">
              <a16:creationId xmlns:a16="http://schemas.microsoft.com/office/drawing/2014/main" id="{00000000-0008-0000-0800-000006000000}"/>
            </a:ext>
          </a:extLst>
        </xdr:cNvPr>
        <xdr:cNvSpPr/>
      </xdr:nvSpPr>
      <xdr:spPr>
        <a:xfrm>
          <a:off x="3238500" y="723900"/>
          <a:ext cx="0" cy="231775"/>
        </a:xfrm>
        <a:prstGeom prst="rightArrow">
          <a:avLst>
            <a:gd name="adj1" fmla="val 50000"/>
            <a:gd name="adj2" fmla="val 28000"/>
          </a:avLst>
        </a:prstGeom>
      </xdr:spPr>
      <xdr:style>
        <a:lnRef idx="0">
          <a:schemeClr val="accent5"/>
        </a:lnRef>
        <a:fillRef idx="3">
          <a:schemeClr val="accent5"/>
        </a:fillRef>
        <a:effectRef idx="3">
          <a:schemeClr val="accent5"/>
        </a:effectRef>
        <a:fontRef idx="minor">
          <a:schemeClr val="lt1"/>
        </a:fontRef>
      </xdr:style>
      <xdr:txBody>
        <a:bodyPr vertOverflow="clip" horzOverflow="clip" rtlCol="0" anchor="t"/>
        <a:lstStyle/>
        <a:p>
          <a:pPr algn="l"/>
          <a:r>
            <a:rPr lang="en-ZA" sz="1100" b="1">
              <a:solidFill>
                <a:sysClr val="windowText" lastClr="000000"/>
              </a:solidFill>
            </a:rPr>
            <a:t>Next</a:t>
          </a:r>
          <a:r>
            <a:rPr lang="en-ZA" sz="1100" b="1" baseline="0">
              <a:solidFill>
                <a:sysClr val="windowText" lastClr="000000"/>
              </a:solidFill>
            </a:rPr>
            <a:t> Component (</a:t>
          </a:r>
          <a:r>
            <a:rPr lang="en-ZA" sz="1100" b="1" i="1" baseline="0">
              <a:solidFill>
                <a:sysClr val="windowText" lastClr="000000"/>
              </a:solidFill>
            </a:rPr>
            <a:t>Click</a:t>
          </a:r>
          <a:r>
            <a:rPr lang="en-ZA" sz="1100" b="1" baseline="0">
              <a:solidFill>
                <a:sysClr val="windowText" lastClr="000000"/>
              </a:solidFill>
            </a:rPr>
            <a:t> )</a:t>
          </a:r>
          <a:endParaRPr lang="en-ZA" sz="1100" b="1">
            <a:solidFill>
              <a:sysClr val="windowText" lastClr="000000"/>
            </a:solidFill>
          </a:endParaRPr>
        </a:p>
      </xdr:txBody>
    </xdr:sp>
    <xdr:clientData/>
  </xdr:twoCellAnchor>
  <xdr:twoCellAnchor>
    <xdr:from>
      <xdr:col>4</xdr:col>
      <xdr:colOff>0</xdr:colOff>
      <xdr:row>3</xdr:row>
      <xdr:rowOff>0</xdr:rowOff>
    </xdr:from>
    <xdr:to>
      <xdr:col>4</xdr:col>
      <xdr:colOff>0</xdr:colOff>
      <xdr:row>4</xdr:row>
      <xdr:rowOff>88900</xdr:rowOff>
    </xdr:to>
    <xdr:sp macro="" textlink="">
      <xdr:nvSpPr>
        <xdr:cNvPr id="7" name="Right Arrow 6">
          <a:hlinkClick xmlns:r="http://schemas.openxmlformats.org/officeDocument/2006/relationships" r:id="rId1"/>
          <a:extLst>
            <a:ext uri="{FF2B5EF4-FFF2-40B4-BE49-F238E27FC236}">
              <a16:creationId xmlns:a16="http://schemas.microsoft.com/office/drawing/2014/main" id="{00000000-0008-0000-0800-000007000000}"/>
            </a:ext>
          </a:extLst>
        </xdr:cNvPr>
        <xdr:cNvSpPr/>
      </xdr:nvSpPr>
      <xdr:spPr>
        <a:xfrm>
          <a:off x="2581275" y="723900"/>
          <a:ext cx="0" cy="231775"/>
        </a:xfrm>
        <a:prstGeom prst="rightArrow">
          <a:avLst>
            <a:gd name="adj1" fmla="val 50000"/>
            <a:gd name="adj2" fmla="val 28000"/>
          </a:avLst>
        </a:prstGeom>
      </xdr:spPr>
      <xdr:style>
        <a:lnRef idx="0">
          <a:schemeClr val="accent5"/>
        </a:lnRef>
        <a:fillRef idx="3">
          <a:schemeClr val="accent5"/>
        </a:fillRef>
        <a:effectRef idx="3">
          <a:schemeClr val="accent5"/>
        </a:effectRef>
        <a:fontRef idx="minor">
          <a:schemeClr val="lt1"/>
        </a:fontRef>
      </xdr:style>
      <xdr:txBody>
        <a:bodyPr vertOverflow="clip" horzOverflow="clip" rtlCol="0" anchor="t"/>
        <a:lstStyle/>
        <a:p>
          <a:pPr algn="l"/>
          <a:r>
            <a:rPr lang="en-ZA" sz="1100" b="1">
              <a:solidFill>
                <a:sysClr val="windowText" lastClr="000000"/>
              </a:solidFill>
            </a:rPr>
            <a:t>Next</a:t>
          </a:r>
          <a:r>
            <a:rPr lang="en-ZA" sz="1100" b="1" baseline="0">
              <a:solidFill>
                <a:sysClr val="windowText" lastClr="000000"/>
              </a:solidFill>
            </a:rPr>
            <a:t> Component (</a:t>
          </a:r>
          <a:r>
            <a:rPr lang="en-ZA" sz="1100" b="1" i="1" baseline="0">
              <a:solidFill>
                <a:sysClr val="windowText" lastClr="000000"/>
              </a:solidFill>
            </a:rPr>
            <a:t>Click</a:t>
          </a:r>
          <a:r>
            <a:rPr lang="en-ZA" sz="1100" b="1" baseline="0">
              <a:solidFill>
                <a:sysClr val="windowText" lastClr="000000"/>
              </a:solidFill>
            </a:rPr>
            <a:t> )</a:t>
          </a:r>
          <a:endParaRPr lang="en-ZA" sz="1100" b="1">
            <a:solidFill>
              <a:sysClr val="windowText" lastClr="000000"/>
            </a:solidFill>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2</xdr:col>
      <xdr:colOff>0</xdr:colOff>
      <xdr:row>3</xdr:row>
      <xdr:rowOff>0</xdr:rowOff>
    </xdr:from>
    <xdr:to>
      <xdr:col>2</xdr:col>
      <xdr:colOff>0</xdr:colOff>
      <xdr:row>4</xdr:row>
      <xdr:rowOff>88900</xdr:rowOff>
    </xdr:to>
    <xdr:sp macro="" textlink="">
      <xdr:nvSpPr>
        <xdr:cNvPr id="2" name="Right Arrow 1">
          <a:hlinkClick xmlns:r="http://schemas.openxmlformats.org/officeDocument/2006/relationships" r:id="rId1"/>
          <a:extLst>
            <a:ext uri="{FF2B5EF4-FFF2-40B4-BE49-F238E27FC236}">
              <a16:creationId xmlns:a16="http://schemas.microsoft.com/office/drawing/2014/main" id="{00000000-0008-0000-0900-000002000000}"/>
            </a:ext>
          </a:extLst>
        </xdr:cNvPr>
        <xdr:cNvSpPr/>
      </xdr:nvSpPr>
      <xdr:spPr>
        <a:xfrm>
          <a:off x="1571625" y="571500"/>
          <a:ext cx="0" cy="231775"/>
        </a:xfrm>
        <a:prstGeom prst="rightArrow">
          <a:avLst>
            <a:gd name="adj1" fmla="val 50000"/>
            <a:gd name="adj2" fmla="val 28000"/>
          </a:avLst>
        </a:prstGeom>
      </xdr:spPr>
      <xdr:style>
        <a:lnRef idx="0">
          <a:schemeClr val="accent5"/>
        </a:lnRef>
        <a:fillRef idx="3">
          <a:schemeClr val="accent5"/>
        </a:fillRef>
        <a:effectRef idx="3">
          <a:schemeClr val="accent5"/>
        </a:effectRef>
        <a:fontRef idx="minor">
          <a:schemeClr val="lt1"/>
        </a:fontRef>
      </xdr:style>
      <xdr:txBody>
        <a:bodyPr vertOverflow="clip" horzOverflow="clip" rtlCol="0" anchor="t"/>
        <a:lstStyle/>
        <a:p>
          <a:pPr algn="l"/>
          <a:r>
            <a:rPr lang="en-ZA" sz="1100" b="1">
              <a:solidFill>
                <a:sysClr val="windowText" lastClr="000000"/>
              </a:solidFill>
            </a:rPr>
            <a:t>Next</a:t>
          </a:r>
          <a:r>
            <a:rPr lang="en-ZA" sz="1100" b="1" baseline="0">
              <a:solidFill>
                <a:sysClr val="windowText" lastClr="000000"/>
              </a:solidFill>
            </a:rPr>
            <a:t> Component (</a:t>
          </a:r>
          <a:r>
            <a:rPr lang="en-ZA" sz="1100" b="1" i="1" baseline="0">
              <a:solidFill>
                <a:sysClr val="windowText" lastClr="000000"/>
              </a:solidFill>
            </a:rPr>
            <a:t>Click</a:t>
          </a:r>
          <a:r>
            <a:rPr lang="en-ZA" sz="1100" b="1" baseline="0">
              <a:solidFill>
                <a:sysClr val="windowText" lastClr="000000"/>
              </a:solidFill>
            </a:rPr>
            <a:t> )</a:t>
          </a:r>
          <a:endParaRPr lang="en-ZA" sz="1100" b="1">
            <a:solidFill>
              <a:sysClr val="windowText" lastClr="000000"/>
            </a:solidFill>
          </a:endParaRPr>
        </a:p>
      </xdr:txBody>
    </xdr:sp>
    <xdr:clientData/>
  </xdr:twoCellAnchor>
  <xdr:twoCellAnchor>
    <xdr:from>
      <xdr:col>3</xdr:col>
      <xdr:colOff>0</xdr:colOff>
      <xdr:row>3</xdr:row>
      <xdr:rowOff>0</xdr:rowOff>
    </xdr:from>
    <xdr:to>
      <xdr:col>3</xdr:col>
      <xdr:colOff>0</xdr:colOff>
      <xdr:row>4</xdr:row>
      <xdr:rowOff>88900</xdr:rowOff>
    </xdr:to>
    <xdr:sp macro="" textlink="">
      <xdr:nvSpPr>
        <xdr:cNvPr id="3" name="Right Arrow 2">
          <a:hlinkClick xmlns:r="http://schemas.openxmlformats.org/officeDocument/2006/relationships" r:id="rId1"/>
          <a:extLst>
            <a:ext uri="{FF2B5EF4-FFF2-40B4-BE49-F238E27FC236}">
              <a16:creationId xmlns:a16="http://schemas.microsoft.com/office/drawing/2014/main" id="{00000000-0008-0000-0900-000003000000}"/>
            </a:ext>
          </a:extLst>
        </xdr:cNvPr>
        <xdr:cNvSpPr/>
      </xdr:nvSpPr>
      <xdr:spPr>
        <a:xfrm>
          <a:off x="1343025" y="571500"/>
          <a:ext cx="0" cy="231775"/>
        </a:xfrm>
        <a:prstGeom prst="rightArrow">
          <a:avLst>
            <a:gd name="adj1" fmla="val 50000"/>
            <a:gd name="adj2" fmla="val 28000"/>
          </a:avLst>
        </a:prstGeom>
      </xdr:spPr>
      <xdr:style>
        <a:lnRef idx="0">
          <a:schemeClr val="accent5"/>
        </a:lnRef>
        <a:fillRef idx="3">
          <a:schemeClr val="accent5"/>
        </a:fillRef>
        <a:effectRef idx="3">
          <a:schemeClr val="accent5"/>
        </a:effectRef>
        <a:fontRef idx="minor">
          <a:schemeClr val="lt1"/>
        </a:fontRef>
      </xdr:style>
      <xdr:txBody>
        <a:bodyPr vertOverflow="clip" horzOverflow="clip" rtlCol="0" anchor="t"/>
        <a:lstStyle/>
        <a:p>
          <a:pPr algn="l"/>
          <a:r>
            <a:rPr lang="en-ZA" sz="1100" b="1">
              <a:solidFill>
                <a:sysClr val="windowText" lastClr="000000"/>
              </a:solidFill>
            </a:rPr>
            <a:t>Next</a:t>
          </a:r>
          <a:r>
            <a:rPr lang="en-ZA" sz="1100" b="1" baseline="0">
              <a:solidFill>
                <a:sysClr val="windowText" lastClr="000000"/>
              </a:solidFill>
            </a:rPr>
            <a:t> Component (</a:t>
          </a:r>
          <a:r>
            <a:rPr lang="en-ZA" sz="1100" b="1" i="1" baseline="0">
              <a:solidFill>
                <a:sysClr val="windowText" lastClr="000000"/>
              </a:solidFill>
            </a:rPr>
            <a:t>Click</a:t>
          </a:r>
          <a:r>
            <a:rPr lang="en-ZA" sz="1100" b="1" baseline="0">
              <a:solidFill>
                <a:sysClr val="windowText" lastClr="000000"/>
              </a:solidFill>
            </a:rPr>
            <a:t> )</a:t>
          </a:r>
          <a:endParaRPr lang="en-ZA" sz="1100" b="1">
            <a:solidFill>
              <a:sysClr val="windowText" lastClr="000000"/>
            </a:solidFill>
          </a:endParaRPr>
        </a:p>
      </xdr:txBody>
    </xdr:sp>
    <xdr:clientData/>
  </xdr:twoCellAnchor>
  <xdr:twoCellAnchor>
    <xdr:from>
      <xdr:col>3</xdr:col>
      <xdr:colOff>0</xdr:colOff>
      <xdr:row>3</xdr:row>
      <xdr:rowOff>0</xdr:rowOff>
    </xdr:from>
    <xdr:to>
      <xdr:col>3</xdr:col>
      <xdr:colOff>0</xdr:colOff>
      <xdr:row>4</xdr:row>
      <xdr:rowOff>88900</xdr:rowOff>
    </xdr:to>
    <xdr:sp macro="" textlink="">
      <xdr:nvSpPr>
        <xdr:cNvPr id="4" name="Right Arrow 3">
          <a:hlinkClick xmlns:r="http://schemas.openxmlformats.org/officeDocument/2006/relationships" r:id="rId1"/>
          <a:extLst>
            <a:ext uri="{FF2B5EF4-FFF2-40B4-BE49-F238E27FC236}">
              <a16:creationId xmlns:a16="http://schemas.microsoft.com/office/drawing/2014/main" id="{00000000-0008-0000-0900-000004000000}"/>
            </a:ext>
          </a:extLst>
        </xdr:cNvPr>
        <xdr:cNvSpPr/>
      </xdr:nvSpPr>
      <xdr:spPr>
        <a:xfrm>
          <a:off x="1819275" y="714375"/>
          <a:ext cx="0" cy="231775"/>
        </a:xfrm>
        <a:prstGeom prst="rightArrow">
          <a:avLst>
            <a:gd name="adj1" fmla="val 50000"/>
            <a:gd name="adj2" fmla="val 28000"/>
          </a:avLst>
        </a:prstGeom>
      </xdr:spPr>
      <xdr:style>
        <a:lnRef idx="0">
          <a:schemeClr val="accent5"/>
        </a:lnRef>
        <a:fillRef idx="3">
          <a:schemeClr val="accent5"/>
        </a:fillRef>
        <a:effectRef idx="3">
          <a:schemeClr val="accent5"/>
        </a:effectRef>
        <a:fontRef idx="minor">
          <a:schemeClr val="lt1"/>
        </a:fontRef>
      </xdr:style>
      <xdr:txBody>
        <a:bodyPr vertOverflow="clip" horzOverflow="clip" rtlCol="0" anchor="t"/>
        <a:lstStyle/>
        <a:p>
          <a:pPr algn="l"/>
          <a:r>
            <a:rPr lang="en-ZA" sz="1100" b="1">
              <a:solidFill>
                <a:sysClr val="windowText" lastClr="000000"/>
              </a:solidFill>
            </a:rPr>
            <a:t>Next</a:t>
          </a:r>
          <a:r>
            <a:rPr lang="en-ZA" sz="1100" b="1" baseline="0">
              <a:solidFill>
                <a:sysClr val="windowText" lastClr="000000"/>
              </a:solidFill>
            </a:rPr>
            <a:t> Component (</a:t>
          </a:r>
          <a:r>
            <a:rPr lang="en-ZA" sz="1100" b="1" i="1" baseline="0">
              <a:solidFill>
                <a:sysClr val="windowText" lastClr="000000"/>
              </a:solidFill>
            </a:rPr>
            <a:t>Click</a:t>
          </a:r>
          <a:r>
            <a:rPr lang="en-ZA" sz="1100" b="1" baseline="0">
              <a:solidFill>
                <a:sysClr val="windowText" lastClr="000000"/>
              </a:solidFill>
            </a:rPr>
            <a:t> )</a:t>
          </a:r>
          <a:endParaRPr lang="en-ZA" sz="1100" b="1">
            <a:solidFill>
              <a:sysClr val="windowText" lastClr="000000"/>
            </a:solidFill>
          </a:endParaRPr>
        </a:p>
      </xdr:txBody>
    </xdr:sp>
    <xdr:clientData/>
  </xdr:twoCellAnchor>
  <xdr:twoCellAnchor>
    <xdr:from>
      <xdr:col>3</xdr:col>
      <xdr:colOff>0</xdr:colOff>
      <xdr:row>3</xdr:row>
      <xdr:rowOff>0</xdr:rowOff>
    </xdr:from>
    <xdr:to>
      <xdr:col>3</xdr:col>
      <xdr:colOff>0</xdr:colOff>
      <xdr:row>4</xdr:row>
      <xdr:rowOff>88900</xdr:rowOff>
    </xdr:to>
    <xdr:sp macro="" textlink="">
      <xdr:nvSpPr>
        <xdr:cNvPr id="5" name="Right Arrow 4">
          <a:hlinkClick xmlns:r="http://schemas.openxmlformats.org/officeDocument/2006/relationships" r:id="rId1"/>
          <a:extLst>
            <a:ext uri="{FF2B5EF4-FFF2-40B4-BE49-F238E27FC236}">
              <a16:creationId xmlns:a16="http://schemas.microsoft.com/office/drawing/2014/main" id="{00000000-0008-0000-0900-000005000000}"/>
            </a:ext>
          </a:extLst>
        </xdr:cNvPr>
        <xdr:cNvSpPr/>
      </xdr:nvSpPr>
      <xdr:spPr>
        <a:xfrm>
          <a:off x="1819275" y="714375"/>
          <a:ext cx="0" cy="231775"/>
        </a:xfrm>
        <a:prstGeom prst="rightArrow">
          <a:avLst>
            <a:gd name="adj1" fmla="val 50000"/>
            <a:gd name="adj2" fmla="val 28000"/>
          </a:avLst>
        </a:prstGeom>
      </xdr:spPr>
      <xdr:style>
        <a:lnRef idx="0">
          <a:schemeClr val="accent5"/>
        </a:lnRef>
        <a:fillRef idx="3">
          <a:schemeClr val="accent5"/>
        </a:fillRef>
        <a:effectRef idx="3">
          <a:schemeClr val="accent5"/>
        </a:effectRef>
        <a:fontRef idx="minor">
          <a:schemeClr val="lt1"/>
        </a:fontRef>
      </xdr:style>
      <xdr:txBody>
        <a:bodyPr vertOverflow="clip" horzOverflow="clip" rtlCol="0" anchor="t"/>
        <a:lstStyle/>
        <a:p>
          <a:pPr algn="l"/>
          <a:r>
            <a:rPr lang="en-ZA" sz="1100" b="1">
              <a:solidFill>
                <a:sysClr val="windowText" lastClr="000000"/>
              </a:solidFill>
            </a:rPr>
            <a:t>Next</a:t>
          </a:r>
          <a:r>
            <a:rPr lang="en-ZA" sz="1100" b="1" baseline="0">
              <a:solidFill>
                <a:sysClr val="windowText" lastClr="000000"/>
              </a:solidFill>
            </a:rPr>
            <a:t> Component (</a:t>
          </a:r>
          <a:r>
            <a:rPr lang="en-ZA" sz="1100" b="1" i="1" baseline="0">
              <a:solidFill>
                <a:sysClr val="windowText" lastClr="000000"/>
              </a:solidFill>
            </a:rPr>
            <a:t>Click</a:t>
          </a:r>
          <a:r>
            <a:rPr lang="en-ZA" sz="1100" b="1" baseline="0">
              <a:solidFill>
                <a:sysClr val="windowText" lastClr="000000"/>
              </a:solidFill>
            </a:rPr>
            <a:t> )</a:t>
          </a:r>
          <a:endParaRPr lang="en-ZA" sz="1100" b="1">
            <a:solidFill>
              <a:sysClr val="windowText" lastClr="000000"/>
            </a:solidFill>
          </a:endParaRPr>
        </a:p>
      </xdr:txBody>
    </xdr:sp>
    <xdr:clientData/>
  </xdr:twoCellAnchor>
  <xdr:twoCellAnchor>
    <xdr:from>
      <xdr:col>4</xdr:col>
      <xdr:colOff>0</xdr:colOff>
      <xdr:row>3</xdr:row>
      <xdr:rowOff>0</xdr:rowOff>
    </xdr:from>
    <xdr:to>
      <xdr:col>4</xdr:col>
      <xdr:colOff>0</xdr:colOff>
      <xdr:row>4</xdr:row>
      <xdr:rowOff>88900</xdr:rowOff>
    </xdr:to>
    <xdr:sp macro="" textlink="">
      <xdr:nvSpPr>
        <xdr:cNvPr id="6" name="Right Arrow 5">
          <a:hlinkClick xmlns:r="http://schemas.openxmlformats.org/officeDocument/2006/relationships" r:id="rId1"/>
          <a:extLst>
            <a:ext uri="{FF2B5EF4-FFF2-40B4-BE49-F238E27FC236}">
              <a16:creationId xmlns:a16="http://schemas.microsoft.com/office/drawing/2014/main" id="{00000000-0008-0000-0900-000006000000}"/>
            </a:ext>
          </a:extLst>
        </xdr:cNvPr>
        <xdr:cNvSpPr/>
      </xdr:nvSpPr>
      <xdr:spPr>
        <a:xfrm>
          <a:off x="3238500" y="723900"/>
          <a:ext cx="0" cy="231775"/>
        </a:xfrm>
        <a:prstGeom prst="rightArrow">
          <a:avLst>
            <a:gd name="adj1" fmla="val 50000"/>
            <a:gd name="adj2" fmla="val 28000"/>
          </a:avLst>
        </a:prstGeom>
      </xdr:spPr>
      <xdr:style>
        <a:lnRef idx="0">
          <a:schemeClr val="accent5"/>
        </a:lnRef>
        <a:fillRef idx="3">
          <a:schemeClr val="accent5"/>
        </a:fillRef>
        <a:effectRef idx="3">
          <a:schemeClr val="accent5"/>
        </a:effectRef>
        <a:fontRef idx="minor">
          <a:schemeClr val="lt1"/>
        </a:fontRef>
      </xdr:style>
      <xdr:txBody>
        <a:bodyPr vertOverflow="clip" horzOverflow="clip" rtlCol="0" anchor="t"/>
        <a:lstStyle/>
        <a:p>
          <a:pPr algn="l"/>
          <a:r>
            <a:rPr lang="en-ZA" sz="1100" b="1">
              <a:solidFill>
                <a:sysClr val="windowText" lastClr="000000"/>
              </a:solidFill>
            </a:rPr>
            <a:t>Next</a:t>
          </a:r>
          <a:r>
            <a:rPr lang="en-ZA" sz="1100" b="1" baseline="0">
              <a:solidFill>
                <a:sysClr val="windowText" lastClr="000000"/>
              </a:solidFill>
            </a:rPr>
            <a:t> Component (</a:t>
          </a:r>
          <a:r>
            <a:rPr lang="en-ZA" sz="1100" b="1" i="1" baseline="0">
              <a:solidFill>
                <a:sysClr val="windowText" lastClr="000000"/>
              </a:solidFill>
            </a:rPr>
            <a:t>Click</a:t>
          </a:r>
          <a:r>
            <a:rPr lang="en-ZA" sz="1100" b="1" baseline="0">
              <a:solidFill>
                <a:sysClr val="windowText" lastClr="000000"/>
              </a:solidFill>
            </a:rPr>
            <a:t> )</a:t>
          </a:r>
          <a:endParaRPr lang="en-ZA" sz="1100" b="1">
            <a:solidFill>
              <a:sysClr val="windowText" lastClr="000000"/>
            </a:solidFill>
          </a:endParaRPr>
        </a:p>
      </xdr:txBody>
    </xdr:sp>
    <xdr:clientData/>
  </xdr:twoCellAnchor>
  <xdr:twoCellAnchor>
    <xdr:from>
      <xdr:col>4</xdr:col>
      <xdr:colOff>0</xdr:colOff>
      <xdr:row>3</xdr:row>
      <xdr:rowOff>0</xdr:rowOff>
    </xdr:from>
    <xdr:to>
      <xdr:col>4</xdr:col>
      <xdr:colOff>0</xdr:colOff>
      <xdr:row>4</xdr:row>
      <xdr:rowOff>88900</xdr:rowOff>
    </xdr:to>
    <xdr:sp macro="" textlink="">
      <xdr:nvSpPr>
        <xdr:cNvPr id="7" name="Right Arrow 6">
          <a:hlinkClick xmlns:r="http://schemas.openxmlformats.org/officeDocument/2006/relationships" r:id="rId1"/>
          <a:extLst>
            <a:ext uri="{FF2B5EF4-FFF2-40B4-BE49-F238E27FC236}">
              <a16:creationId xmlns:a16="http://schemas.microsoft.com/office/drawing/2014/main" id="{00000000-0008-0000-0900-000007000000}"/>
            </a:ext>
          </a:extLst>
        </xdr:cNvPr>
        <xdr:cNvSpPr/>
      </xdr:nvSpPr>
      <xdr:spPr>
        <a:xfrm>
          <a:off x="2581275" y="723900"/>
          <a:ext cx="0" cy="231775"/>
        </a:xfrm>
        <a:prstGeom prst="rightArrow">
          <a:avLst>
            <a:gd name="adj1" fmla="val 50000"/>
            <a:gd name="adj2" fmla="val 28000"/>
          </a:avLst>
        </a:prstGeom>
      </xdr:spPr>
      <xdr:style>
        <a:lnRef idx="0">
          <a:schemeClr val="accent5"/>
        </a:lnRef>
        <a:fillRef idx="3">
          <a:schemeClr val="accent5"/>
        </a:fillRef>
        <a:effectRef idx="3">
          <a:schemeClr val="accent5"/>
        </a:effectRef>
        <a:fontRef idx="minor">
          <a:schemeClr val="lt1"/>
        </a:fontRef>
      </xdr:style>
      <xdr:txBody>
        <a:bodyPr vertOverflow="clip" horzOverflow="clip" rtlCol="0" anchor="t"/>
        <a:lstStyle/>
        <a:p>
          <a:pPr algn="l"/>
          <a:r>
            <a:rPr lang="en-ZA" sz="1100" b="1">
              <a:solidFill>
                <a:sysClr val="windowText" lastClr="000000"/>
              </a:solidFill>
            </a:rPr>
            <a:t>Next</a:t>
          </a:r>
          <a:r>
            <a:rPr lang="en-ZA" sz="1100" b="1" baseline="0">
              <a:solidFill>
                <a:sysClr val="windowText" lastClr="000000"/>
              </a:solidFill>
            </a:rPr>
            <a:t> Component (</a:t>
          </a:r>
          <a:r>
            <a:rPr lang="en-ZA" sz="1100" b="1" i="1" baseline="0">
              <a:solidFill>
                <a:sysClr val="windowText" lastClr="000000"/>
              </a:solidFill>
            </a:rPr>
            <a:t>Click</a:t>
          </a:r>
          <a:r>
            <a:rPr lang="en-ZA" sz="1100" b="1" baseline="0">
              <a:solidFill>
                <a:sysClr val="windowText" lastClr="000000"/>
              </a:solidFill>
            </a:rPr>
            <a:t> )</a:t>
          </a:r>
          <a:endParaRPr lang="en-ZA" sz="1100" b="1">
            <a:solidFill>
              <a:sysClr val="windowText" lastClr="000000"/>
            </a:solidFill>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2</xdr:col>
      <xdr:colOff>0</xdr:colOff>
      <xdr:row>3</xdr:row>
      <xdr:rowOff>0</xdr:rowOff>
    </xdr:from>
    <xdr:to>
      <xdr:col>2</xdr:col>
      <xdr:colOff>0</xdr:colOff>
      <xdr:row>4</xdr:row>
      <xdr:rowOff>88900</xdr:rowOff>
    </xdr:to>
    <xdr:sp macro="" textlink="">
      <xdr:nvSpPr>
        <xdr:cNvPr id="2" name="Right Arrow 1">
          <a:hlinkClick xmlns:r="http://schemas.openxmlformats.org/officeDocument/2006/relationships" r:id="rId1"/>
          <a:extLst>
            <a:ext uri="{FF2B5EF4-FFF2-40B4-BE49-F238E27FC236}">
              <a16:creationId xmlns:a16="http://schemas.microsoft.com/office/drawing/2014/main" id="{00000000-0008-0000-0A00-000002000000}"/>
            </a:ext>
          </a:extLst>
        </xdr:cNvPr>
        <xdr:cNvSpPr/>
      </xdr:nvSpPr>
      <xdr:spPr>
        <a:xfrm>
          <a:off x="1571625" y="571500"/>
          <a:ext cx="0" cy="231775"/>
        </a:xfrm>
        <a:prstGeom prst="rightArrow">
          <a:avLst>
            <a:gd name="adj1" fmla="val 50000"/>
            <a:gd name="adj2" fmla="val 28000"/>
          </a:avLst>
        </a:prstGeom>
      </xdr:spPr>
      <xdr:style>
        <a:lnRef idx="0">
          <a:schemeClr val="accent5"/>
        </a:lnRef>
        <a:fillRef idx="3">
          <a:schemeClr val="accent5"/>
        </a:fillRef>
        <a:effectRef idx="3">
          <a:schemeClr val="accent5"/>
        </a:effectRef>
        <a:fontRef idx="minor">
          <a:schemeClr val="lt1"/>
        </a:fontRef>
      </xdr:style>
      <xdr:txBody>
        <a:bodyPr vertOverflow="clip" horzOverflow="clip" rtlCol="0" anchor="t"/>
        <a:lstStyle/>
        <a:p>
          <a:pPr algn="l"/>
          <a:r>
            <a:rPr lang="en-ZA" sz="1100" b="1">
              <a:solidFill>
                <a:sysClr val="windowText" lastClr="000000"/>
              </a:solidFill>
            </a:rPr>
            <a:t>Next</a:t>
          </a:r>
          <a:r>
            <a:rPr lang="en-ZA" sz="1100" b="1" baseline="0">
              <a:solidFill>
                <a:sysClr val="windowText" lastClr="000000"/>
              </a:solidFill>
            </a:rPr>
            <a:t> Component (</a:t>
          </a:r>
          <a:r>
            <a:rPr lang="en-ZA" sz="1100" b="1" i="1" baseline="0">
              <a:solidFill>
                <a:sysClr val="windowText" lastClr="000000"/>
              </a:solidFill>
            </a:rPr>
            <a:t>Click</a:t>
          </a:r>
          <a:r>
            <a:rPr lang="en-ZA" sz="1100" b="1" baseline="0">
              <a:solidFill>
                <a:sysClr val="windowText" lastClr="000000"/>
              </a:solidFill>
            </a:rPr>
            <a:t> )</a:t>
          </a:r>
          <a:endParaRPr lang="en-ZA" sz="1100" b="1">
            <a:solidFill>
              <a:sysClr val="windowText" lastClr="000000"/>
            </a:solidFill>
          </a:endParaRPr>
        </a:p>
      </xdr:txBody>
    </xdr:sp>
    <xdr:clientData/>
  </xdr:twoCellAnchor>
  <xdr:twoCellAnchor>
    <xdr:from>
      <xdr:col>3</xdr:col>
      <xdr:colOff>0</xdr:colOff>
      <xdr:row>3</xdr:row>
      <xdr:rowOff>0</xdr:rowOff>
    </xdr:from>
    <xdr:to>
      <xdr:col>3</xdr:col>
      <xdr:colOff>0</xdr:colOff>
      <xdr:row>4</xdr:row>
      <xdr:rowOff>88900</xdr:rowOff>
    </xdr:to>
    <xdr:sp macro="" textlink="">
      <xdr:nvSpPr>
        <xdr:cNvPr id="3" name="Right Arrow 2">
          <a:hlinkClick xmlns:r="http://schemas.openxmlformats.org/officeDocument/2006/relationships" r:id="rId1"/>
          <a:extLst>
            <a:ext uri="{FF2B5EF4-FFF2-40B4-BE49-F238E27FC236}">
              <a16:creationId xmlns:a16="http://schemas.microsoft.com/office/drawing/2014/main" id="{00000000-0008-0000-0A00-000003000000}"/>
            </a:ext>
          </a:extLst>
        </xdr:cNvPr>
        <xdr:cNvSpPr/>
      </xdr:nvSpPr>
      <xdr:spPr>
        <a:xfrm>
          <a:off x="1343025" y="571500"/>
          <a:ext cx="0" cy="231775"/>
        </a:xfrm>
        <a:prstGeom prst="rightArrow">
          <a:avLst>
            <a:gd name="adj1" fmla="val 50000"/>
            <a:gd name="adj2" fmla="val 28000"/>
          </a:avLst>
        </a:prstGeom>
      </xdr:spPr>
      <xdr:style>
        <a:lnRef idx="0">
          <a:schemeClr val="accent5"/>
        </a:lnRef>
        <a:fillRef idx="3">
          <a:schemeClr val="accent5"/>
        </a:fillRef>
        <a:effectRef idx="3">
          <a:schemeClr val="accent5"/>
        </a:effectRef>
        <a:fontRef idx="minor">
          <a:schemeClr val="lt1"/>
        </a:fontRef>
      </xdr:style>
      <xdr:txBody>
        <a:bodyPr vertOverflow="clip" horzOverflow="clip" rtlCol="0" anchor="t"/>
        <a:lstStyle/>
        <a:p>
          <a:pPr algn="l"/>
          <a:r>
            <a:rPr lang="en-ZA" sz="1100" b="1">
              <a:solidFill>
                <a:sysClr val="windowText" lastClr="000000"/>
              </a:solidFill>
            </a:rPr>
            <a:t>Next</a:t>
          </a:r>
          <a:r>
            <a:rPr lang="en-ZA" sz="1100" b="1" baseline="0">
              <a:solidFill>
                <a:sysClr val="windowText" lastClr="000000"/>
              </a:solidFill>
            </a:rPr>
            <a:t> Component (</a:t>
          </a:r>
          <a:r>
            <a:rPr lang="en-ZA" sz="1100" b="1" i="1" baseline="0">
              <a:solidFill>
                <a:sysClr val="windowText" lastClr="000000"/>
              </a:solidFill>
            </a:rPr>
            <a:t>Click</a:t>
          </a:r>
          <a:r>
            <a:rPr lang="en-ZA" sz="1100" b="1" baseline="0">
              <a:solidFill>
                <a:sysClr val="windowText" lastClr="000000"/>
              </a:solidFill>
            </a:rPr>
            <a:t> )</a:t>
          </a:r>
          <a:endParaRPr lang="en-ZA" sz="1100" b="1">
            <a:solidFill>
              <a:sysClr val="windowText" lastClr="000000"/>
            </a:solidFill>
          </a:endParaRPr>
        </a:p>
      </xdr:txBody>
    </xdr:sp>
    <xdr:clientData/>
  </xdr:twoCellAnchor>
  <xdr:twoCellAnchor>
    <xdr:from>
      <xdr:col>3</xdr:col>
      <xdr:colOff>0</xdr:colOff>
      <xdr:row>3</xdr:row>
      <xdr:rowOff>0</xdr:rowOff>
    </xdr:from>
    <xdr:to>
      <xdr:col>3</xdr:col>
      <xdr:colOff>0</xdr:colOff>
      <xdr:row>4</xdr:row>
      <xdr:rowOff>88900</xdr:rowOff>
    </xdr:to>
    <xdr:sp macro="" textlink="">
      <xdr:nvSpPr>
        <xdr:cNvPr id="4" name="Right Arrow 3">
          <a:hlinkClick xmlns:r="http://schemas.openxmlformats.org/officeDocument/2006/relationships" r:id="rId1"/>
          <a:extLst>
            <a:ext uri="{FF2B5EF4-FFF2-40B4-BE49-F238E27FC236}">
              <a16:creationId xmlns:a16="http://schemas.microsoft.com/office/drawing/2014/main" id="{00000000-0008-0000-0A00-000004000000}"/>
            </a:ext>
          </a:extLst>
        </xdr:cNvPr>
        <xdr:cNvSpPr/>
      </xdr:nvSpPr>
      <xdr:spPr>
        <a:xfrm>
          <a:off x="1819275" y="714375"/>
          <a:ext cx="0" cy="231775"/>
        </a:xfrm>
        <a:prstGeom prst="rightArrow">
          <a:avLst>
            <a:gd name="adj1" fmla="val 50000"/>
            <a:gd name="adj2" fmla="val 28000"/>
          </a:avLst>
        </a:prstGeom>
      </xdr:spPr>
      <xdr:style>
        <a:lnRef idx="0">
          <a:schemeClr val="accent5"/>
        </a:lnRef>
        <a:fillRef idx="3">
          <a:schemeClr val="accent5"/>
        </a:fillRef>
        <a:effectRef idx="3">
          <a:schemeClr val="accent5"/>
        </a:effectRef>
        <a:fontRef idx="minor">
          <a:schemeClr val="lt1"/>
        </a:fontRef>
      </xdr:style>
      <xdr:txBody>
        <a:bodyPr vertOverflow="clip" horzOverflow="clip" rtlCol="0" anchor="t"/>
        <a:lstStyle/>
        <a:p>
          <a:pPr algn="l"/>
          <a:r>
            <a:rPr lang="en-ZA" sz="1100" b="1">
              <a:solidFill>
                <a:sysClr val="windowText" lastClr="000000"/>
              </a:solidFill>
            </a:rPr>
            <a:t>Next</a:t>
          </a:r>
          <a:r>
            <a:rPr lang="en-ZA" sz="1100" b="1" baseline="0">
              <a:solidFill>
                <a:sysClr val="windowText" lastClr="000000"/>
              </a:solidFill>
            </a:rPr>
            <a:t> Component (</a:t>
          </a:r>
          <a:r>
            <a:rPr lang="en-ZA" sz="1100" b="1" i="1" baseline="0">
              <a:solidFill>
                <a:sysClr val="windowText" lastClr="000000"/>
              </a:solidFill>
            </a:rPr>
            <a:t>Click</a:t>
          </a:r>
          <a:r>
            <a:rPr lang="en-ZA" sz="1100" b="1" baseline="0">
              <a:solidFill>
                <a:sysClr val="windowText" lastClr="000000"/>
              </a:solidFill>
            </a:rPr>
            <a:t> )</a:t>
          </a:r>
          <a:endParaRPr lang="en-ZA" sz="1100" b="1">
            <a:solidFill>
              <a:sysClr val="windowText" lastClr="000000"/>
            </a:solidFill>
          </a:endParaRPr>
        </a:p>
      </xdr:txBody>
    </xdr:sp>
    <xdr:clientData/>
  </xdr:twoCellAnchor>
  <xdr:twoCellAnchor>
    <xdr:from>
      <xdr:col>3</xdr:col>
      <xdr:colOff>0</xdr:colOff>
      <xdr:row>3</xdr:row>
      <xdr:rowOff>0</xdr:rowOff>
    </xdr:from>
    <xdr:to>
      <xdr:col>3</xdr:col>
      <xdr:colOff>0</xdr:colOff>
      <xdr:row>4</xdr:row>
      <xdr:rowOff>88900</xdr:rowOff>
    </xdr:to>
    <xdr:sp macro="" textlink="">
      <xdr:nvSpPr>
        <xdr:cNvPr id="5" name="Right Arrow 4">
          <a:hlinkClick xmlns:r="http://schemas.openxmlformats.org/officeDocument/2006/relationships" r:id="rId1"/>
          <a:extLst>
            <a:ext uri="{FF2B5EF4-FFF2-40B4-BE49-F238E27FC236}">
              <a16:creationId xmlns:a16="http://schemas.microsoft.com/office/drawing/2014/main" id="{00000000-0008-0000-0A00-000005000000}"/>
            </a:ext>
          </a:extLst>
        </xdr:cNvPr>
        <xdr:cNvSpPr/>
      </xdr:nvSpPr>
      <xdr:spPr>
        <a:xfrm>
          <a:off x="1819275" y="714375"/>
          <a:ext cx="0" cy="231775"/>
        </a:xfrm>
        <a:prstGeom prst="rightArrow">
          <a:avLst>
            <a:gd name="adj1" fmla="val 50000"/>
            <a:gd name="adj2" fmla="val 28000"/>
          </a:avLst>
        </a:prstGeom>
      </xdr:spPr>
      <xdr:style>
        <a:lnRef idx="0">
          <a:schemeClr val="accent5"/>
        </a:lnRef>
        <a:fillRef idx="3">
          <a:schemeClr val="accent5"/>
        </a:fillRef>
        <a:effectRef idx="3">
          <a:schemeClr val="accent5"/>
        </a:effectRef>
        <a:fontRef idx="minor">
          <a:schemeClr val="lt1"/>
        </a:fontRef>
      </xdr:style>
      <xdr:txBody>
        <a:bodyPr vertOverflow="clip" horzOverflow="clip" rtlCol="0" anchor="t"/>
        <a:lstStyle/>
        <a:p>
          <a:pPr algn="l"/>
          <a:r>
            <a:rPr lang="en-ZA" sz="1100" b="1">
              <a:solidFill>
                <a:sysClr val="windowText" lastClr="000000"/>
              </a:solidFill>
            </a:rPr>
            <a:t>Next</a:t>
          </a:r>
          <a:r>
            <a:rPr lang="en-ZA" sz="1100" b="1" baseline="0">
              <a:solidFill>
                <a:sysClr val="windowText" lastClr="000000"/>
              </a:solidFill>
            </a:rPr>
            <a:t> Component (</a:t>
          </a:r>
          <a:r>
            <a:rPr lang="en-ZA" sz="1100" b="1" i="1" baseline="0">
              <a:solidFill>
                <a:sysClr val="windowText" lastClr="000000"/>
              </a:solidFill>
            </a:rPr>
            <a:t>Click</a:t>
          </a:r>
          <a:r>
            <a:rPr lang="en-ZA" sz="1100" b="1" baseline="0">
              <a:solidFill>
                <a:sysClr val="windowText" lastClr="000000"/>
              </a:solidFill>
            </a:rPr>
            <a:t> )</a:t>
          </a:r>
          <a:endParaRPr lang="en-ZA" sz="1100" b="1">
            <a:solidFill>
              <a:sysClr val="windowText" lastClr="000000"/>
            </a:solidFill>
          </a:endParaRPr>
        </a:p>
      </xdr:txBody>
    </xdr:sp>
    <xdr:clientData/>
  </xdr:twoCellAnchor>
  <xdr:twoCellAnchor>
    <xdr:from>
      <xdr:col>4</xdr:col>
      <xdr:colOff>0</xdr:colOff>
      <xdr:row>3</xdr:row>
      <xdr:rowOff>0</xdr:rowOff>
    </xdr:from>
    <xdr:to>
      <xdr:col>4</xdr:col>
      <xdr:colOff>0</xdr:colOff>
      <xdr:row>4</xdr:row>
      <xdr:rowOff>88900</xdr:rowOff>
    </xdr:to>
    <xdr:sp macro="" textlink="">
      <xdr:nvSpPr>
        <xdr:cNvPr id="6" name="Right Arrow 5">
          <a:hlinkClick xmlns:r="http://schemas.openxmlformats.org/officeDocument/2006/relationships" r:id="rId1"/>
          <a:extLst>
            <a:ext uri="{FF2B5EF4-FFF2-40B4-BE49-F238E27FC236}">
              <a16:creationId xmlns:a16="http://schemas.microsoft.com/office/drawing/2014/main" id="{00000000-0008-0000-0A00-000006000000}"/>
            </a:ext>
          </a:extLst>
        </xdr:cNvPr>
        <xdr:cNvSpPr/>
      </xdr:nvSpPr>
      <xdr:spPr>
        <a:xfrm>
          <a:off x="3238500" y="723900"/>
          <a:ext cx="0" cy="231775"/>
        </a:xfrm>
        <a:prstGeom prst="rightArrow">
          <a:avLst>
            <a:gd name="adj1" fmla="val 50000"/>
            <a:gd name="adj2" fmla="val 28000"/>
          </a:avLst>
        </a:prstGeom>
      </xdr:spPr>
      <xdr:style>
        <a:lnRef idx="0">
          <a:schemeClr val="accent5"/>
        </a:lnRef>
        <a:fillRef idx="3">
          <a:schemeClr val="accent5"/>
        </a:fillRef>
        <a:effectRef idx="3">
          <a:schemeClr val="accent5"/>
        </a:effectRef>
        <a:fontRef idx="minor">
          <a:schemeClr val="lt1"/>
        </a:fontRef>
      </xdr:style>
      <xdr:txBody>
        <a:bodyPr vertOverflow="clip" horzOverflow="clip" rtlCol="0" anchor="t"/>
        <a:lstStyle/>
        <a:p>
          <a:pPr algn="l"/>
          <a:r>
            <a:rPr lang="en-ZA" sz="1100" b="1">
              <a:solidFill>
                <a:sysClr val="windowText" lastClr="000000"/>
              </a:solidFill>
            </a:rPr>
            <a:t>Next</a:t>
          </a:r>
          <a:r>
            <a:rPr lang="en-ZA" sz="1100" b="1" baseline="0">
              <a:solidFill>
                <a:sysClr val="windowText" lastClr="000000"/>
              </a:solidFill>
            </a:rPr>
            <a:t> Component (</a:t>
          </a:r>
          <a:r>
            <a:rPr lang="en-ZA" sz="1100" b="1" i="1" baseline="0">
              <a:solidFill>
                <a:sysClr val="windowText" lastClr="000000"/>
              </a:solidFill>
            </a:rPr>
            <a:t>Click</a:t>
          </a:r>
          <a:r>
            <a:rPr lang="en-ZA" sz="1100" b="1" baseline="0">
              <a:solidFill>
                <a:sysClr val="windowText" lastClr="000000"/>
              </a:solidFill>
            </a:rPr>
            <a:t> )</a:t>
          </a:r>
          <a:endParaRPr lang="en-ZA" sz="1100" b="1">
            <a:solidFill>
              <a:sysClr val="windowText" lastClr="000000"/>
            </a:solidFill>
          </a:endParaRPr>
        </a:p>
      </xdr:txBody>
    </xdr:sp>
    <xdr:clientData/>
  </xdr:twoCellAnchor>
  <xdr:twoCellAnchor>
    <xdr:from>
      <xdr:col>4</xdr:col>
      <xdr:colOff>0</xdr:colOff>
      <xdr:row>3</xdr:row>
      <xdr:rowOff>0</xdr:rowOff>
    </xdr:from>
    <xdr:to>
      <xdr:col>4</xdr:col>
      <xdr:colOff>0</xdr:colOff>
      <xdr:row>4</xdr:row>
      <xdr:rowOff>88900</xdr:rowOff>
    </xdr:to>
    <xdr:sp macro="" textlink="">
      <xdr:nvSpPr>
        <xdr:cNvPr id="7" name="Right Arrow 6">
          <a:hlinkClick xmlns:r="http://schemas.openxmlformats.org/officeDocument/2006/relationships" r:id="rId1"/>
          <a:extLst>
            <a:ext uri="{FF2B5EF4-FFF2-40B4-BE49-F238E27FC236}">
              <a16:creationId xmlns:a16="http://schemas.microsoft.com/office/drawing/2014/main" id="{00000000-0008-0000-0A00-000007000000}"/>
            </a:ext>
          </a:extLst>
        </xdr:cNvPr>
        <xdr:cNvSpPr/>
      </xdr:nvSpPr>
      <xdr:spPr>
        <a:xfrm>
          <a:off x="2581275" y="723900"/>
          <a:ext cx="0" cy="231775"/>
        </a:xfrm>
        <a:prstGeom prst="rightArrow">
          <a:avLst>
            <a:gd name="adj1" fmla="val 50000"/>
            <a:gd name="adj2" fmla="val 28000"/>
          </a:avLst>
        </a:prstGeom>
      </xdr:spPr>
      <xdr:style>
        <a:lnRef idx="0">
          <a:schemeClr val="accent5"/>
        </a:lnRef>
        <a:fillRef idx="3">
          <a:schemeClr val="accent5"/>
        </a:fillRef>
        <a:effectRef idx="3">
          <a:schemeClr val="accent5"/>
        </a:effectRef>
        <a:fontRef idx="minor">
          <a:schemeClr val="lt1"/>
        </a:fontRef>
      </xdr:style>
      <xdr:txBody>
        <a:bodyPr vertOverflow="clip" horzOverflow="clip" rtlCol="0" anchor="t"/>
        <a:lstStyle/>
        <a:p>
          <a:pPr algn="l"/>
          <a:r>
            <a:rPr lang="en-ZA" sz="1100" b="1">
              <a:solidFill>
                <a:sysClr val="windowText" lastClr="000000"/>
              </a:solidFill>
            </a:rPr>
            <a:t>Next</a:t>
          </a:r>
          <a:r>
            <a:rPr lang="en-ZA" sz="1100" b="1" baseline="0">
              <a:solidFill>
                <a:sysClr val="windowText" lastClr="000000"/>
              </a:solidFill>
            </a:rPr>
            <a:t> Component (</a:t>
          </a:r>
          <a:r>
            <a:rPr lang="en-ZA" sz="1100" b="1" i="1" baseline="0">
              <a:solidFill>
                <a:sysClr val="windowText" lastClr="000000"/>
              </a:solidFill>
            </a:rPr>
            <a:t>Click</a:t>
          </a:r>
          <a:r>
            <a:rPr lang="en-ZA" sz="1100" b="1" baseline="0">
              <a:solidFill>
                <a:sysClr val="windowText" lastClr="000000"/>
              </a:solidFill>
            </a:rPr>
            <a:t> )</a:t>
          </a:r>
          <a:endParaRPr lang="en-ZA" sz="1100" b="1">
            <a:solidFill>
              <a:sysClr val="windowText" lastClr="000000"/>
            </a:solidFill>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2</xdr:col>
      <xdr:colOff>0</xdr:colOff>
      <xdr:row>3</xdr:row>
      <xdr:rowOff>0</xdr:rowOff>
    </xdr:from>
    <xdr:to>
      <xdr:col>2</xdr:col>
      <xdr:colOff>0</xdr:colOff>
      <xdr:row>4</xdr:row>
      <xdr:rowOff>88900</xdr:rowOff>
    </xdr:to>
    <xdr:sp macro="" textlink="">
      <xdr:nvSpPr>
        <xdr:cNvPr id="2" name="Right Arrow 1">
          <a:hlinkClick xmlns:r="http://schemas.openxmlformats.org/officeDocument/2006/relationships" r:id="rId1"/>
          <a:extLst>
            <a:ext uri="{FF2B5EF4-FFF2-40B4-BE49-F238E27FC236}">
              <a16:creationId xmlns:a16="http://schemas.microsoft.com/office/drawing/2014/main" id="{00000000-0008-0000-0B00-000002000000}"/>
            </a:ext>
          </a:extLst>
        </xdr:cNvPr>
        <xdr:cNvSpPr/>
      </xdr:nvSpPr>
      <xdr:spPr>
        <a:xfrm>
          <a:off x="1571625" y="571500"/>
          <a:ext cx="0" cy="231775"/>
        </a:xfrm>
        <a:prstGeom prst="rightArrow">
          <a:avLst>
            <a:gd name="adj1" fmla="val 50000"/>
            <a:gd name="adj2" fmla="val 28000"/>
          </a:avLst>
        </a:prstGeom>
      </xdr:spPr>
      <xdr:style>
        <a:lnRef idx="0">
          <a:schemeClr val="accent5"/>
        </a:lnRef>
        <a:fillRef idx="3">
          <a:schemeClr val="accent5"/>
        </a:fillRef>
        <a:effectRef idx="3">
          <a:schemeClr val="accent5"/>
        </a:effectRef>
        <a:fontRef idx="minor">
          <a:schemeClr val="lt1"/>
        </a:fontRef>
      </xdr:style>
      <xdr:txBody>
        <a:bodyPr vertOverflow="clip" horzOverflow="clip" rtlCol="0" anchor="t"/>
        <a:lstStyle/>
        <a:p>
          <a:pPr algn="l"/>
          <a:r>
            <a:rPr lang="en-ZA" sz="1100" b="1">
              <a:solidFill>
                <a:sysClr val="windowText" lastClr="000000"/>
              </a:solidFill>
            </a:rPr>
            <a:t>Next</a:t>
          </a:r>
          <a:r>
            <a:rPr lang="en-ZA" sz="1100" b="1" baseline="0">
              <a:solidFill>
                <a:sysClr val="windowText" lastClr="000000"/>
              </a:solidFill>
            </a:rPr>
            <a:t> Component (</a:t>
          </a:r>
          <a:r>
            <a:rPr lang="en-ZA" sz="1100" b="1" i="1" baseline="0">
              <a:solidFill>
                <a:sysClr val="windowText" lastClr="000000"/>
              </a:solidFill>
            </a:rPr>
            <a:t>Click</a:t>
          </a:r>
          <a:r>
            <a:rPr lang="en-ZA" sz="1100" b="1" baseline="0">
              <a:solidFill>
                <a:sysClr val="windowText" lastClr="000000"/>
              </a:solidFill>
            </a:rPr>
            <a:t> )</a:t>
          </a:r>
          <a:endParaRPr lang="en-ZA" sz="1100" b="1">
            <a:solidFill>
              <a:sysClr val="windowText" lastClr="000000"/>
            </a:solidFill>
          </a:endParaRPr>
        </a:p>
      </xdr:txBody>
    </xdr:sp>
    <xdr:clientData/>
  </xdr:twoCellAnchor>
  <xdr:twoCellAnchor>
    <xdr:from>
      <xdr:col>3</xdr:col>
      <xdr:colOff>0</xdr:colOff>
      <xdr:row>3</xdr:row>
      <xdr:rowOff>0</xdr:rowOff>
    </xdr:from>
    <xdr:to>
      <xdr:col>3</xdr:col>
      <xdr:colOff>0</xdr:colOff>
      <xdr:row>4</xdr:row>
      <xdr:rowOff>88900</xdr:rowOff>
    </xdr:to>
    <xdr:sp macro="" textlink="">
      <xdr:nvSpPr>
        <xdr:cNvPr id="3" name="Right Arrow 2">
          <a:hlinkClick xmlns:r="http://schemas.openxmlformats.org/officeDocument/2006/relationships" r:id="rId1"/>
          <a:extLst>
            <a:ext uri="{FF2B5EF4-FFF2-40B4-BE49-F238E27FC236}">
              <a16:creationId xmlns:a16="http://schemas.microsoft.com/office/drawing/2014/main" id="{00000000-0008-0000-0B00-000003000000}"/>
            </a:ext>
          </a:extLst>
        </xdr:cNvPr>
        <xdr:cNvSpPr/>
      </xdr:nvSpPr>
      <xdr:spPr>
        <a:xfrm>
          <a:off x="1343025" y="571500"/>
          <a:ext cx="0" cy="231775"/>
        </a:xfrm>
        <a:prstGeom prst="rightArrow">
          <a:avLst>
            <a:gd name="adj1" fmla="val 50000"/>
            <a:gd name="adj2" fmla="val 28000"/>
          </a:avLst>
        </a:prstGeom>
      </xdr:spPr>
      <xdr:style>
        <a:lnRef idx="0">
          <a:schemeClr val="accent5"/>
        </a:lnRef>
        <a:fillRef idx="3">
          <a:schemeClr val="accent5"/>
        </a:fillRef>
        <a:effectRef idx="3">
          <a:schemeClr val="accent5"/>
        </a:effectRef>
        <a:fontRef idx="minor">
          <a:schemeClr val="lt1"/>
        </a:fontRef>
      </xdr:style>
      <xdr:txBody>
        <a:bodyPr vertOverflow="clip" horzOverflow="clip" rtlCol="0" anchor="t"/>
        <a:lstStyle/>
        <a:p>
          <a:pPr algn="l"/>
          <a:r>
            <a:rPr lang="en-ZA" sz="1100" b="1">
              <a:solidFill>
                <a:sysClr val="windowText" lastClr="000000"/>
              </a:solidFill>
            </a:rPr>
            <a:t>Next</a:t>
          </a:r>
          <a:r>
            <a:rPr lang="en-ZA" sz="1100" b="1" baseline="0">
              <a:solidFill>
                <a:sysClr val="windowText" lastClr="000000"/>
              </a:solidFill>
            </a:rPr>
            <a:t> Component (</a:t>
          </a:r>
          <a:r>
            <a:rPr lang="en-ZA" sz="1100" b="1" i="1" baseline="0">
              <a:solidFill>
                <a:sysClr val="windowText" lastClr="000000"/>
              </a:solidFill>
            </a:rPr>
            <a:t>Click</a:t>
          </a:r>
          <a:r>
            <a:rPr lang="en-ZA" sz="1100" b="1" baseline="0">
              <a:solidFill>
                <a:sysClr val="windowText" lastClr="000000"/>
              </a:solidFill>
            </a:rPr>
            <a:t> )</a:t>
          </a:r>
          <a:endParaRPr lang="en-ZA" sz="1100" b="1">
            <a:solidFill>
              <a:sysClr val="windowText" lastClr="000000"/>
            </a:solidFill>
          </a:endParaRPr>
        </a:p>
      </xdr:txBody>
    </xdr:sp>
    <xdr:clientData/>
  </xdr:twoCellAnchor>
  <xdr:twoCellAnchor>
    <xdr:from>
      <xdr:col>3</xdr:col>
      <xdr:colOff>0</xdr:colOff>
      <xdr:row>3</xdr:row>
      <xdr:rowOff>0</xdr:rowOff>
    </xdr:from>
    <xdr:to>
      <xdr:col>3</xdr:col>
      <xdr:colOff>0</xdr:colOff>
      <xdr:row>4</xdr:row>
      <xdr:rowOff>88900</xdr:rowOff>
    </xdr:to>
    <xdr:sp macro="" textlink="">
      <xdr:nvSpPr>
        <xdr:cNvPr id="4" name="Right Arrow 3">
          <a:hlinkClick xmlns:r="http://schemas.openxmlformats.org/officeDocument/2006/relationships" r:id="rId1"/>
          <a:extLst>
            <a:ext uri="{FF2B5EF4-FFF2-40B4-BE49-F238E27FC236}">
              <a16:creationId xmlns:a16="http://schemas.microsoft.com/office/drawing/2014/main" id="{00000000-0008-0000-0B00-000004000000}"/>
            </a:ext>
          </a:extLst>
        </xdr:cNvPr>
        <xdr:cNvSpPr/>
      </xdr:nvSpPr>
      <xdr:spPr>
        <a:xfrm>
          <a:off x="1819275" y="714375"/>
          <a:ext cx="0" cy="231775"/>
        </a:xfrm>
        <a:prstGeom prst="rightArrow">
          <a:avLst>
            <a:gd name="adj1" fmla="val 50000"/>
            <a:gd name="adj2" fmla="val 28000"/>
          </a:avLst>
        </a:prstGeom>
      </xdr:spPr>
      <xdr:style>
        <a:lnRef idx="0">
          <a:schemeClr val="accent5"/>
        </a:lnRef>
        <a:fillRef idx="3">
          <a:schemeClr val="accent5"/>
        </a:fillRef>
        <a:effectRef idx="3">
          <a:schemeClr val="accent5"/>
        </a:effectRef>
        <a:fontRef idx="minor">
          <a:schemeClr val="lt1"/>
        </a:fontRef>
      </xdr:style>
      <xdr:txBody>
        <a:bodyPr vertOverflow="clip" horzOverflow="clip" rtlCol="0" anchor="t"/>
        <a:lstStyle/>
        <a:p>
          <a:pPr algn="l"/>
          <a:r>
            <a:rPr lang="en-ZA" sz="1100" b="1">
              <a:solidFill>
                <a:sysClr val="windowText" lastClr="000000"/>
              </a:solidFill>
            </a:rPr>
            <a:t>Next</a:t>
          </a:r>
          <a:r>
            <a:rPr lang="en-ZA" sz="1100" b="1" baseline="0">
              <a:solidFill>
                <a:sysClr val="windowText" lastClr="000000"/>
              </a:solidFill>
            </a:rPr>
            <a:t> Component (</a:t>
          </a:r>
          <a:r>
            <a:rPr lang="en-ZA" sz="1100" b="1" i="1" baseline="0">
              <a:solidFill>
                <a:sysClr val="windowText" lastClr="000000"/>
              </a:solidFill>
            </a:rPr>
            <a:t>Click</a:t>
          </a:r>
          <a:r>
            <a:rPr lang="en-ZA" sz="1100" b="1" baseline="0">
              <a:solidFill>
                <a:sysClr val="windowText" lastClr="000000"/>
              </a:solidFill>
            </a:rPr>
            <a:t> )</a:t>
          </a:r>
          <a:endParaRPr lang="en-ZA" sz="1100" b="1">
            <a:solidFill>
              <a:sysClr val="windowText" lastClr="000000"/>
            </a:solidFill>
          </a:endParaRPr>
        </a:p>
      </xdr:txBody>
    </xdr:sp>
    <xdr:clientData/>
  </xdr:twoCellAnchor>
  <xdr:twoCellAnchor>
    <xdr:from>
      <xdr:col>3</xdr:col>
      <xdr:colOff>0</xdr:colOff>
      <xdr:row>3</xdr:row>
      <xdr:rowOff>0</xdr:rowOff>
    </xdr:from>
    <xdr:to>
      <xdr:col>3</xdr:col>
      <xdr:colOff>0</xdr:colOff>
      <xdr:row>4</xdr:row>
      <xdr:rowOff>88900</xdr:rowOff>
    </xdr:to>
    <xdr:sp macro="" textlink="">
      <xdr:nvSpPr>
        <xdr:cNvPr id="5" name="Right Arrow 4">
          <a:hlinkClick xmlns:r="http://schemas.openxmlformats.org/officeDocument/2006/relationships" r:id="rId1"/>
          <a:extLst>
            <a:ext uri="{FF2B5EF4-FFF2-40B4-BE49-F238E27FC236}">
              <a16:creationId xmlns:a16="http://schemas.microsoft.com/office/drawing/2014/main" id="{00000000-0008-0000-0B00-000005000000}"/>
            </a:ext>
          </a:extLst>
        </xdr:cNvPr>
        <xdr:cNvSpPr/>
      </xdr:nvSpPr>
      <xdr:spPr>
        <a:xfrm>
          <a:off x="1819275" y="714375"/>
          <a:ext cx="0" cy="231775"/>
        </a:xfrm>
        <a:prstGeom prst="rightArrow">
          <a:avLst>
            <a:gd name="adj1" fmla="val 50000"/>
            <a:gd name="adj2" fmla="val 28000"/>
          </a:avLst>
        </a:prstGeom>
      </xdr:spPr>
      <xdr:style>
        <a:lnRef idx="0">
          <a:schemeClr val="accent5"/>
        </a:lnRef>
        <a:fillRef idx="3">
          <a:schemeClr val="accent5"/>
        </a:fillRef>
        <a:effectRef idx="3">
          <a:schemeClr val="accent5"/>
        </a:effectRef>
        <a:fontRef idx="minor">
          <a:schemeClr val="lt1"/>
        </a:fontRef>
      </xdr:style>
      <xdr:txBody>
        <a:bodyPr vertOverflow="clip" horzOverflow="clip" rtlCol="0" anchor="t"/>
        <a:lstStyle/>
        <a:p>
          <a:pPr algn="l"/>
          <a:r>
            <a:rPr lang="en-ZA" sz="1100" b="1">
              <a:solidFill>
                <a:sysClr val="windowText" lastClr="000000"/>
              </a:solidFill>
            </a:rPr>
            <a:t>Next</a:t>
          </a:r>
          <a:r>
            <a:rPr lang="en-ZA" sz="1100" b="1" baseline="0">
              <a:solidFill>
                <a:sysClr val="windowText" lastClr="000000"/>
              </a:solidFill>
            </a:rPr>
            <a:t> Component (</a:t>
          </a:r>
          <a:r>
            <a:rPr lang="en-ZA" sz="1100" b="1" i="1" baseline="0">
              <a:solidFill>
                <a:sysClr val="windowText" lastClr="000000"/>
              </a:solidFill>
            </a:rPr>
            <a:t>Click</a:t>
          </a:r>
          <a:r>
            <a:rPr lang="en-ZA" sz="1100" b="1" baseline="0">
              <a:solidFill>
                <a:sysClr val="windowText" lastClr="000000"/>
              </a:solidFill>
            </a:rPr>
            <a:t> )</a:t>
          </a:r>
          <a:endParaRPr lang="en-ZA" sz="1100" b="1">
            <a:solidFill>
              <a:sysClr val="windowText" lastClr="000000"/>
            </a:solidFill>
          </a:endParaRPr>
        </a:p>
      </xdr:txBody>
    </xdr:sp>
    <xdr:clientData/>
  </xdr:twoCellAnchor>
  <xdr:twoCellAnchor>
    <xdr:from>
      <xdr:col>4</xdr:col>
      <xdr:colOff>0</xdr:colOff>
      <xdr:row>3</xdr:row>
      <xdr:rowOff>0</xdr:rowOff>
    </xdr:from>
    <xdr:to>
      <xdr:col>4</xdr:col>
      <xdr:colOff>0</xdr:colOff>
      <xdr:row>4</xdr:row>
      <xdr:rowOff>88900</xdr:rowOff>
    </xdr:to>
    <xdr:sp macro="" textlink="">
      <xdr:nvSpPr>
        <xdr:cNvPr id="6" name="Right Arrow 5">
          <a:hlinkClick xmlns:r="http://schemas.openxmlformats.org/officeDocument/2006/relationships" r:id="rId1"/>
          <a:extLst>
            <a:ext uri="{FF2B5EF4-FFF2-40B4-BE49-F238E27FC236}">
              <a16:creationId xmlns:a16="http://schemas.microsoft.com/office/drawing/2014/main" id="{00000000-0008-0000-0B00-000006000000}"/>
            </a:ext>
          </a:extLst>
        </xdr:cNvPr>
        <xdr:cNvSpPr/>
      </xdr:nvSpPr>
      <xdr:spPr>
        <a:xfrm>
          <a:off x="3238500" y="723900"/>
          <a:ext cx="0" cy="231775"/>
        </a:xfrm>
        <a:prstGeom prst="rightArrow">
          <a:avLst>
            <a:gd name="adj1" fmla="val 50000"/>
            <a:gd name="adj2" fmla="val 28000"/>
          </a:avLst>
        </a:prstGeom>
      </xdr:spPr>
      <xdr:style>
        <a:lnRef idx="0">
          <a:schemeClr val="accent5"/>
        </a:lnRef>
        <a:fillRef idx="3">
          <a:schemeClr val="accent5"/>
        </a:fillRef>
        <a:effectRef idx="3">
          <a:schemeClr val="accent5"/>
        </a:effectRef>
        <a:fontRef idx="minor">
          <a:schemeClr val="lt1"/>
        </a:fontRef>
      </xdr:style>
      <xdr:txBody>
        <a:bodyPr vertOverflow="clip" horzOverflow="clip" rtlCol="0" anchor="t"/>
        <a:lstStyle/>
        <a:p>
          <a:pPr algn="l"/>
          <a:r>
            <a:rPr lang="en-ZA" sz="1100" b="1">
              <a:solidFill>
                <a:sysClr val="windowText" lastClr="000000"/>
              </a:solidFill>
            </a:rPr>
            <a:t>Next</a:t>
          </a:r>
          <a:r>
            <a:rPr lang="en-ZA" sz="1100" b="1" baseline="0">
              <a:solidFill>
                <a:sysClr val="windowText" lastClr="000000"/>
              </a:solidFill>
            </a:rPr>
            <a:t> Component (</a:t>
          </a:r>
          <a:r>
            <a:rPr lang="en-ZA" sz="1100" b="1" i="1" baseline="0">
              <a:solidFill>
                <a:sysClr val="windowText" lastClr="000000"/>
              </a:solidFill>
            </a:rPr>
            <a:t>Click</a:t>
          </a:r>
          <a:r>
            <a:rPr lang="en-ZA" sz="1100" b="1" baseline="0">
              <a:solidFill>
                <a:sysClr val="windowText" lastClr="000000"/>
              </a:solidFill>
            </a:rPr>
            <a:t> )</a:t>
          </a:r>
          <a:endParaRPr lang="en-ZA" sz="1100" b="1">
            <a:solidFill>
              <a:sysClr val="windowText" lastClr="000000"/>
            </a:solidFill>
          </a:endParaRPr>
        </a:p>
      </xdr:txBody>
    </xdr:sp>
    <xdr:clientData/>
  </xdr:twoCellAnchor>
  <xdr:twoCellAnchor>
    <xdr:from>
      <xdr:col>4</xdr:col>
      <xdr:colOff>0</xdr:colOff>
      <xdr:row>3</xdr:row>
      <xdr:rowOff>0</xdr:rowOff>
    </xdr:from>
    <xdr:to>
      <xdr:col>4</xdr:col>
      <xdr:colOff>0</xdr:colOff>
      <xdr:row>4</xdr:row>
      <xdr:rowOff>88900</xdr:rowOff>
    </xdr:to>
    <xdr:sp macro="" textlink="">
      <xdr:nvSpPr>
        <xdr:cNvPr id="7" name="Right Arrow 6">
          <a:hlinkClick xmlns:r="http://schemas.openxmlformats.org/officeDocument/2006/relationships" r:id="rId1"/>
          <a:extLst>
            <a:ext uri="{FF2B5EF4-FFF2-40B4-BE49-F238E27FC236}">
              <a16:creationId xmlns:a16="http://schemas.microsoft.com/office/drawing/2014/main" id="{00000000-0008-0000-0B00-000007000000}"/>
            </a:ext>
          </a:extLst>
        </xdr:cNvPr>
        <xdr:cNvSpPr/>
      </xdr:nvSpPr>
      <xdr:spPr>
        <a:xfrm>
          <a:off x="2581275" y="723900"/>
          <a:ext cx="0" cy="231775"/>
        </a:xfrm>
        <a:prstGeom prst="rightArrow">
          <a:avLst>
            <a:gd name="adj1" fmla="val 50000"/>
            <a:gd name="adj2" fmla="val 28000"/>
          </a:avLst>
        </a:prstGeom>
      </xdr:spPr>
      <xdr:style>
        <a:lnRef idx="0">
          <a:schemeClr val="accent5"/>
        </a:lnRef>
        <a:fillRef idx="3">
          <a:schemeClr val="accent5"/>
        </a:fillRef>
        <a:effectRef idx="3">
          <a:schemeClr val="accent5"/>
        </a:effectRef>
        <a:fontRef idx="minor">
          <a:schemeClr val="lt1"/>
        </a:fontRef>
      </xdr:style>
      <xdr:txBody>
        <a:bodyPr vertOverflow="clip" horzOverflow="clip" rtlCol="0" anchor="t"/>
        <a:lstStyle/>
        <a:p>
          <a:pPr algn="l"/>
          <a:r>
            <a:rPr lang="en-ZA" sz="1100" b="1">
              <a:solidFill>
                <a:sysClr val="windowText" lastClr="000000"/>
              </a:solidFill>
            </a:rPr>
            <a:t>Next</a:t>
          </a:r>
          <a:r>
            <a:rPr lang="en-ZA" sz="1100" b="1" baseline="0">
              <a:solidFill>
                <a:sysClr val="windowText" lastClr="000000"/>
              </a:solidFill>
            </a:rPr>
            <a:t> Component (</a:t>
          </a:r>
          <a:r>
            <a:rPr lang="en-ZA" sz="1100" b="1" i="1" baseline="0">
              <a:solidFill>
                <a:sysClr val="windowText" lastClr="000000"/>
              </a:solidFill>
            </a:rPr>
            <a:t>Click</a:t>
          </a:r>
          <a:r>
            <a:rPr lang="en-ZA" sz="1100" b="1" baseline="0">
              <a:solidFill>
                <a:sysClr val="windowText" lastClr="000000"/>
              </a:solidFill>
            </a:rPr>
            <a:t> )</a:t>
          </a:r>
          <a:endParaRPr lang="en-ZA" sz="1100" b="1">
            <a:solidFill>
              <a:sysClr val="windowText" lastClr="000000"/>
            </a:solidFill>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2</xdr:col>
      <xdr:colOff>0</xdr:colOff>
      <xdr:row>3</xdr:row>
      <xdr:rowOff>0</xdr:rowOff>
    </xdr:from>
    <xdr:to>
      <xdr:col>2</xdr:col>
      <xdr:colOff>0</xdr:colOff>
      <xdr:row>4</xdr:row>
      <xdr:rowOff>88900</xdr:rowOff>
    </xdr:to>
    <xdr:sp macro="" textlink="">
      <xdr:nvSpPr>
        <xdr:cNvPr id="2" name="Right Arrow 1">
          <a:hlinkClick xmlns:r="http://schemas.openxmlformats.org/officeDocument/2006/relationships" r:id="rId1"/>
          <a:extLst>
            <a:ext uri="{FF2B5EF4-FFF2-40B4-BE49-F238E27FC236}">
              <a16:creationId xmlns:a16="http://schemas.microsoft.com/office/drawing/2014/main" id="{00000000-0008-0000-0C00-000002000000}"/>
            </a:ext>
          </a:extLst>
        </xdr:cNvPr>
        <xdr:cNvSpPr/>
      </xdr:nvSpPr>
      <xdr:spPr>
        <a:xfrm>
          <a:off x="1571625" y="571500"/>
          <a:ext cx="0" cy="231775"/>
        </a:xfrm>
        <a:prstGeom prst="rightArrow">
          <a:avLst>
            <a:gd name="adj1" fmla="val 50000"/>
            <a:gd name="adj2" fmla="val 28000"/>
          </a:avLst>
        </a:prstGeom>
      </xdr:spPr>
      <xdr:style>
        <a:lnRef idx="0">
          <a:schemeClr val="accent5"/>
        </a:lnRef>
        <a:fillRef idx="3">
          <a:schemeClr val="accent5"/>
        </a:fillRef>
        <a:effectRef idx="3">
          <a:schemeClr val="accent5"/>
        </a:effectRef>
        <a:fontRef idx="minor">
          <a:schemeClr val="lt1"/>
        </a:fontRef>
      </xdr:style>
      <xdr:txBody>
        <a:bodyPr vertOverflow="clip" horzOverflow="clip" rtlCol="0" anchor="t"/>
        <a:lstStyle/>
        <a:p>
          <a:pPr algn="l"/>
          <a:r>
            <a:rPr lang="en-ZA" sz="1100" b="1">
              <a:solidFill>
                <a:sysClr val="windowText" lastClr="000000"/>
              </a:solidFill>
            </a:rPr>
            <a:t>Next</a:t>
          </a:r>
          <a:r>
            <a:rPr lang="en-ZA" sz="1100" b="1" baseline="0">
              <a:solidFill>
                <a:sysClr val="windowText" lastClr="000000"/>
              </a:solidFill>
            </a:rPr>
            <a:t> Component (</a:t>
          </a:r>
          <a:r>
            <a:rPr lang="en-ZA" sz="1100" b="1" i="1" baseline="0">
              <a:solidFill>
                <a:sysClr val="windowText" lastClr="000000"/>
              </a:solidFill>
            </a:rPr>
            <a:t>Click</a:t>
          </a:r>
          <a:r>
            <a:rPr lang="en-ZA" sz="1100" b="1" baseline="0">
              <a:solidFill>
                <a:sysClr val="windowText" lastClr="000000"/>
              </a:solidFill>
            </a:rPr>
            <a:t> )</a:t>
          </a:r>
          <a:endParaRPr lang="en-ZA" sz="1100" b="1">
            <a:solidFill>
              <a:sysClr val="windowText" lastClr="000000"/>
            </a:solidFill>
          </a:endParaRPr>
        </a:p>
      </xdr:txBody>
    </xdr:sp>
    <xdr:clientData/>
  </xdr:twoCellAnchor>
  <xdr:twoCellAnchor>
    <xdr:from>
      <xdr:col>3</xdr:col>
      <xdr:colOff>0</xdr:colOff>
      <xdr:row>3</xdr:row>
      <xdr:rowOff>0</xdr:rowOff>
    </xdr:from>
    <xdr:to>
      <xdr:col>3</xdr:col>
      <xdr:colOff>0</xdr:colOff>
      <xdr:row>4</xdr:row>
      <xdr:rowOff>88900</xdr:rowOff>
    </xdr:to>
    <xdr:sp macro="" textlink="">
      <xdr:nvSpPr>
        <xdr:cNvPr id="3" name="Right Arrow 2">
          <a:hlinkClick xmlns:r="http://schemas.openxmlformats.org/officeDocument/2006/relationships" r:id="rId1"/>
          <a:extLst>
            <a:ext uri="{FF2B5EF4-FFF2-40B4-BE49-F238E27FC236}">
              <a16:creationId xmlns:a16="http://schemas.microsoft.com/office/drawing/2014/main" id="{00000000-0008-0000-0C00-000003000000}"/>
            </a:ext>
          </a:extLst>
        </xdr:cNvPr>
        <xdr:cNvSpPr/>
      </xdr:nvSpPr>
      <xdr:spPr>
        <a:xfrm>
          <a:off x="1343025" y="571500"/>
          <a:ext cx="0" cy="231775"/>
        </a:xfrm>
        <a:prstGeom prst="rightArrow">
          <a:avLst>
            <a:gd name="adj1" fmla="val 50000"/>
            <a:gd name="adj2" fmla="val 28000"/>
          </a:avLst>
        </a:prstGeom>
      </xdr:spPr>
      <xdr:style>
        <a:lnRef idx="0">
          <a:schemeClr val="accent5"/>
        </a:lnRef>
        <a:fillRef idx="3">
          <a:schemeClr val="accent5"/>
        </a:fillRef>
        <a:effectRef idx="3">
          <a:schemeClr val="accent5"/>
        </a:effectRef>
        <a:fontRef idx="minor">
          <a:schemeClr val="lt1"/>
        </a:fontRef>
      </xdr:style>
      <xdr:txBody>
        <a:bodyPr vertOverflow="clip" horzOverflow="clip" rtlCol="0" anchor="t"/>
        <a:lstStyle/>
        <a:p>
          <a:pPr algn="l"/>
          <a:r>
            <a:rPr lang="en-ZA" sz="1100" b="1">
              <a:solidFill>
                <a:sysClr val="windowText" lastClr="000000"/>
              </a:solidFill>
            </a:rPr>
            <a:t>Next</a:t>
          </a:r>
          <a:r>
            <a:rPr lang="en-ZA" sz="1100" b="1" baseline="0">
              <a:solidFill>
                <a:sysClr val="windowText" lastClr="000000"/>
              </a:solidFill>
            </a:rPr>
            <a:t> Component (</a:t>
          </a:r>
          <a:r>
            <a:rPr lang="en-ZA" sz="1100" b="1" i="1" baseline="0">
              <a:solidFill>
                <a:sysClr val="windowText" lastClr="000000"/>
              </a:solidFill>
            </a:rPr>
            <a:t>Click</a:t>
          </a:r>
          <a:r>
            <a:rPr lang="en-ZA" sz="1100" b="1" baseline="0">
              <a:solidFill>
                <a:sysClr val="windowText" lastClr="000000"/>
              </a:solidFill>
            </a:rPr>
            <a:t> )</a:t>
          </a:r>
          <a:endParaRPr lang="en-ZA" sz="1100" b="1">
            <a:solidFill>
              <a:sysClr val="windowText" lastClr="000000"/>
            </a:solidFill>
          </a:endParaRPr>
        </a:p>
      </xdr:txBody>
    </xdr:sp>
    <xdr:clientData/>
  </xdr:twoCellAnchor>
  <xdr:twoCellAnchor>
    <xdr:from>
      <xdr:col>3</xdr:col>
      <xdr:colOff>0</xdr:colOff>
      <xdr:row>3</xdr:row>
      <xdr:rowOff>0</xdr:rowOff>
    </xdr:from>
    <xdr:to>
      <xdr:col>3</xdr:col>
      <xdr:colOff>0</xdr:colOff>
      <xdr:row>4</xdr:row>
      <xdr:rowOff>88900</xdr:rowOff>
    </xdr:to>
    <xdr:sp macro="" textlink="">
      <xdr:nvSpPr>
        <xdr:cNvPr id="4" name="Right Arrow 3">
          <a:hlinkClick xmlns:r="http://schemas.openxmlformats.org/officeDocument/2006/relationships" r:id="rId1"/>
          <a:extLst>
            <a:ext uri="{FF2B5EF4-FFF2-40B4-BE49-F238E27FC236}">
              <a16:creationId xmlns:a16="http://schemas.microsoft.com/office/drawing/2014/main" id="{00000000-0008-0000-0C00-000004000000}"/>
            </a:ext>
          </a:extLst>
        </xdr:cNvPr>
        <xdr:cNvSpPr/>
      </xdr:nvSpPr>
      <xdr:spPr>
        <a:xfrm>
          <a:off x="1819275" y="714375"/>
          <a:ext cx="0" cy="231775"/>
        </a:xfrm>
        <a:prstGeom prst="rightArrow">
          <a:avLst>
            <a:gd name="adj1" fmla="val 50000"/>
            <a:gd name="adj2" fmla="val 28000"/>
          </a:avLst>
        </a:prstGeom>
      </xdr:spPr>
      <xdr:style>
        <a:lnRef idx="0">
          <a:schemeClr val="accent5"/>
        </a:lnRef>
        <a:fillRef idx="3">
          <a:schemeClr val="accent5"/>
        </a:fillRef>
        <a:effectRef idx="3">
          <a:schemeClr val="accent5"/>
        </a:effectRef>
        <a:fontRef idx="minor">
          <a:schemeClr val="lt1"/>
        </a:fontRef>
      </xdr:style>
      <xdr:txBody>
        <a:bodyPr vertOverflow="clip" horzOverflow="clip" rtlCol="0" anchor="t"/>
        <a:lstStyle/>
        <a:p>
          <a:pPr algn="l"/>
          <a:r>
            <a:rPr lang="en-ZA" sz="1100" b="1">
              <a:solidFill>
                <a:sysClr val="windowText" lastClr="000000"/>
              </a:solidFill>
            </a:rPr>
            <a:t>Next</a:t>
          </a:r>
          <a:r>
            <a:rPr lang="en-ZA" sz="1100" b="1" baseline="0">
              <a:solidFill>
                <a:sysClr val="windowText" lastClr="000000"/>
              </a:solidFill>
            </a:rPr>
            <a:t> Component (</a:t>
          </a:r>
          <a:r>
            <a:rPr lang="en-ZA" sz="1100" b="1" i="1" baseline="0">
              <a:solidFill>
                <a:sysClr val="windowText" lastClr="000000"/>
              </a:solidFill>
            </a:rPr>
            <a:t>Click</a:t>
          </a:r>
          <a:r>
            <a:rPr lang="en-ZA" sz="1100" b="1" baseline="0">
              <a:solidFill>
                <a:sysClr val="windowText" lastClr="000000"/>
              </a:solidFill>
            </a:rPr>
            <a:t> )</a:t>
          </a:r>
          <a:endParaRPr lang="en-ZA" sz="1100" b="1">
            <a:solidFill>
              <a:sysClr val="windowText" lastClr="000000"/>
            </a:solidFill>
          </a:endParaRPr>
        </a:p>
      </xdr:txBody>
    </xdr:sp>
    <xdr:clientData/>
  </xdr:twoCellAnchor>
  <xdr:twoCellAnchor>
    <xdr:from>
      <xdr:col>3</xdr:col>
      <xdr:colOff>0</xdr:colOff>
      <xdr:row>3</xdr:row>
      <xdr:rowOff>0</xdr:rowOff>
    </xdr:from>
    <xdr:to>
      <xdr:col>3</xdr:col>
      <xdr:colOff>0</xdr:colOff>
      <xdr:row>4</xdr:row>
      <xdr:rowOff>88900</xdr:rowOff>
    </xdr:to>
    <xdr:sp macro="" textlink="">
      <xdr:nvSpPr>
        <xdr:cNvPr id="5" name="Right Arrow 4">
          <a:hlinkClick xmlns:r="http://schemas.openxmlformats.org/officeDocument/2006/relationships" r:id="rId1"/>
          <a:extLst>
            <a:ext uri="{FF2B5EF4-FFF2-40B4-BE49-F238E27FC236}">
              <a16:creationId xmlns:a16="http://schemas.microsoft.com/office/drawing/2014/main" id="{00000000-0008-0000-0C00-000005000000}"/>
            </a:ext>
          </a:extLst>
        </xdr:cNvPr>
        <xdr:cNvSpPr/>
      </xdr:nvSpPr>
      <xdr:spPr>
        <a:xfrm>
          <a:off x="1819275" y="714375"/>
          <a:ext cx="0" cy="231775"/>
        </a:xfrm>
        <a:prstGeom prst="rightArrow">
          <a:avLst>
            <a:gd name="adj1" fmla="val 50000"/>
            <a:gd name="adj2" fmla="val 28000"/>
          </a:avLst>
        </a:prstGeom>
      </xdr:spPr>
      <xdr:style>
        <a:lnRef idx="0">
          <a:schemeClr val="accent5"/>
        </a:lnRef>
        <a:fillRef idx="3">
          <a:schemeClr val="accent5"/>
        </a:fillRef>
        <a:effectRef idx="3">
          <a:schemeClr val="accent5"/>
        </a:effectRef>
        <a:fontRef idx="minor">
          <a:schemeClr val="lt1"/>
        </a:fontRef>
      </xdr:style>
      <xdr:txBody>
        <a:bodyPr vertOverflow="clip" horzOverflow="clip" rtlCol="0" anchor="t"/>
        <a:lstStyle/>
        <a:p>
          <a:pPr algn="l"/>
          <a:r>
            <a:rPr lang="en-ZA" sz="1100" b="1">
              <a:solidFill>
                <a:sysClr val="windowText" lastClr="000000"/>
              </a:solidFill>
            </a:rPr>
            <a:t>Next</a:t>
          </a:r>
          <a:r>
            <a:rPr lang="en-ZA" sz="1100" b="1" baseline="0">
              <a:solidFill>
                <a:sysClr val="windowText" lastClr="000000"/>
              </a:solidFill>
            </a:rPr>
            <a:t> Component (</a:t>
          </a:r>
          <a:r>
            <a:rPr lang="en-ZA" sz="1100" b="1" i="1" baseline="0">
              <a:solidFill>
                <a:sysClr val="windowText" lastClr="000000"/>
              </a:solidFill>
            </a:rPr>
            <a:t>Click</a:t>
          </a:r>
          <a:r>
            <a:rPr lang="en-ZA" sz="1100" b="1" baseline="0">
              <a:solidFill>
                <a:sysClr val="windowText" lastClr="000000"/>
              </a:solidFill>
            </a:rPr>
            <a:t> )</a:t>
          </a:r>
          <a:endParaRPr lang="en-ZA" sz="1100" b="1">
            <a:solidFill>
              <a:sysClr val="windowText" lastClr="000000"/>
            </a:solidFill>
          </a:endParaRPr>
        </a:p>
      </xdr:txBody>
    </xdr:sp>
    <xdr:clientData/>
  </xdr:twoCellAnchor>
  <xdr:twoCellAnchor>
    <xdr:from>
      <xdr:col>4</xdr:col>
      <xdr:colOff>0</xdr:colOff>
      <xdr:row>3</xdr:row>
      <xdr:rowOff>0</xdr:rowOff>
    </xdr:from>
    <xdr:to>
      <xdr:col>4</xdr:col>
      <xdr:colOff>0</xdr:colOff>
      <xdr:row>4</xdr:row>
      <xdr:rowOff>88900</xdr:rowOff>
    </xdr:to>
    <xdr:sp macro="" textlink="">
      <xdr:nvSpPr>
        <xdr:cNvPr id="6" name="Right Arrow 5">
          <a:hlinkClick xmlns:r="http://schemas.openxmlformats.org/officeDocument/2006/relationships" r:id="rId1"/>
          <a:extLst>
            <a:ext uri="{FF2B5EF4-FFF2-40B4-BE49-F238E27FC236}">
              <a16:creationId xmlns:a16="http://schemas.microsoft.com/office/drawing/2014/main" id="{00000000-0008-0000-0C00-000006000000}"/>
            </a:ext>
          </a:extLst>
        </xdr:cNvPr>
        <xdr:cNvSpPr/>
      </xdr:nvSpPr>
      <xdr:spPr>
        <a:xfrm>
          <a:off x="3238500" y="723900"/>
          <a:ext cx="0" cy="231775"/>
        </a:xfrm>
        <a:prstGeom prst="rightArrow">
          <a:avLst>
            <a:gd name="adj1" fmla="val 50000"/>
            <a:gd name="adj2" fmla="val 28000"/>
          </a:avLst>
        </a:prstGeom>
      </xdr:spPr>
      <xdr:style>
        <a:lnRef idx="0">
          <a:schemeClr val="accent5"/>
        </a:lnRef>
        <a:fillRef idx="3">
          <a:schemeClr val="accent5"/>
        </a:fillRef>
        <a:effectRef idx="3">
          <a:schemeClr val="accent5"/>
        </a:effectRef>
        <a:fontRef idx="minor">
          <a:schemeClr val="lt1"/>
        </a:fontRef>
      </xdr:style>
      <xdr:txBody>
        <a:bodyPr vertOverflow="clip" horzOverflow="clip" rtlCol="0" anchor="t"/>
        <a:lstStyle/>
        <a:p>
          <a:pPr algn="l"/>
          <a:r>
            <a:rPr lang="en-ZA" sz="1100" b="1">
              <a:solidFill>
                <a:sysClr val="windowText" lastClr="000000"/>
              </a:solidFill>
            </a:rPr>
            <a:t>Next</a:t>
          </a:r>
          <a:r>
            <a:rPr lang="en-ZA" sz="1100" b="1" baseline="0">
              <a:solidFill>
                <a:sysClr val="windowText" lastClr="000000"/>
              </a:solidFill>
            </a:rPr>
            <a:t> Component (</a:t>
          </a:r>
          <a:r>
            <a:rPr lang="en-ZA" sz="1100" b="1" i="1" baseline="0">
              <a:solidFill>
                <a:sysClr val="windowText" lastClr="000000"/>
              </a:solidFill>
            </a:rPr>
            <a:t>Click</a:t>
          </a:r>
          <a:r>
            <a:rPr lang="en-ZA" sz="1100" b="1" baseline="0">
              <a:solidFill>
                <a:sysClr val="windowText" lastClr="000000"/>
              </a:solidFill>
            </a:rPr>
            <a:t> )</a:t>
          </a:r>
          <a:endParaRPr lang="en-ZA" sz="1100" b="1">
            <a:solidFill>
              <a:sysClr val="windowText" lastClr="000000"/>
            </a:solidFill>
          </a:endParaRPr>
        </a:p>
      </xdr:txBody>
    </xdr:sp>
    <xdr:clientData/>
  </xdr:twoCellAnchor>
  <xdr:twoCellAnchor>
    <xdr:from>
      <xdr:col>4</xdr:col>
      <xdr:colOff>0</xdr:colOff>
      <xdr:row>3</xdr:row>
      <xdr:rowOff>0</xdr:rowOff>
    </xdr:from>
    <xdr:to>
      <xdr:col>4</xdr:col>
      <xdr:colOff>0</xdr:colOff>
      <xdr:row>4</xdr:row>
      <xdr:rowOff>88900</xdr:rowOff>
    </xdr:to>
    <xdr:sp macro="" textlink="">
      <xdr:nvSpPr>
        <xdr:cNvPr id="7" name="Right Arrow 6">
          <a:hlinkClick xmlns:r="http://schemas.openxmlformats.org/officeDocument/2006/relationships" r:id="rId1"/>
          <a:extLst>
            <a:ext uri="{FF2B5EF4-FFF2-40B4-BE49-F238E27FC236}">
              <a16:creationId xmlns:a16="http://schemas.microsoft.com/office/drawing/2014/main" id="{00000000-0008-0000-0C00-000007000000}"/>
            </a:ext>
          </a:extLst>
        </xdr:cNvPr>
        <xdr:cNvSpPr/>
      </xdr:nvSpPr>
      <xdr:spPr>
        <a:xfrm>
          <a:off x="2581275" y="723900"/>
          <a:ext cx="0" cy="231775"/>
        </a:xfrm>
        <a:prstGeom prst="rightArrow">
          <a:avLst>
            <a:gd name="adj1" fmla="val 50000"/>
            <a:gd name="adj2" fmla="val 28000"/>
          </a:avLst>
        </a:prstGeom>
      </xdr:spPr>
      <xdr:style>
        <a:lnRef idx="0">
          <a:schemeClr val="accent5"/>
        </a:lnRef>
        <a:fillRef idx="3">
          <a:schemeClr val="accent5"/>
        </a:fillRef>
        <a:effectRef idx="3">
          <a:schemeClr val="accent5"/>
        </a:effectRef>
        <a:fontRef idx="minor">
          <a:schemeClr val="lt1"/>
        </a:fontRef>
      </xdr:style>
      <xdr:txBody>
        <a:bodyPr vertOverflow="clip" horzOverflow="clip" rtlCol="0" anchor="t"/>
        <a:lstStyle/>
        <a:p>
          <a:pPr algn="l"/>
          <a:r>
            <a:rPr lang="en-ZA" sz="1100" b="1">
              <a:solidFill>
                <a:sysClr val="windowText" lastClr="000000"/>
              </a:solidFill>
            </a:rPr>
            <a:t>Next</a:t>
          </a:r>
          <a:r>
            <a:rPr lang="en-ZA" sz="1100" b="1" baseline="0">
              <a:solidFill>
                <a:sysClr val="windowText" lastClr="000000"/>
              </a:solidFill>
            </a:rPr>
            <a:t> Component (</a:t>
          </a:r>
          <a:r>
            <a:rPr lang="en-ZA" sz="1100" b="1" i="1" baseline="0">
              <a:solidFill>
                <a:sysClr val="windowText" lastClr="000000"/>
              </a:solidFill>
            </a:rPr>
            <a:t>Click</a:t>
          </a:r>
          <a:r>
            <a:rPr lang="en-ZA" sz="1100" b="1" baseline="0">
              <a:solidFill>
                <a:sysClr val="windowText" lastClr="000000"/>
              </a:solidFill>
            </a:rPr>
            <a:t> )</a:t>
          </a:r>
          <a:endParaRPr lang="en-ZA" sz="1100" b="1">
            <a:solidFill>
              <a:sysClr val="windowText" lastClr="000000"/>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Judith\AppData\Local\Microsoft\Windows\INetCache\Content.Outlook\BE26XD14\Copy%20of%20CSO%20OCAT_17111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
    </sheet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6.bin"/></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dropbox.com/sh/7b4gl8l1p8hded0/AACquvp0CdBA6gtH9-2zQ_jja?dl=0" TargetMode="External"/></Relationships>
</file>

<file path=xl/worksheets/_rels/sheet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2.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B6:E8"/>
  <sheetViews>
    <sheetView showGridLines="0" showRowColHeaders="0" workbookViewId="0">
      <selection activeCell="E16" sqref="E16"/>
    </sheetView>
  </sheetViews>
  <sheetFormatPr defaultRowHeight="15"/>
  <cols>
    <col min="5" max="5" width="26.140625" customWidth="1"/>
  </cols>
  <sheetData>
    <row r="6" spans="2:5">
      <c r="B6" s="203" t="s">
        <v>0</v>
      </c>
      <c r="C6" s="204"/>
      <c r="D6" s="205"/>
      <c r="E6" s="209" t="s">
        <v>0</v>
      </c>
    </row>
    <row r="7" spans="2:5">
      <c r="B7" s="206"/>
      <c r="C7" s="207"/>
      <c r="D7" s="208"/>
      <c r="E7" s="210"/>
    </row>
    <row r="8" spans="2:5">
      <c r="B8" s="211" t="s">
        <v>1</v>
      </c>
      <c r="C8" s="211"/>
      <c r="D8" s="211"/>
      <c r="E8" s="14" t="s">
        <v>2</v>
      </c>
    </row>
  </sheetData>
  <mergeCells count="3">
    <mergeCell ref="B6:D7"/>
    <mergeCell ref="E6:E7"/>
    <mergeCell ref="B8:D8"/>
  </mergeCells>
  <pageMargins left="0.7" right="0.7" top="0.75" bottom="0.75" header="0.3" footer="0.3"/>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000-000000000000}">
          <x14:formula1>
            <xm:f>'Data sheet'!$A$30:$A$33</xm:f>
          </x14:formula1>
          <xm:sqref>E6:E7</xm:sqref>
        </x14:dataValidation>
        <x14:dataValidation type="list" allowBlank="1" showInputMessage="1" showErrorMessage="1" promptTitle="Domain" prompt="Select Domain" xr:uid="{00000000-0002-0000-0000-000001000000}">
          <x14:formula1>
            <xm:f>'Data sheet'!$A$20:$A$27</xm:f>
          </x14:formula1>
          <xm:sqref>E8</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tabColor rgb="FFFF6699"/>
  </sheetPr>
  <dimension ref="A1:Z65"/>
  <sheetViews>
    <sheetView showGridLines="0" topLeftCell="B1" zoomScaleNormal="100" workbookViewId="0">
      <pane xSplit="4" ySplit="7" topLeftCell="F8" activePane="bottomRight" state="frozen"/>
      <selection pane="bottomRight" activeCell="E1" sqref="E1:E3"/>
      <selection pane="bottomLeft" activeCell="B8" sqref="B8"/>
      <selection pane="topRight" activeCell="F1" sqref="F1"/>
    </sheetView>
  </sheetViews>
  <sheetFormatPr defaultColWidth="9.140625" defaultRowHeight="11.25"/>
  <cols>
    <col min="1" max="1" width="4.5703125" style="45" hidden="1" customWidth="1"/>
    <col min="2" max="2" width="7.140625" style="1" customWidth="1"/>
    <col min="3" max="3" width="6.140625" style="45" hidden="1" customWidth="1"/>
    <col min="4" max="4" width="31.5703125" style="45" customWidth="1"/>
    <col min="5" max="5" width="40" style="1" bestFit="1" customWidth="1"/>
    <col min="6" max="6" width="54.5703125" style="1" bestFit="1" customWidth="1"/>
    <col min="7" max="8" width="25.5703125" style="1" customWidth="1"/>
    <col min="9" max="9" width="34.7109375" style="1" customWidth="1"/>
    <col min="10" max="10" width="29.5703125" style="1" customWidth="1"/>
    <col min="11" max="11" width="25.5703125" style="1" customWidth="1"/>
    <col min="12" max="16" width="9.140625" style="43" customWidth="1"/>
    <col min="17" max="21" width="9.140625" style="1" hidden="1" customWidth="1"/>
    <col min="22" max="26" width="34.42578125" style="1" customWidth="1"/>
    <col min="27" max="16384" width="9.140625" style="1"/>
  </cols>
  <sheetData>
    <row r="1" spans="1:26" ht="15.75">
      <c r="A1" s="45" t="str">
        <f>IF(ISBLANK(Template!A1),"",Template!A1)</f>
        <v/>
      </c>
      <c r="B1" s="1" t="str">
        <f>IF(ISBLANK(Template!B1),"",Template!B1)</f>
        <v/>
      </c>
      <c r="C1" s="45" t="str">
        <f>IF(ISBLANK(Template!C1),"",Template!C1)</f>
        <v/>
      </c>
      <c r="D1" s="89" t="str">
        <f>IF(ISBLANK(Template!D1),"",Template!D1)</f>
        <v xml:space="preserve">LOCATION </v>
      </c>
      <c r="E1" s="202" t="s">
        <v>294</v>
      </c>
      <c r="F1" s="1" t="str">
        <f>IF(ISBLANK(Template!F1),"",Template!F1)</f>
        <v/>
      </c>
      <c r="G1" s="1" t="str">
        <f>IF(ISBLANK(Template!G1),"",Template!G1)</f>
        <v/>
      </c>
      <c r="H1" s="1" t="str">
        <f>IF(ISBLANK(Template!H1),"",Template!H1)</f>
        <v/>
      </c>
      <c r="I1" s="1" t="str">
        <f>IF(ISBLANK(Template!I1),"",Template!I1)</f>
        <v/>
      </c>
      <c r="J1" s="1" t="str">
        <f>IF(ISBLANK(Template!J1),"",Template!J1)</f>
        <v/>
      </c>
      <c r="K1" s="1" t="str">
        <f>IF(ISBLANK(Template!K1),"",Template!K1)</f>
        <v/>
      </c>
      <c r="L1" s="43" t="str">
        <f>IF(ISBLANK(Template!L1),"",Template!L1)</f>
        <v/>
      </c>
      <c r="M1" s="43" t="str">
        <f>IF(ISBLANK(Template!M1),"",Template!M1)</f>
        <v/>
      </c>
      <c r="N1" s="43" t="str">
        <f>IF(ISBLANK(Template!N1),"",Template!N1)</f>
        <v/>
      </c>
      <c r="O1" s="43" t="str">
        <f>IF(ISBLANK(Template!O1),"",Template!O1)</f>
        <v/>
      </c>
      <c r="P1" s="43" t="str">
        <f>IF(ISBLANK(Template!P1),"",Template!P1)</f>
        <v/>
      </c>
      <c r="Q1" s="1" t="str">
        <f>IF(ISBLANK(Template!Q1),"",Template!Q1)</f>
        <v/>
      </c>
      <c r="R1" s="1" t="str">
        <f>IF(ISBLANK(Template!R1),"",Template!R1)</f>
        <v/>
      </c>
      <c r="S1" s="1" t="str">
        <f>IF(ISBLANK(Template!S1),"",Template!S1)</f>
        <v/>
      </c>
      <c r="T1" s="1" t="str">
        <f>IF(ISBLANK(Template!T1),"",Template!T1)</f>
        <v/>
      </c>
      <c r="U1" s="1" t="str">
        <f>IF(ISBLANK(Template!U1),"",Template!U1)</f>
        <v/>
      </c>
      <c r="V1" s="1" t="str">
        <f ca="1">IF(ISBLANK(Template!V1),"",Template!V1)</f>
        <v/>
      </c>
      <c r="W1" s="1" t="str">
        <f ca="1">IF(ISBLANK(Template!W1),"",Template!W1)</f>
        <v/>
      </c>
      <c r="X1" s="1" t="str">
        <f ca="1">IF(ISBLANK(Template!X1),"",Template!X1)</f>
        <v/>
      </c>
      <c r="Y1" s="1" t="str">
        <f ca="1">IF(ISBLANK(Template!Y1),"",Template!Y1)</f>
        <v/>
      </c>
      <c r="Z1" s="1" t="str">
        <f ca="1">IF(ISBLANK(Template!Z1),"",Template!Z1)</f>
        <v/>
      </c>
    </row>
    <row r="2" spans="1:26" ht="26.25" customHeight="1">
      <c r="A2" s="45" t="str">
        <f>IF(ISBLANK(Template!A2),"",Template!A2)</f>
        <v/>
      </c>
      <c r="B2" s="21" t="str">
        <f>IF(ISBLANK(Template!B2),"",Template!B2)</f>
        <v/>
      </c>
      <c r="C2" s="107" t="str">
        <f>IF(ISBLANK(Template!C2),"",Template!C2)</f>
        <v/>
      </c>
      <c r="D2" s="89" t="str">
        <f>IF(ISBLANK(Template!D2),"",Template!D2)</f>
        <v>DATE</v>
      </c>
      <c r="E2" s="202" t="s">
        <v>294</v>
      </c>
      <c r="F2" s="42" t="str">
        <f>IF(ISBLANK(Template!F2),"",Template!F2)</f>
        <v/>
      </c>
      <c r="G2" s="245" t="str">
        <f>'Data sheet'!A39</f>
        <v>CSO 4</v>
      </c>
      <c r="H2" s="246"/>
      <c r="I2" s="246"/>
      <c r="J2" s="246"/>
      <c r="K2" s="246"/>
      <c r="L2" s="43" t="str">
        <f>IF(ISBLANK(Template!L2),"",Template!L2)</f>
        <v/>
      </c>
      <c r="M2" s="43" t="str">
        <f>IF(ISBLANK(Template!M2),"",Template!M2)</f>
        <v/>
      </c>
      <c r="N2" s="43" t="str">
        <f>IF(ISBLANK(Template!N2),"",Template!N2)</f>
        <v/>
      </c>
      <c r="O2" s="43" t="str">
        <f>IF(ISBLANK(Template!O2),"",Template!O2)</f>
        <v/>
      </c>
      <c r="P2" s="43" t="str">
        <f>IF(ISBLANK(Template!P2),"",Template!P2)</f>
        <v/>
      </c>
      <c r="Q2" s="1" t="str">
        <f>IF(ISBLANK(Template!Q2),"",Template!Q2)</f>
        <v/>
      </c>
      <c r="R2" s="1" t="str">
        <f>IF(ISBLANK(Template!R2),"",Template!R2)</f>
        <v/>
      </c>
      <c r="S2" s="1" t="str">
        <f>IF(ISBLANK(Template!S2),"",Template!S2)</f>
        <v/>
      </c>
      <c r="T2" s="1" t="str">
        <f>IF(ISBLANK(Template!T2),"",Template!T2)</f>
        <v/>
      </c>
      <c r="U2" s="1" t="str">
        <f>IF(ISBLANK(Template!U2),"",Template!U2)</f>
        <v/>
      </c>
      <c r="V2" s="201" t="str">
        <f ca="1">IF(ISBLANK(Template!V2),"",Template!V2)</f>
        <v/>
      </c>
      <c r="W2" s="201" t="str">
        <f ca="1">IF(ISBLANK(Template!W2),"",Template!W2)</f>
        <v/>
      </c>
      <c r="X2" s="201" t="str">
        <f ca="1">IF(ISBLANK(Template!X2),"",Template!X2)</f>
        <v/>
      </c>
      <c r="Y2" s="201" t="str">
        <f ca="1">IF(ISBLANK(Template!Y2),"",Template!Y2)</f>
        <v/>
      </c>
      <c r="Z2" s="201" t="str">
        <f ca="1">IF(ISBLANK(Template!Z2),"",Template!Z2)</f>
        <v/>
      </c>
    </row>
    <row r="3" spans="1:26" ht="15" customHeight="1">
      <c r="A3" s="45" t="str">
        <f>IF(ISBLANK(Template!A3),"",Template!A3)</f>
        <v/>
      </c>
      <c r="B3" s="21" t="str">
        <f>IF(ISBLANK(Template!B3),"",Template!B3)</f>
        <v/>
      </c>
      <c r="C3" s="107" t="str">
        <f>IF(ISBLANK(Template!C3),"",Template!C3)</f>
        <v/>
      </c>
      <c r="D3" s="89" t="str">
        <f>IF(ISBLANK(Template!D3),"",Template!D3)</f>
        <v>PERIOD</v>
      </c>
      <c r="E3" s="202" t="s">
        <v>294</v>
      </c>
      <c r="F3" s="39" t="str">
        <f>IF(ISBLANK(Template!F3),"",Template!F3)</f>
        <v/>
      </c>
      <c r="G3" s="39" t="str">
        <f>IF(ISBLANK(Template!G3),"",Template!G3)</f>
        <v/>
      </c>
      <c r="H3" s="3" t="str">
        <f>IF(ISBLANK(Template!H3),"",Template!H3)</f>
        <v/>
      </c>
      <c r="I3" s="3" t="str">
        <f>IF(ISBLANK(Template!I3),"",Template!I3)</f>
        <v/>
      </c>
      <c r="J3" s="3" t="str">
        <f>IF(ISBLANK(Template!J3),"",Template!J3)</f>
        <v/>
      </c>
      <c r="K3" s="3" t="str">
        <f>IF(ISBLANK(Template!K3),"",Template!K3)</f>
        <v/>
      </c>
      <c r="L3" s="240" t="str">
        <f>IF(ISBLANK(Template!L3),"",Template!L3)</f>
        <v>Score</v>
      </c>
      <c r="M3" s="240" t="str">
        <f>IF(ISBLANK(Template!M3),"",Template!M3)</f>
        <v>Score</v>
      </c>
      <c r="N3" s="240" t="str">
        <f>IF(ISBLANK(Template!N3),"",Template!N3)</f>
        <v>Score</v>
      </c>
      <c r="O3" s="240" t="str">
        <f>IF(ISBLANK(Template!O3),"",Template!O3)</f>
        <v>Score</v>
      </c>
      <c r="P3" s="240" t="str">
        <f>IF(ISBLANK(Template!P3),"",Template!P3)</f>
        <v>Score</v>
      </c>
      <c r="Q3" s="241" t="str">
        <f>IF(ISBLANK(Template!Q3),"",Template!Q3)</f>
        <v>Percent Score</v>
      </c>
      <c r="R3" s="242" t="str">
        <f>IF(ISBLANK(Template!R3),"",Template!R3)</f>
        <v/>
      </c>
      <c r="S3" s="242" t="str">
        <f>IF(ISBLANK(Template!S3),"",Template!S3)</f>
        <v/>
      </c>
      <c r="T3" s="242" t="str">
        <f>IF(ISBLANK(Template!T3),"",Template!T3)</f>
        <v/>
      </c>
      <c r="U3" s="242" t="str">
        <f>IF(ISBLANK(Template!U3),"",Template!U3)</f>
        <v/>
      </c>
      <c r="V3" s="3" t="str">
        <f ca="1">IF(ISBLANK(Template!V3),"",Template!V3)</f>
        <v/>
      </c>
      <c r="W3" s="3" t="str">
        <f ca="1">IF(ISBLANK(Template!W3),"",Template!W3)</f>
        <v/>
      </c>
      <c r="X3" s="3" t="str">
        <f ca="1">IF(ISBLANK(Template!X3),"",Template!X3)</f>
        <v/>
      </c>
      <c r="Y3" s="3" t="str">
        <f ca="1">IF(ISBLANK(Template!Y3),"",Template!Y3)</f>
        <v/>
      </c>
      <c r="Z3" s="3" t="str">
        <f ca="1">IF(ISBLANK(Template!Z3),"",Template!Z3)</f>
        <v/>
      </c>
    </row>
    <row r="4" spans="1:26" ht="11.25" customHeight="1">
      <c r="A4" s="45" t="str">
        <f>IF(ISBLANK(Template!A4),"",Template!A4)</f>
        <v/>
      </c>
      <c r="B4" s="1" t="str">
        <f>IF(ISBLANK(Template!B4),"",Template!B4)</f>
        <v/>
      </c>
      <c r="C4" s="45" t="str">
        <f>IF(ISBLANK(Template!C4),"",Template!C4)</f>
        <v/>
      </c>
      <c r="D4" s="45" t="str">
        <f>IF(ISBLANK(Template!D4),"",Template!D4)</f>
        <v/>
      </c>
      <c r="E4" s="1" t="str">
        <f>IF(ISBLANK(Template!E4),"",Template!E4)</f>
        <v/>
      </c>
      <c r="F4" s="165" t="str">
        <f>IF(ISBLANK(Template!F4),"",Template!F4)</f>
        <v/>
      </c>
      <c r="G4" s="165" t="str">
        <f>IF(ISBLANK(Template!G4),"",Template!G4)</f>
        <v/>
      </c>
      <c r="H4" s="1" t="str">
        <f>IF(ISBLANK(Template!H4),"",Template!H4)</f>
        <v/>
      </c>
      <c r="I4" s="1" t="str">
        <f>IF(ISBLANK(Template!I4),"",Template!I4)</f>
        <v/>
      </c>
      <c r="J4" s="1" t="str">
        <f>IF(ISBLANK(Template!J4),"",Template!J4)</f>
        <v/>
      </c>
      <c r="K4" s="1" t="str">
        <f>IF(ISBLANK(Template!K4),"",Template!K4)</f>
        <v/>
      </c>
      <c r="L4" s="253" t="str">
        <f>IF(ISBLANK(Template!L4),"",Template!L4)</f>
        <v/>
      </c>
      <c r="M4" s="253" t="str">
        <f>IF(ISBLANK(Template!M4),"",Template!M4)</f>
        <v/>
      </c>
      <c r="N4" s="253" t="str">
        <f>IF(ISBLANK(Template!N4),"",Template!N4)</f>
        <v/>
      </c>
      <c r="O4" s="253" t="str">
        <f>IF(ISBLANK(Template!O4),"",Template!O4)</f>
        <v/>
      </c>
      <c r="P4" s="253" t="str">
        <f>IF(ISBLANK(Template!P4),"",Template!P4)</f>
        <v/>
      </c>
      <c r="Q4" s="241" t="str">
        <f>IF(ISBLANK(Template!Q4),"",Template!Q4)</f>
        <v/>
      </c>
      <c r="R4" s="242" t="str">
        <f>IF(ISBLANK(Template!R4),"",Template!R4)</f>
        <v/>
      </c>
      <c r="S4" s="242" t="str">
        <f>IF(ISBLANK(Template!S4),"",Template!S4)</f>
        <v/>
      </c>
      <c r="T4" s="242" t="str">
        <f>IF(ISBLANK(Template!T4),"",Template!T4)</f>
        <v/>
      </c>
      <c r="U4" s="242" t="str">
        <f>IF(ISBLANK(Template!U4),"",Template!U4)</f>
        <v/>
      </c>
      <c r="V4" s="1" t="str">
        <f ca="1">IF(ISBLANK(Template!V4),"",Template!V4)</f>
        <v/>
      </c>
      <c r="W4" s="1" t="str">
        <f ca="1">IF(ISBLANK(Template!W4),"",Template!W4)</f>
        <v/>
      </c>
      <c r="X4" s="1" t="str">
        <f ca="1">IF(ISBLANK(Template!X4),"",Template!X4)</f>
        <v/>
      </c>
      <c r="Y4" s="1" t="str">
        <f ca="1">IF(ISBLANK(Template!Y4),"",Template!Y4)</f>
        <v/>
      </c>
      <c r="Z4" s="1" t="str">
        <f ca="1">IF(ISBLANK(Template!Z4),"",Template!Z4)</f>
        <v/>
      </c>
    </row>
    <row r="5" spans="1:26" ht="11.25" customHeight="1">
      <c r="A5" s="105"/>
      <c r="B5" s="228" t="str">
        <f>IF(ISBLANK(Template!B5),"",Template!B5)</f>
        <v/>
      </c>
      <c r="C5" s="105" t="str">
        <f>IF(ISBLANK(Template!C5),"",Template!C5)</f>
        <v/>
      </c>
      <c r="D5" s="228" t="str">
        <f>IF(ISBLANK(Template!D5),"",Template!D5)</f>
        <v>Sub-Domain</v>
      </c>
      <c r="E5" s="228" t="str">
        <f>IF(ISBLANK(Template!E5),"",Template!E5)</f>
        <v>Ideal Practice</v>
      </c>
      <c r="F5" s="228" t="str">
        <f>IF(ISBLANK(Template!F5),"",Template!F5)</f>
        <v>Discussion points</v>
      </c>
      <c r="G5" s="228" t="str">
        <f>IF(ISBLANK(Template!G5),"",Template!G5)</f>
        <v>SCORES</v>
      </c>
      <c r="H5" s="228" t="str">
        <f>IF(ISBLANK(Template!H5),"",Template!H5)</f>
        <v/>
      </c>
      <c r="I5" s="228" t="str">
        <f>IF(ISBLANK(Template!I5),"",Template!I5)</f>
        <v/>
      </c>
      <c r="J5" s="228" t="str">
        <f>IF(ISBLANK(Template!J5),"",Template!J5)</f>
        <v/>
      </c>
      <c r="K5" s="228" t="str">
        <f>IF(ISBLANK(Template!K5),"",Template!K5)</f>
        <v>Means of Verification</v>
      </c>
      <c r="L5" s="240" t="str">
        <f>IF(ISBLANK(Template!L5),"",Template!L5)</f>
        <v>Baseline</v>
      </c>
      <c r="M5" s="240" t="str">
        <f>IF(ISBLANK(Template!M5),"",Template!M5)</f>
        <v>Period 1</v>
      </c>
      <c r="N5" s="240" t="str">
        <f>IF(ISBLANK(Template!N5),"",Template!N5)</f>
        <v>Period 2</v>
      </c>
      <c r="O5" s="240" t="str">
        <f>IF(ISBLANK(Template!O5),"",Template!O5)</f>
        <v>Period 3</v>
      </c>
      <c r="P5" s="240" t="str">
        <f>IF(ISBLANK(Template!P5),"",Template!P5)</f>
        <v>Period 4</v>
      </c>
      <c r="Q5" s="262" t="s">
        <v>120</v>
      </c>
      <c r="R5" s="262" t="s">
        <v>125</v>
      </c>
      <c r="S5" s="262" t="s">
        <v>126</v>
      </c>
      <c r="T5" s="262" t="s">
        <v>127</v>
      </c>
      <c r="U5" s="262" t="s">
        <v>128</v>
      </c>
      <c r="V5" s="228" t="str">
        <f>IF(ISBLANK(Template!V5),"",Template!V5)</f>
        <v>Reason for scoring for each stage as at BASELINE (could include info pointing to proof of existence of some of the documents)</v>
      </c>
      <c r="W5" s="228" t="str">
        <f>IF(ISBLANK(Template!W5),"",Template!W5)</f>
        <v>Reason for scoring for each stage as at PERIO 1 (could include info pointing to proof of existence of some of the documents)</v>
      </c>
      <c r="X5" s="228" t="str">
        <f>IF(ISBLANK(Template!X5),"",Template!X5)</f>
        <v>Reason for scoring for each stage as at PERIOD 2 (could include info pointing to proof of existence of some of the documents)</v>
      </c>
      <c r="Y5" s="228" t="str">
        <f>IF(ISBLANK(Template!Y5),"",Template!Y5)</f>
        <v>Reason for scoring for each stage as at PERIOD 3 (could include info pointing to proof of existence of some of the documents)</v>
      </c>
      <c r="Z5" s="228" t="str">
        <f>IF(ISBLANK(Template!Z5),"",Template!Z5)</f>
        <v>Reason for scoring for each stage as at PERIOD 4 (could include info pointing to proof of existence of some of the documents)</v>
      </c>
    </row>
    <row r="6" spans="1:26" ht="29.45" customHeight="1">
      <c r="A6" s="105"/>
      <c r="B6" s="228" t="str">
        <f>IF(ISBLANK(Template!B6),"",Template!B6)</f>
        <v>Domains</v>
      </c>
      <c r="C6" s="105" t="str">
        <f>IF(ISBLANK(Template!C6),"",Template!C6)</f>
        <v/>
      </c>
      <c r="D6" s="228" t="str">
        <f>IF(ISBLANK(Template!D6),"",Template!D6)</f>
        <v/>
      </c>
      <c r="E6" s="228" t="str">
        <f>IF(ISBLANK(Template!E6),"",Template!E6)</f>
        <v/>
      </c>
      <c r="F6" s="228" t="str">
        <f>IF(ISBLANK(Template!F6),"",Template!F6)</f>
        <v/>
      </c>
      <c r="G6" s="187" t="str">
        <f>IF(ISBLANK(Template!G6),"",Template!G6)</f>
        <v>Score: 1</v>
      </c>
      <c r="H6" s="187" t="str">
        <f>IF(ISBLANK(Template!H6),"",Template!H6)</f>
        <v>Score: 2</v>
      </c>
      <c r="I6" s="187" t="str">
        <f>IF(ISBLANK(Template!I6),"",Template!I6)</f>
        <v>Score: 3</v>
      </c>
      <c r="J6" s="187" t="str">
        <f>IF(ISBLANK(Template!J6),"",Template!J6)</f>
        <v>Score: 4</v>
      </c>
      <c r="K6" s="228" t="str">
        <f>IF(ISBLANK(Template!K6),"",Template!K6)</f>
        <v/>
      </c>
      <c r="L6" s="240" t="str">
        <f>IF(ISBLANK(Template!L6),"",Template!L6)</f>
        <v/>
      </c>
      <c r="M6" s="240" t="str">
        <f>IF(ISBLANK(Template!M6),"",Template!M6)</f>
        <v/>
      </c>
      <c r="N6" s="240" t="str">
        <f>IF(ISBLANK(Template!N6),"",Template!N6)</f>
        <v/>
      </c>
      <c r="O6" s="240" t="str">
        <f>IF(ISBLANK(Template!O6),"",Template!O6)</f>
        <v/>
      </c>
      <c r="P6" s="240" t="str">
        <f>IF(ISBLANK(Template!P6),"",Template!P6)</f>
        <v/>
      </c>
      <c r="Q6" s="262"/>
      <c r="R6" s="262"/>
      <c r="S6" s="262"/>
      <c r="T6" s="262"/>
      <c r="U6" s="262"/>
      <c r="V6" s="228" t="str">
        <f>IF(ISBLANK(Template!V6),"",Template!V6)</f>
        <v/>
      </c>
      <c r="W6" s="228" t="str">
        <f>IF(ISBLANK(Template!W6),"",Template!W6)</f>
        <v/>
      </c>
      <c r="X6" s="228" t="str">
        <f>IF(ISBLANK(Template!X6),"",Template!X6)</f>
        <v/>
      </c>
      <c r="Y6" s="228" t="str">
        <f>IF(ISBLANK(Template!Y6),"",Template!Y6)</f>
        <v/>
      </c>
      <c r="Z6" s="228" t="str">
        <f>IF(ISBLANK(Template!Z6),"",Template!Z6)</f>
        <v/>
      </c>
    </row>
    <row r="7" spans="1:26" ht="92.1" hidden="1" customHeight="1">
      <c r="A7" s="266" t="str">
        <f>IF(ISBLANK(Template!A7),"",Template!A7)</f>
        <v>Definitions
Advocacy:The act or process of supporting a cause, a campaign or proposal.
Budget cycle: A budget cycle is the life of a budget from creation or preparation, to evaluation. 
Capacity: The ability of individuals or organization to perform functions, and to set and advance goals or objectives.
Communication: A strategic approach to designing and delivering messages to those who can positively influence a cause, a campaign or proposal.
Strategy: a plan of action designed to achieve a short or long-term or overall aim.</v>
      </c>
      <c r="B7" s="266" t="str">
        <f>IF(ISBLANK(Template!B7),"",Template!B7)</f>
        <v/>
      </c>
      <c r="C7" s="266" t="str">
        <f>IF(ISBLANK(Template!C7),"",Template!C7)</f>
        <v/>
      </c>
      <c r="D7" s="266" t="str">
        <f>IF(ISBLANK(Template!D7),"",Template!D7)</f>
        <v/>
      </c>
      <c r="E7" s="266" t="str">
        <f>IF(ISBLANK(Template!E7),"",Template!E7)</f>
        <v/>
      </c>
      <c r="F7" s="266" t="str">
        <f>IF(ISBLANK(Template!F7),"",Template!F7)</f>
        <v/>
      </c>
      <c r="G7" s="266" t="str">
        <f>IF(ISBLANK(Template!G7),"",Template!G7)</f>
        <v/>
      </c>
      <c r="H7" s="266" t="str">
        <f>IF(ISBLANK(Template!H7),"",Template!H7)</f>
        <v/>
      </c>
      <c r="I7" s="266" t="str">
        <f>IF(ISBLANK(Template!I7),"",Template!I7)</f>
        <v/>
      </c>
      <c r="J7" s="266" t="str">
        <f>IF(ISBLANK(Template!J7),"",Template!J7)</f>
        <v/>
      </c>
      <c r="K7" s="266" t="str">
        <f>IF(ISBLANK(Template!K7),"",Template!K7)</f>
        <v/>
      </c>
      <c r="L7" s="104"/>
      <c r="M7" s="104"/>
      <c r="N7" s="104"/>
      <c r="O7" s="104"/>
      <c r="P7" s="104"/>
      <c r="Q7" s="161" t="str">
        <f>IF(OR(ISBLANK(L7),(L7="NA")),"",IF(L7=1,25,IF(L7=2,50,IF(L7=3,75,IF(L7=4,100,"")))))</f>
        <v/>
      </c>
      <c r="R7" s="161" t="str">
        <f t="shared" ref="R7:U22" si="0">IF(OR(ISBLANK(M7),(M7="NA")),"",IF(M7=1,25,IF(M7=2,50,IF(M7=3,75,IF(M7=4,100,"")))))</f>
        <v/>
      </c>
      <c r="S7" s="161" t="str">
        <f t="shared" si="0"/>
        <v/>
      </c>
      <c r="T7" s="161" t="str">
        <f t="shared" si="0"/>
        <v/>
      </c>
      <c r="U7" s="161" t="str">
        <f t="shared" si="0"/>
        <v/>
      </c>
      <c r="V7" s="17"/>
      <c r="W7" s="17"/>
      <c r="X7" s="17"/>
      <c r="Y7" s="17"/>
      <c r="Z7" s="17"/>
    </row>
    <row r="8" spans="1:26" ht="151.5" customHeight="1">
      <c r="A8" s="105" t="str">
        <f>IF(ISBLANK(Template!A8),"",Template!A8)</f>
        <v>AC</v>
      </c>
      <c r="B8" s="267" t="str">
        <f>IF(ISBLANK(Template!B8),"",Template!B8)</f>
        <v>Advocacy and Communications</v>
      </c>
      <c r="C8" s="105" t="str">
        <f>IF(ISBLANK(Template!C8),"",Template!C8)</f>
        <v>AC1</v>
      </c>
      <c r="D8" s="98" t="str">
        <f>IF(ISBLANK(Template!D8),"",Template!D8)</f>
        <v>Advocacy and Communciations Strategy</v>
      </c>
      <c r="E8" s="91" t="str">
        <f>IF(ISBLANK(Template!E8),"",Template!E8)</f>
        <v>The CSO has an advocacy and communication strategy that is linked to organizational, advocacy &amp; comms priorities. 
Adjusts advocacy and communication resources as opportunities and circumstances change.
CSO understands the role in which effective communication supports advocacy.</v>
      </c>
      <c r="F8" s="91" t="str">
        <f>IF(ISBLANK(Template!F8),"",Template!F8)</f>
        <v>Could you tell me more about your  priorities?
Describe your advocacy and communications plan
Can you tell me about a time where you adapted your plans? Why?</v>
      </c>
      <c r="G8" s="91" t="str">
        <f>IF(ISBLANK(Template!G8),"",Template!G8)</f>
        <v xml:space="preserve">Organisation does not know what organisation's  priorities are. 
</v>
      </c>
      <c r="H8" s="91" t="str">
        <f>IF(ISBLANK(Template!H8),"",Template!H8)</f>
        <v xml:space="preserve">Organisation knows what the organisation's  priorities are. 
Advocacy and Communication plans are not in line with the organisation's priorities. 
</v>
      </c>
      <c r="I8" s="91" t="str">
        <f>IF(ISBLANK(Template!I8),"",Template!I8)</f>
        <v xml:space="preserve">Organisation knows what the organisation's  priorities are. 
Advocacy and communication plans are  in line with the organisation's priorities. 
Organisation does not adjust advocacy and communications activities to reflect the changing context.
</v>
      </c>
      <c r="J8" s="91" t="str">
        <f>IF(ISBLANK(Template!J8),"",Template!J8)</f>
        <v xml:space="preserve">Know what the organisation's  priorities are. 
Advocacy and communication plans are  in line with the organisation's priorities. 
Organisation adjusts advocacy and communications activities to reflect the changing context.
</v>
      </c>
      <c r="K8" s="268" t="str">
        <f>IF(ISBLANK(Template!K8),"",Template!K8)</f>
        <v>Advocacy  and communication plan (strategies,actions, and tactics)
Advocacy Communications strategy in one document; an
Advocacy Strategy; a 
Communications Strategy</v>
      </c>
      <c r="L8" s="104" t="s">
        <v>43</v>
      </c>
      <c r="M8" s="104" t="s">
        <v>43</v>
      </c>
      <c r="N8" s="104" t="s">
        <v>43</v>
      </c>
      <c r="O8" s="104" t="s">
        <v>43</v>
      </c>
      <c r="P8" s="104" t="s">
        <v>43</v>
      </c>
      <c r="Q8" s="161" t="str">
        <f t="shared" ref="Q8:U23" si="1">IF(OR(ISBLANK(L8),(L8="NA")),"",IF(L8=1,25,IF(L8=2,50,IF(L8=3,75,IF(L8=4,100,"")))))</f>
        <v/>
      </c>
      <c r="R8" s="161" t="str">
        <f t="shared" si="0"/>
        <v/>
      </c>
      <c r="S8" s="161" t="str">
        <f t="shared" si="0"/>
        <v/>
      </c>
      <c r="T8" s="161" t="str">
        <f t="shared" si="0"/>
        <v/>
      </c>
      <c r="U8" s="161" t="str">
        <f t="shared" si="0"/>
        <v/>
      </c>
      <c r="V8" s="17"/>
      <c r="W8" s="17"/>
      <c r="X8" s="17"/>
      <c r="Y8" s="17"/>
      <c r="Z8" s="17"/>
    </row>
    <row r="9" spans="1:26" ht="129.75" customHeight="1">
      <c r="A9" s="105" t="str">
        <f>IF(ISBLANK(Template!A9),"",Template!A9)</f>
        <v>AC</v>
      </c>
      <c r="B9" s="267" t="str">
        <f>IF(ISBLANK(Template!B9),"",Template!B9)</f>
        <v/>
      </c>
      <c r="C9" s="105" t="str">
        <f>IF(ISBLANK(Template!C9),"",Template!C9)</f>
        <v>AC2</v>
      </c>
      <c r="D9" s="98" t="str">
        <f>IF(ISBLANK(Template!D9),"",Template!D9)</f>
        <v>Influencing decision makers</v>
      </c>
      <c r="E9" s="91" t="str">
        <f>IF(ISBLANK(Template!E9),"",Template!E9)</f>
        <v>The CSO knows how to use the political economy approach  in their advocacy i.e reflecting on what/who the decisionmakers, who the influencers are, and how they can work within system constraints and take advantage of opportunities. Have a system to track the policy or political environment and identify where there are opportunities</v>
      </c>
      <c r="F9" s="91" t="str">
        <f>IF(ISBLANK(Template!F9),"",Template!F9)</f>
        <v xml:space="preserve">Does the organization know who to advocate to and when with respect to budget allocations for health?
How do they target the decision makers in the health space with their advocacy actions? And are the advocacy actions in line with the budget cycle?
</v>
      </c>
      <c r="G9" s="91" t="str">
        <f>IF(ISBLANK(Template!G9),"",Template!G9)</f>
        <v xml:space="preserve">Organisation does not know who makes decisions about the desired change we want to see in maternal and neonatal health. </v>
      </c>
      <c r="H9" s="91" t="str">
        <f>IF(ISBLANK(Template!H9),"",Template!H9)</f>
        <v xml:space="preserve">Organisation knows who makes decisions about the desired change we want to see in maternal and neonatal health. 
Organisation does not target these decision makers with advocacy actions
</v>
      </c>
      <c r="I9" s="91" t="str">
        <f>IF(ISBLANK(Template!I9),"",Template!I9)</f>
        <v>Organisation knows who makes decisions about the desired change we want to see in maternal and neonatal health. 
Organsation does target these decision makers with advocacy actions
Organisation does not know when to target these decision makers with  advocacy actions.</v>
      </c>
      <c r="J9" s="91" t="str">
        <f>IF(ISBLANK(Template!J9),"",Template!J9)</f>
        <v xml:space="preserve">Organisation knows who makes decisions about the desired change we want to see in maternal and neonatal health. 
Organisation does target these decision makers with advocacy actions
Organisation knows when to target these decision makers with  advocacy actions. </v>
      </c>
      <c r="K9" s="268" t="str">
        <f>IF(ISBLANK(Template!K9),"",Template!K9)</f>
        <v/>
      </c>
      <c r="L9" s="104" t="s">
        <v>43</v>
      </c>
      <c r="M9" s="104" t="s">
        <v>43</v>
      </c>
      <c r="N9" s="104" t="s">
        <v>43</v>
      </c>
      <c r="O9" s="104" t="s">
        <v>43</v>
      </c>
      <c r="P9" s="104" t="s">
        <v>43</v>
      </c>
      <c r="Q9" s="161" t="str">
        <f t="shared" si="1"/>
        <v/>
      </c>
      <c r="R9" s="161" t="str">
        <f t="shared" si="0"/>
        <v/>
      </c>
      <c r="S9" s="161" t="str">
        <f t="shared" si="0"/>
        <v/>
      </c>
      <c r="T9" s="161" t="str">
        <f t="shared" si="0"/>
        <v/>
      </c>
      <c r="U9" s="161" t="str">
        <f t="shared" si="0"/>
        <v/>
      </c>
      <c r="V9" s="17"/>
      <c r="W9" s="17"/>
      <c r="X9" s="17"/>
      <c r="Y9" s="17"/>
      <c r="Z9" s="17"/>
    </row>
    <row r="10" spans="1:26" ht="179.25" customHeight="1">
      <c r="A10" s="105" t="str">
        <f>IF(ISBLANK(Template!A10),"",Template!A10)</f>
        <v>AC</v>
      </c>
      <c r="B10" s="267" t="str">
        <f>IF(ISBLANK(Template!B10),"",Template!B10)</f>
        <v/>
      </c>
      <c r="C10" s="105" t="str">
        <f>IF(ISBLANK(Template!C10),"",Template!C10)</f>
        <v>AC3</v>
      </c>
      <c r="D10" s="98" t="str">
        <f>IF(ISBLANK(Template!D10),"",Template!D10)</f>
        <v>Understanding and communicating data</v>
      </c>
      <c r="E10" s="91" t="str">
        <f>IF(ISBLANK(Template!E10),"",Template!E10)</f>
        <v>Organization highly regards importance of data for advocacy purposes, understands and knows where to source more than one type of data and communicates the data to different audiences. Has clear advocacy and communication plan in place to advance policy, priorities and goals.</v>
      </c>
      <c r="F10" s="91" t="str">
        <f>IF(ISBLANK(Template!F10),"",Template!F10)</f>
        <v>Could you give me an example of when you have used data for advocacy? How, when, to whom?
How is data important for advocacy?</v>
      </c>
      <c r="G10" s="91" t="str">
        <f>IF(ISBLANK(Template!G10),"",Template!G10)</f>
        <v>Organisation does not know why data is important for advocacy purposes</v>
      </c>
      <c r="H10" s="91" t="str">
        <f>IF(ISBLANK(Template!H10),"",Template!H10)</f>
        <v xml:space="preserve">Organisation knows why data is important for advocacy purposes. 
Organisation understands and can identify where to source one type of data only (e.g. financing data, health outcomes data)
</v>
      </c>
      <c r="I10" s="91" t="str">
        <f>IF(ISBLANK(Template!I10),"",Template!I10)</f>
        <v xml:space="preserve">Organisation knows why data is important for advocacy purpose
Organisation understands and knows where to source more than one type of data (e.g. financing data and health outcomes data)
Organisation cannot communicate data to different audiences.  
</v>
      </c>
      <c r="J10" s="91" t="str">
        <f>IF(ISBLANK(Template!J10),"",Template!J10)</f>
        <v xml:space="preserve">Organisation knows why data is important for advocacy purpose
Organisation understand and knows where to source more than one type of data (e.g. financing data and health outcomes data)
Organisation can communicate data for different audiences.  
</v>
      </c>
      <c r="K10" s="92" t="str">
        <f>IF(ISBLANK(Template!K10),"",Template!K10)</f>
        <v xml:space="preserve">Advocacy Communication plan (strategies, actions and tactics)
Memos and other examples of how they have synthesised and communicated data
Data management system (includes data needs, sources, data analysis etc) </v>
      </c>
      <c r="L10" s="104" t="s">
        <v>43</v>
      </c>
      <c r="M10" s="104" t="s">
        <v>43</v>
      </c>
      <c r="N10" s="104" t="s">
        <v>43</v>
      </c>
      <c r="O10" s="104" t="s">
        <v>43</v>
      </c>
      <c r="P10" s="104" t="s">
        <v>43</v>
      </c>
      <c r="Q10" s="161" t="str">
        <f t="shared" si="1"/>
        <v/>
      </c>
      <c r="R10" s="161" t="str">
        <f t="shared" si="0"/>
        <v/>
      </c>
      <c r="S10" s="161" t="str">
        <f t="shared" si="0"/>
        <v/>
      </c>
      <c r="T10" s="161" t="str">
        <f t="shared" si="0"/>
        <v/>
      </c>
      <c r="U10" s="161" t="str">
        <f t="shared" si="0"/>
        <v/>
      </c>
      <c r="V10" s="17"/>
      <c r="W10" s="17"/>
      <c r="X10" s="17"/>
      <c r="Y10" s="17"/>
      <c r="Z10" s="17"/>
    </row>
    <row r="11" spans="1:26" ht="131.25" customHeight="1">
      <c r="A11" s="105" t="str">
        <f>IF(ISBLANK(Template!A11),"",Template!A11)</f>
        <v>MNH</v>
      </c>
      <c r="B11" s="265" t="s">
        <v>295</v>
      </c>
      <c r="C11" s="105" t="str">
        <f>IF(ISBLANK(Template!C11),"",Template!C11)</f>
        <v>MNH1</v>
      </c>
      <c r="D11" s="99" t="str">
        <f>IF(ISBLANK(Template!D11),"",Template!D11)</f>
        <v>Barriers to better maternity care</v>
      </c>
      <c r="E11" s="93" t="str">
        <f>IF(ISBLANK(Template!E11),"",Template!E11)</f>
        <v xml:space="preserve">Organization knows three main barriers to women accessing quality maternity care, knows ways of reducing the barriers and can track improvements in maternity care. 
</v>
      </c>
      <c r="F11" s="93" t="str">
        <f>IF(ISBLANK(Template!F11),"",Template!F11)</f>
        <v xml:space="preserve">What barriers can you think of that may prevent women from accessing quality maternity care?
How would you track quality maternity services? 
What do you think civil society can do to reduce barriers to women accessing maternity care?
</v>
      </c>
      <c r="G11" s="93" t="str">
        <f>IF(ISBLANK(Template!G11),"",Template!G11)</f>
        <v xml:space="preserve">Organisation does not know the barriers for women to access quality maternity care  </v>
      </c>
      <c r="H11" s="93" t="str">
        <f>IF(ISBLANK(Template!H11),"",Template!H11)</f>
        <v xml:space="preserve">Organisation can cite at least three barriers for women accessing quality maternity care. 
Organisation does not know what civil society can do to reduce the barriers to women accessing quality maternity care. 
</v>
      </c>
      <c r="I11" s="93" t="str">
        <f>IF(ISBLANK(Template!I11),"",Template!I11)</f>
        <v xml:space="preserve">Organisation can cite at least three barriers there are to women accessing quality maternity care. 
Organisation knows what civil society can do to reduce the barriers to women accessing quality maternity care. 
Organisation does not track improvements in maternity care in my county 
</v>
      </c>
      <c r="J11" s="93" t="str">
        <f>IF(ISBLANK(Template!J11),"",Template!J11)</f>
        <v xml:space="preserve">Organisation can cite at least three barriers there are to women accessing quality maternity care. 
Organisation knows what civil society can do to reduce the barriers to women accessing quality maternity care. 
Organisation has tracked improvements in maternity care in my county 
</v>
      </c>
      <c r="K11" s="92" t="str">
        <f>IF(ISBLANK(Template!K11),"",Template!K11)</f>
        <v xml:space="preserve">Qualitative ( quotes)
Any reports/records of tracking better maternity care.
</v>
      </c>
      <c r="L11" s="104" t="s">
        <v>43</v>
      </c>
      <c r="M11" s="104" t="s">
        <v>43</v>
      </c>
      <c r="N11" s="104" t="s">
        <v>43</v>
      </c>
      <c r="O11" s="104" t="s">
        <v>43</v>
      </c>
      <c r="P11" s="104" t="s">
        <v>43</v>
      </c>
      <c r="Q11" s="161" t="str">
        <f t="shared" si="1"/>
        <v/>
      </c>
      <c r="R11" s="161" t="str">
        <f t="shared" si="0"/>
        <v/>
      </c>
      <c r="S11" s="161" t="str">
        <f t="shared" si="0"/>
        <v/>
      </c>
      <c r="T11" s="161" t="str">
        <f t="shared" si="0"/>
        <v/>
      </c>
      <c r="U11" s="161" t="str">
        <f t="shared" si="0"/>
        <v/>
      </c>
      <c r="V11" s="17"/>
      <c r="W11" s="17"/>
      <c r="X11" s="17"/>
      <c r="Y11" s="17"/>
      <c r="Z11" s="17"/>
    </row>
    <row r="12" spans="1:26" ht="153" customHeight="1">
      <c r="A12" s="105" t="str">
        <f>IF(ISBLANK(Template!A12),"",Template!A12)</f>
        <v>MNH</v>
      </c>
      <c r="B12" s="265"/>
      <c r="C12" s="105" t="str">
        <f>IF(ISBLANK(Template!C12),"",Template!C12)</f>
        <v>MNH2</v>
      </c>
      <c r="D12" s="99" t="str">
        <f>IF(ISBLANK(Template!D12),"",Template!D12)</f>
        <v>High quality maternity care</v>
      </c>
      <c r="E12" s="93" t="str">
        <f>IF(ISBLANK(Template!E12),"",Template!E12)</f>
        <v>Organization knows why quality matters, what can happen if there is poor quality maternity care, and have supported quality maternity care as an organisation</v>
      </c>
      <c r="F12" s="93" t="str">
        <f>IF(ISBLANK(Template!F12),"",Template!F12)</f>
        <v>Why does quality care matter? What can happen if a woman does not receive good quality care? 
Can you explain to me what role you think the community has to play in preventing poor quality maternity care? 
Can you tell me about a time your organisation suppported improving the quality of maternity care?</v>
      </c>
      <c r="G12" s="93" t="str">
        <f>IF(ISBLANK(Template!G12),"",Template!G12)</f>
        <v>Organisation does not know why high quality maternity care matters</v>
      </c>
      <c r="H12" s="93" t="str">
        <f>IF(ISBLANK(Template!H12),"",Template!H12)</f>
        <v>Organisation knows why high quality maternity care matters
Organisation cannot name at least 3 outcomes of low quality maternity care</v>
      </c>
      <c r="I12" s="93" t="str">
        <f>IF(ISBLANK(Template!I12),"",Template!I12)</f>
        <v xml:space="preserve">Organisation knows why high quality maternity care matters
Organisation can name at least 3 outcomes of low quality maternity care
Organisation does not conduct activities that seek to improve quality of maternity care </v>
      </c>
      <c r="J12" s="93" t="str">
        <f>IF(ISBLANK(Template!J12),"",Template!J12)</f>
        <v xml:space="preserve">Organisation knows why high quality maternity care matters
Organisation can name at least 3 outcomes of low quality maternity care
Organisation does conduct activities that seek to improve quality of maternity care </v>
      </c>
      <c r="K12" s="92" t="str">
        <f>IF(ISBLANK(Template!K12),"",Template!K12)</f>
        <v xml:space="preserve">Qualitative ( quotes)
Any reports/records demonstrating how they have improved the quality of care
</v>
      </c>
      <c r="L12" s="104" t="s">
        <v>43</v>
      </c>
      <c r="M12" s="104" t="s">
        <v>43</v>
      </c>
      <c r="N12" s="104" t="s">
        <v>43</v>
      </c>
      <c r="O12" s="104" t="s">
        <v>43</v>
      </c>
      <c r="P12" s="104" t="s">
        <v>43</v>
      </c>
      <c r="Q12" s="161" t="str">
        <f t="shared" si="1"/>
        <v/>
      </c>
      <c r="R12" s="161" t="str">
        <f t="shared" si="0"/>
        <v/>
      </c>
      <c r="S12" s="161" t="str">
        <f t="shared" si="0"/>
        <v/>
      </c>
      <c r="T12" s="161" t="str">
        <f t="shared" si="0"/>
        <v/>
      </c>
      <c r="U12" s="161" t="str">
        <f t="shared" si="0"/>
        <v/>
      </c>
      <c r="V12" s="17"/>
      <c r="W12" s="17"/>
      <c r="X12" s="17"/>
      <c r="Y12" s="17"/>
      <c r="Z12" s="17"/>
    </row>
    <row r="13" spans="1:26" ht="153" customHeight="1">
      <c r="A13" s="105" t="str">
        <f>IF(ISBLANK(Template!A13),"",Template!A13)</f>
        <v>MNH</v>
      </c>
      <c r="B13" s="265"/>
      <c r="C13" s="105" t="str">
        <f>IF(ISBLANK(Template!C13),"",Template!C13)</f>
        <v>MNH3</v>
      </c>
      <c r="D13" s="99" t="str">
        <f>IF(ISBLANK(Template!D13),"",Template!D13)</f>
        <v>Accountability mechanisms</v>
      </c>
      <c r="E13" s="93" t="str">
        <f>IF(ISBLANK(Template!E13),"",Template!E13)</f>
        <v>Organization engages actively in accountability mechanisms related to maternal and newbown health    (this could include sector performance review, TWGs, or feeding in MNH data to public participation forums)</v>
      </c>
      <c r="F13" s="93" t="str">
        <f>IF(ISBLANK(Template!F13),"",Template!F13)</f>
        <v>Tell me more about your understanding of an accountability mechanism. 
What would you advise an organisation who wants to engage with an accountability mechanism?
Tell me about a time you participated in an accountability mechanism- is it ongoing? Why do you see this group as an accountability mechanism?</v>
      </c>
      <c r="G13" s="93" t="str">
        <f>IF(ISBLANK(Template!G13),"",Template!G13)</f>
        <v>Organisation does not know the purpose of an accountability mechanism</v>
      </c>
      <c r="H13" s="93" t="str">
        <f>IF(ISBLANK(Template!H13),"",Template!H13)</f>
        <v xml:space="preserve">Organisation knows the purpose of an accountability mechanism
Organisation does not know how and when to engage in an accountability mechanism </v>
      </c>
      <c r="I13" s="93" t="str">
        <f>IF(ISBLANK(Template!I13),"",Template!I13)</f>
        <v xml:space="preserve">Organisation knows the purpose of an accountability mechanism
Organisation knows how and when to engage in an accountability mechanism
Organisation has not participated in any accountability mechanims
</v>
      </c>
      <c r="J13" s="93" t="str">
        <f>IF(ISBLANK(Template!J13),"",Template!J13)</f>
        <v xml:space="preserve">Organisation knows the purpose of an accountability mechanism
Organisation knows how and when to engage in an accountability mechanism 
Organisation has participated in at least one accountability mechanism
</v>
      </c>
      <c r="K13" s="92" t="str">
        <f>IF(ISBLANK(Template!K13),"",Template!K13)</f>
        <v>Minutes of meetings
Scorecard
Plan of action</v>
      </c>
      <c r="L13" s="104" t="s">
        <v>43</v>
      </c>
      <c r="M13" s="104" t="s">
        <v>43</v>
      </c>
      <c r="N13" s="104" t="s">
        <v>43</v>
      </c>
      <c r="O13" s="104" t="s">
        <v>43</v>
      </c>
      <c r="P13" s="104" t="s">
        <v>43</v>
      </c>
      <c r="Q13" s="161" t="str">
        <f t="shared" si="1"/>
        <v/>
      </c>
      <c r="R13" s="161" t="str">
        <f t="shared" si="0"/>
        <v/>
      </c>
      <c r="S13" s="161" t="str">
        <f t="shared" si="0"/>
        <v/>
      </c>
      <c r="T13" s="161" t="str">
        <f t="shared" si="0"/>
        <v/>
      </c>
      <c r="U13" s="161" t="str">
        <f t="shared" si="0"/>
        <v/>
      </c>
      <c r="V13" s="17"/>
      <c r="W13" s="17"/>
      <c r="X13" s="17"/>
      <c r="Y13" s="17"/>
      <c r="Z13" s="17"/>
    </row>
    <row r="14" spans="1:26" ht="120.95" customHeight="1">
      <c r="A14" s="105" t="str">
        <f>IF(ISBLANK(Template!A14),"",Template!A14)</f>
        <v>BA</v>
      </c>
      <c r="B14" s="269" t="str">
        <f>IF(ISBLANK(Template!B14),"",Template!B14)</f>
        <v xml:space="preserve">Health financing </v>
      </c>
      <c r="C14" s="105" t="str">
        <f>IF(ISBLANK(Template!C14),"",Template!C14)</f>
        <v>BA1</v>
      </c>
      <c r="D14" s="100" t="str">
        <f>IF(ISBLANK(Template!D14),"",Template!D14)</f>
        <v xml:space="preserve">Budget cycle and making process </v>
      </c>
      <c r="E14" s="93" t="str">
        <f>IF(ISBLANK(Template!E14),"",Template!E14)</f>
        <v>Organization knows different entry points of the budget cycle and making process and has engaged at relevant points. Has presented budget memos on health related agendas.
Organization knows the WHAT, WHEN, HOW, WHERE, WHY  of accessing budget information.</v>
      </c>
      <c r="F14" s="93" t="str">
        <f>IF(ISBLANK(Template!F14),"",Template!F14)</f>
        <v xml:space="preserve">Talk me through the budget cycle. How do you engage with it?
Tell me about a time you took part in public participation. What happened?
How would you go about accessing budget documents?
</v>
      </c>
      <c r="G14" s="93" t="str">
        <f>IF(ISBLANK(Template!G14),"",Template!G14)</f>
        <v>Organisation is not aware of the budget cycle and making process</v>
      </c>
      <c r="H14" s="93" t="str">
        <f>IF(ISBLANK(Template!H14),"",Template!H14)</f>
        <v xml:space="preserve">Organisation is aware of the budget cycle and making process.
Organisation cannot access health budget information.
</v>
      </c>
      <c r="I14" s="93" t="str">
        <f>IF(ISBLANK(Template!I14),"",Template!I14)</f>
        <v xml:space="preserve">Organisation is aware of the budget cycle and making process.
Organisation cannot access timely information regarding planned funding and spending in the health sector.
Organisation has not engaged in the budget making process such as citizen participation, public gathering at county assembly, TWG engagement etc
</v>
      </c>
      <c r="J14" s="93" t="str">
        <f>IF(ISBLANK(Template!J14),"",Template!J14)</f>
        <v>Organisation is aware of the budget cycle and making process.
Organisation can access timely information regarding planned funding and spending in the health sector.
Organisation has engaged in the budget making process including citizen participation, public gathering at county assembly, TWG engagement etc</v>
      </c>
      <c r="K14" s="92" t="str">
        <f>IF(ISBLANK(Template!K14),"",Template!K14)</f>
        <v>Budget memos
Copy of public participation schedule
Copies of published county budgets (draft or final), 
Copies of sector working group report</v>
      </c>
      <c r="L14" s="104" t="s">
        <v>43</v>
      </c>
      <c r="M14" s="104" t="s">
        <v>43</v>
      </c>
      <c r="N14" s="104" t="s">
        <v>43</v>
      </c>
      <c r="O14" s="104" t="s">
        <v>43</v>
      </c>
      <c r="P14" s="104" t="s">
        <v>43</v>
      </c>
      <c r="Q14" s="161" t="str">
        <f t="shared" si="1"/>
        <v/>
      </c>
      <c r="R14" s="161" t="str">
        <f t="shared" si="0"/>
        <v/>
      </c>
      <c r="S14" s="161" t="str">
        <f t="shared" si="0"/>
        <v/>
      </c>
      <c r="T14" s="161" t="str">
        <f t="shared" si="0"/>
        <v/>
      </c>
      <c r="U14" s="161" t="str">
        <f t="shared" si="0"/>
        <v/>
      </c>
      <c r="V14" s="18"/>
      <c r="W14" s="18"/>
      <c r="X14" s="18"/>
      <c r="Y14" s="18"/>
      <c r="Z14" s="18"/>
    </row>
    <row r="15" spans="1:26" ht="170.25" customHeight="1">
      <c r="A15" s="105" t="str">
        <f>IF(ISBLANK(Template!A15),"",Template!A15)</f>
        <v>BA</v>
      </c>
      <c r="B15" s="269" t="str">
        <f>IF(ISBLANK(Template!B15),"",Template!B15)</f>
        <v/>
      </c>
      <c r="C15" s="105" t="str">
        <f>IF(ISBLANK(Template!C15),"",Template!C15)</f>
        <v>BA2</v>
      </c>
      <c r="D15" s="100" t="str">
        <f>IF(ISBLANK(Template!D15),"",Template!D15)</f>
        <v>Making sense of budgets</v>
      </c>
      <c r="E15" s="93" t="str">
        <f>IF(ISBLANK(Template!E15),"",Template!E15)</f>
        <v>CSO knows and can perform a health budget analysis(can compare proportion of county health allocation versus total budget, can compare health expenditure over time with other allocations), can track  and disseminate.
CSO knows when and who to present the data to.</v>
      </c>
      <c r="F15" s="93" t="str">
        <f>IF(ISBLANK(Template!F15),"",Template!F15)</f>
        <v>What does analysis mean to you? Explain your reasoning behind choosing that its important/not important. 
How do you analyse a health budget?
If you have analysed a budget, what did you find out?</v>
      </c>
      <c r="G15" s="93" t="str">
        <f>IF(ISBLANK(Template!G15),"",Template!G15)</f>
        <v xml:space="preserve">Organisation does not know why budget and expenditure analysis is important. </v>
      </c>
      <c r="H15" s="93" t="str">
        <f>IF(ISBLANK(Template!H15),"",Template!H15)</f>
        <v xml:space="preserve">Organisation knows why budget and expenditure analysis is important. 
Organisation does not know how to calculate the proportion of the county budget allocated to health and its programmes.
</v>
      </c>
      <c r="I15" s="93" t="str">
        <f>IF(ISBLANK(Template!I15),"",Template!I15)</f>
        <v xml:space="preserve">Organisation knows why budget and expenditure analysis is important. 
Organisation knows how to calculate the proportion of the county budget allocated to health and its programmes.
Organisation has not analysed the county health budget or health expenditure (for example, comparing this year with the last year, or comparing the health sector with the education sector budget)
</v>
      </c>
      <c r="J15" s="91" t="str">
        <f>IF(ISBLANK(Template!J15),"",Template!J15)</f>
        <v xml:space="preserve">Organisation knows why budget and expenditure analysis is important. 
Organisation can calculate the proportion of the county budget allocated to health and its programmes.
Organisation has  analysed the county health budget or health expenditure (for example, comparing this year with the last year, or comparing the health sector with the education sector budget)
</v>
      </c>
      <c r="K15" s="93" t="str">
        <f>IF(ISBLANK(Template!K15),"",Template!K15)</f>
        <v>Budget analysis report and qualitative quotes 
Development of briefs from data for advocacy purposes.</v>
      </c>
      <c r="L15" s="104" t="s">
        <v>43</v>
      </c>
      <c r="M15" s="104" t="s">
        <v>43</v>
      </c>
      <c r="N15" s="104" t="s">
        <v>43</v>
      </c>
      <c r="O15" s="104" t="s">
        <v>43</v>
      </c>
      <c r="P15" s="104" t="s">
        <v>43</v>
      </c>
      <c r="Q15" s="161" t="str">
        <f t="shared" si="1"/>
        <v/>
      </c>
      <c r="R15" s="161" t="str">
        <f t="shared" si="0"/>
        <v/>
      </c>
      <c r="S15" s="161" t="str">
        <f t="shared" si="0"/>
        <v/>
      </c>
      <c r="T15" s="161" t="str">
        <f t="shared" si="0"/>
        <v/>
      </c>
      <c r="U15" s="161" t="str">
        <f t="shared" si="0"/>
        <v/>
      </c>
      <c r="V15" s="18"/>
      <c r="W15" s="18"/>
      <c r="X15" s="18"/>
      <c r="Y15" s="18"/>
      <c r="Z15" s="18"/>
    </row>
    <row r="16" spans="1:26" ht="153.75" customHeight="1">
      <c r="A16" s="105" t="str">
        <f>IF(ISBLANK(Template!A16),"",Template!A16)</f>
        <v>BA</v>
      </c>
      <c r="B16" s="269" t="str">
        <f>IF(ISBLANK(Template!B16),"",Template!B16)</f>
        <v/>
      </c>
      <c r="C16" s="105" t="str">
        <f>IF(ISBLANK(Template!C16),"",Template!C16)</f>
        <v>BA3</v>
      </c>
      <c r="D16" s="100" t="str">
        <f>IF(ISBLANK(Template!D16),"",Template!D16)</f>
        <v>Identifying bottlenecks</v>
      </c>
      <c r="E16" s="91" t="str">
        <f>IF(ISBLANK(Template!E16),"",Template!E16)</f>
        <v xml:space="preserve">Organization is able to identify financial bottleneck that matter for maternal health, knows how to communicate this information to the right decision makers for action
</v>
      </c>
      <c r="F16" s="91" t="str">
        <f>IF(ISBLANK(Template!F16),"",Template!F16)</f>
        <v>Explain your reasoning behind choosing that its important/not important. 
How did you go about identifying a bottleneck?
Tell me about an example where you identified a bottleneck and communicated this. Why were they the right decision makers?</v>
      </c>
      <c r="G16" s="91" t="str">
        <f>IF(ISBLANK(Template!G16),"",Template!G16)</f>
        <v xml:space="preserve">Organisation does not know why health financing bottlenecks matter for maternal health. </v>
      </c>
      <c r="H16" s="91" t="str">
        <f>IF(ISBLANK(Template!H16),"",Template!H16)</f>
        <v xml:space="preserve">Organisation knows why health financing bottlenecks matter for maternal health.
Organisation has not identified any health financing bottlenecks for maternal health.
</v>
      </c>
      <c r="I16" s="91" t="str">
        <f>IF(ISBLANK(Template!I16),"",Template!I16)</f>
        <v xml:space="preserve">Organisation knows why health financing bottlenecks matter for maternal health.
Organisation has identified one or more health financing bottlenecks for maternal health.
Once the bottleneck is identified, the organisation doesn’t know what to do with this information 
</v>
      </c>
      <c r="J16" s="91" t="str">
        <f>IF(ISBLANK(Template!J16),"",Template!J16)</f>
        <v xml:space="preserve">Organisation knows why health financing bottlenecks matter for maternal health.
Organisation has identified health financing bottlenecks for maternal health.
Organisation has identified a bottleneck (s) and communicated this information to the right decision makers for action
</v>
      </c>
      <c r="K16" s="94" t="str">
        <f>IF(ISBLANK(Template!K16),"",Template!K16)</f>
        <v xml:space="preserve">Relevant budget memos
Copy of public participation schedule
Report/List of challenges around health financing.
Quotes 
</v>
      </c>
      <c r="L16" s="104" t="s">
        <v>43</v>
      </c>
      <c r="M16" s="104" t="s">
        <v>43</v>
      </c>
      <c r="N16" s="104" t="s">
        <v>43</v>
      </c>
      <c r="O16" s="104" t="s">
        <v>43</v>
      </c>
      <c r="P16" s="104" t="s">
        <v>43</v>
      </c>
      <c r="Q16" s="161" t="str">
        <f t="shared" si="1"/>
        <v/>
      </c>
      <c r="R16" s="161" t="str">
        <f t="shared" si="0"/>
        <v/>
      </c>
      <c r="S16" s="161" t="str">
        <f t="shared" si="0"/>
        <v/>
      </c>
      <c r="T16" s="161" t="str">
        <f t="shared" si="0"/>
        <v/>
      </c>
      <c r="U16" s="161" t="str">
        <f t="shared" si="0"/>
        <v/>
      </c>
      <c r="V16" s="19"/>
      <c r="W16" s="19"/>
      <c r="X16" s="19"/>
      <c r="Y16" s="19"/>
      <c r="Z16" s="19"/>
    </row>
    <row r="17" spans="1:26" ht="172.5" customHeight="1">
      <c r="A17" s="105" t="str">
        <f>IF(ISBLANK(Template!A17),"",Template!A17)</f>
        <v>GLD</v>
      </c>
      <c r="B17" s="259" t="str">
        <f>IF(ISBLANK(Template!B17),"",Template!B17)</f>
        <v>Governance and Planning</v>
      </c>
      <c r="C17" s="105" t="str">
        <f>IF(ISBLANK(Template!C17),"",Template!C17)</f>
        <v>GLD1</v>
      </c>
      <c r="D17" s="102" t="str">
        <f>IF(ISBLANK(Template!D17),"",Template!D17)</f>
        <v>Governance structures and policies</v>
      </c>
      <c r="E17" s="91" t="str">
        <f>IF(ISBLANK(Template!E17),"",Template!E17)</f>
        <v>The organization has a governing body with a constitution that guides its work, legal notices, statues and bill
Policies and procedures across the board and guiding all aspects of financial management. They are readily available, are consistently practiced by all staff members, and meet generally accepted accounting principles (GAAP).
Organization has a package of documents that outline the purpose of the organization (mission, vision statement, objectives etc) and clearly outlined organogram</v>
      </c>
      <c r="F17" s="91" t="str">
        <f>IF(ISBLANK(Template!F17),"",Template!F17)</f>
        <v>Could you describe the organisation's governance structures? 
Could you decribe the organisation's strategic plan? What does it include?
What types of policies, procedures, and systems do you have in place? If there anything you think is misisng?</v>
      </c>
      <c r="G17" s="91" t="str">
        <f>IF(ISBLANK(Template!G17),"",Template!G17)</f>
        <v>Organization does not have governance structures in place</v>
      </c>
      <c r="H17" s="91" t="str">
        <f>IF(ISBLANK(Template!H17),"",Template!H17)</f>
        <v>Organisation does have governance structures in place
Organisation does not have established policies and procedures in place</v>
      </c>
      <c r="I17" s="91" t="str">
        <f>IF(ISBLANK(Template!I17),"",Template!I17)</f>
        <v>Organisation does have governance structures in place
Organisation has established policies and procedures in place
Organisation does not have a strategic plan</v>
      </c>
      <c r="J17" s="92" t="str">
        <f>IF(ISBLANK(Template!J17),"",Template!J17)</f>
        <v>Organisation does have governance structures in place
Organisation has established policies and procedures in place
Organisation does  have a strategic plan</v>
      </c>
      <c r="K17" s="95" t="str">
        <f>IF(ISBLANK(Template!K17),"",Template!K17)</f>
        <v xml:space="preserve">Constitution; appointment letters of board members; board minutes.
Organogram
Strategic plan </v>
      </c>
      <c r="L17" s="104" t="s">
        <v>43</v>
      </c>
      <c r="M17" s="104" t="s">
        <v>43</v>
      </c>
      <c r="N17" s="104" t="s">
        <v>43</v>
      </c>
      <c r="O17" s="104" t="s">
        <v>43</v>
      </c>
      <c r="P17" s="104" t="s">
        <v>43</v>
      </c>
      <c r="Q17" s="161" t="str">
        <f t="shared" si="1"/>
        <v/>
      </c>
      <c r="R17" s="161" t="str">
        <f t="shared" si="0"/>
        <v/>
      </c>
      <c r="S17" s="161" t="str">
        <f t="shared" si="0"/>
        <v/>
      </c>
      <c r="T17" s="161" t="str">
        <f t="shared" si="0"/>
        <v/>
      </c>
      <c r="U17" s="161" t="str">
        <f t="shared" si="0"/>
        <v/>
      </c>
      <c r="V17" s="19"/>
      <c r="W17" s="19"/>
      <c r="X17" s="19"/>
      <c r="Y17" s="19"/>
      <c r="Z17" s="19"/>
    </row>
    <row r="18" spans="1:26" s="47" customFormat="1" ht="140.44999999999999" customHeight="1">
      <c r="A18" s="105" t="str">
        <f>IF(ISBLANK(Template!A18),"",Template!A18)</f>
        <v>GLD</v>
      </c>
      <c r="B18" s="259" t="str">
        <f>IF(ISBLANK(Template!B18),"",Template!B18)</f>
        <v/>
      </c>
      <c r="C18" s="105" t="str">
        <f>IF(ISBLANK(Template!C18),"",Template!C18)</f>
        <v>GLD2</v>
      </c>
      <c r="D18" s="163" t="str">
        <f>IF(ISBLANK(Template!D18),"",Template!D18)</f>
        <v>Financing and planning for organisational activities</v>
      </c>
      <c r="E18" s="96" t="str">
        <f>IF(ISBLANK(Template!E18),"",Template!E18)</f>
        <v>Organization has an annual costed workplan that is regularly reviewed.
Organisation has a resource mobilisation plan</v>
      </c>
      <c r="F18" s="95" t="str">
        <f>IF(ISBLANK(Template!F18),"",Template!F18)</f>
        <v xml:space="preserve">What type of activities are in your workplan? 
How does the organisation go about costing these activities? 
Could you tell me about the plans the organisation has in place to mobilise its own resources?
</v>
      </c>
      <c r="G18" s="95" t="str">
        <f>IF(ISBLANK(Template!G18),"",Template!G18)</f>
        <v>Organisation does not have an annual plan of activities in place.</v>
      </c>
      <c r="H18" s="95" t="str">
        <f>IF(ISBLANK(Template!H18),"",Template!H18)</f>
        <v xml:space="preserve">Organisation has an annual plan of activities in place. 
The annual plan of activities is not accompanied with a budget. 
</v>
      </c>
      <c r="I18" s="95" t="str">
        <f>IF(ISBLANK(Template!I18),"",Template!I18)</f>
        <v xml:space="preserve">Organisation has an annual plan of activities in place. 
The annual plan of activities is accompanied with a budget. 
Organisation does not have a resource mobilisation plan in place to finance its annual plan of activities. 
</v>
      </c>
      <c r="J18" s="95" t="str">
        <f>IF(ISBLANK(Template!J18),"",Template!J18)</f>
        <v xml:space="preserve">Organisation has an annual plan of activities in place. 
The annual plan of activities is accompanied with a budget. 
Organisation has a resource mobilisation plan in place to finance its annual plan of activities. 
</v>
      </c>
      <c r="K18" s="92" t="str">
        <f>IF(ISBLANK(Template!K18),"",Template!K18)</f>
        <v>Annual costed workplan
Resource mobilisation plan
 Resource mobilization team meeting minutes/report</v>
      </c>
      <c r="L18" s="104" t="s">
        <v>43</v>
      </c>
      <c r="M18" s="104" t="s">
        <v>43</v>
      </c>
      <c r="N18" s="104" t="s">
        <v>43</v>
      </c>
      <c r="O18" s="104" t="s">
        <v>43</v>
      </c>
      <c r="P18" s="104" t="s">
        <v>43</v>
      </c>
      <c r="Q18" s="161" t="str">
        <f t="shared" si="1"/>
        <v/>
      </c>
      <c r="R18" s="161" t="str">
        <f t="shared" si="0"/>
        <v/>
      </c>
      <c r="S18" s="161" t="str">
        <f t="shared" si="0"/>
        <v/>
      </c>
      <c r="T18" s="161" t="str">
        <f t="shared" si="0"/>
        <v/>
      </c>
      <c r="U18" s="161" t="str">
        <f t="shared" si="0"/>
        <v/>
      </c>
      <c r="V18" s="20"/>
      <c r="W18" s="20"/>
      <c r="X18" s="20"/>
      <c r="Y18" s="20"/>
      <c r="Z18" s="20"/>
    </row>
    <row r="19" spans="1:26" ht="153" customHeight="1">
      <c r="A19" s="105" t="str">
        <f>IF(ISBLANK(Template!A19),"",Template!A19)</f>
        <v>CNS</v>
      </c>
      <c r="B19" s="260" t="str">
        <f>IF(ISBLANK(Template!B19),"",Template!B19)</f>
        <v>Coordination and Sustainability</v>
      </c>
      <c r="C19" s="105" t="str">
        <f>IF(ISBLANK(Template!C19),"",Template!C19)</f>
        <v>CNS1</v>
      </c>
      <c r="D19" s="103" t="str">
        <f>IF(ISBLANK(Template!D19),"",Template!D19)</f>
        <v>Taking part in coalitions</v>
      </c>
      <c r="E19" s="95" t="str">
        <f>IF(ISBLANK(Template!E19),"",Template!E19)</f>
        <v xml:space="preserve">Organisation is an active member of a coalition with other civil society organisations where it has worked on a shared issue.
Organization is contacted regularly by decison makers or civil society leaders or the media as a source of information.
</v>
      </c>
      <c r="F19" s="95" t="str">
        <f>IF(ISBLANK(Template!F19),"",Template!F19)</f>
        <v>What is a coalition? 
Could you tell me about a time where you participated in a coalition? Who else was in the coalition? What did the coalition do? 
Can you describe to me your relationships with other civil society organisations, media, and government?</v>
      </c>
      <c r="G19" s="95" t="str">
        <f>IF(ISBLANK(Template!G19),"",Template!G19)</f>
        <v>Organisation has never been part of a coalition with other civil society organisations.</v>
      </c>
      <c r="H19" s="95" t="str">
        <f>IF(ISBLANK(Template!H19),"",Template!H19)</f>
        <v xml:space="preserve">Organisation has been part of a coalition with other civil society organisations.
Organisation has never actively participated in coalition activities. 
</v>
      </c>
      <c r="I19" s="95" t="str">
        <f>IF(ISBLANK(Template!I19),"",Template!I19)</f>
        <v xml:space="preserve">Organisation has been part of a coalition with other civil society organisations.
Organisation has actively participated in coalition activities. 
Organisation does not regularly (e.g. at least once a quarter) provide information to other CSOs, decision makers and/or the media on MNH and/or the health budget  
</v>
      </c>
      <c r="J19" s="95" t="str">
        <f>IF(ISBLANK(Template!J19),"",Template!J19)</f>
        <v>Organisation has been part of a coalition with other civil society organisations.
Organisation has actively participated in coalition activities.
Organisation regularly (e.g. at least once a quarter) provide information to other CSOs, decision makers and/or the media on MNH and/or the health budget</v>
      </c>
      <c r="K19" s="92" t="str">
        <f>IF(ISBLANK(Template!K19),"",Template!K19)</f>
        <v>Meeting reports with various stakeholders.
Evidence of info provided
Joint plan of action of a coalition</v>
      </c>
      <c r="L19" s="104" t="s">
        <v>43</v>
      </c>
      <c r="M19" s="104" t="s">
        <v>43</v>
      </c>
      <c r="N19" s="104" t="s">
        <v>43</v>
      </c>
      <c r="O19" s="104" t="s">
        <v>43</v>
      </c>
      <c r="P19" s="104" t="s">
        <v>43</v>
      </c>
      <c r="Q19" s="161" t="str">
        <f t="shared" si="1"/>
        <v/>
      </c>
      <c r="R19" s="161" t="str">
        <f t="shared" si="0"/>
        <v/>
      </c>
      <c r="S19" s="161" t="str">
        <f t="shared" si="0"/>
        <v/>
      </c>
      <c r="T19" s="161" t="str">
        <f t="shared" si="0"/>
        <v/>
      </c>
      <c r="U19" s="161" t="str">
        <f t="shared" si="0"/>
        <v/>
      </c>
      <c r="V19" s="18"/>
      <c r="W19" s="18"/>
      <c r="X19" s="18"/>
      <c r="Y19" s="18"/>
      <c r="Z19" s="18"/>
    </row>
    <row r="20" spans="1:26" ht="153" customHeight="1">
      <c r="A20" s="105" t="str">
        <f>IF(ISBLANK(Template!A20),"",Template!A20)</f>
        <v>CNS</v>
      </c>
      <c r="B20" s="260" t="str">
        <f>IF(ISBLANK(Template!B20),"",Template!B20)</f>
        <v/>
      </c>
      <c r="C20" s="105" t="str">
        <f>IF(ISBLANK(Template!C20),"",Template!C20)</f>
        <v>CNS2</v>
      </c>
      <c r="D20" s="103" t="str">
        <f>IF(ISBLANK(Template!D20),"",Template!D20)</f>
        <v xml:space="preserve">Collaborating with the government </v>
      </c>
      <c r="E20" s="95" t="str">
        <f>IF(ISBLANK(Template!E20),"",Template!E20)</f>
        <v xml:space="preserve">Organisation is seen by the government as a stakeholder in government processes and employs diplomatic advocacy.
</v>
      </c>
      <c r="F20" s="95" t="str">
        <f>IF(ISBLANK(Template!F20),"",Template!F20)</f>
        <v>How would you describe the organisation's relationship with Government? What do you think the Government think of the organisation? 
Why would you/wouldn't you collaborate with Government? Do you have any shared goals?
Tell me about a time where you have partnered with Government to achieve a shared goal.</v>
      </c>
      <c r="G20" s="95" t="str">
        <f>IF(ISBLANK(Template!G20),"",Template!G20)</f>
        <v>Organisation has never worked with Government/ County health department</v>
      </c>
      <c r="H20" s="95" t="str">
        <f>IF(ISBLANK(Template!H20),"",Template!H20)</f>
        <v xml:space="preserve">Organisation has worked with Government/county health department. 
Organisation is not seen by the government as a key stakeholder in government processes
</v>
      </c>
      <c r="I20" s="95" t="str">
        <f>IF(ISBLANK(Template!I20),"",Template!I20)</f>
        <v xml:space="preserve">Organisation has worked with Government/county health department
Organisation is  seen by the government as a key stakeholder in government processes 
Organisation was not successful in supporting Government to achieve a shared goal.  
</v>
      </c>
      <c r="J20" s="95" t="str">
        <f>IF(ISBLANK(Template!J20),"",Template!J20)</f>
        <v xml:space="preserve">Organisation has worked with Government. 
Organisation is seen by the government as a key stakeholder in government processes
Organisation was successful in supporting Government to achieve a shared goal.  
</v>
      </c>
      <c r="K20" s="92" t="str">
        <f>IF(ISBLANK(Template!K20),"",Template!K20)</f>
        <v>Meeting reports of health related meetings with various county officials where CSO has participated in.</v>
      </c>
      <c r="L20" s="104" t="s">
        <v>43</v>
      </c>
      <c r="M20" s="104" t="s">
        <v>43</v>
      </c>
      <c r="N20" s="104" t="s">
        <v>43</v>
      </c>
      <c r="O20" s="104" t="s">
        <v>43</v>
      </c>
      <c r="P20" s="104" t="s">
        <v>43</v>
      </c>
      <c r="Q20" s="161" t="str">
        <f t="shared" si="1"/>
        <v/>
      </c>
      <c r="R20" s="161" t="str">
        <f t="shared" si="0"/>
        <v/>
      </c>
      <c r="S20" s="161" t="str">
        <f t="shared" si="0"/>
        <v/>
      </c>
      <c r="T20" s="161" t="str">
        <f t="shared" si="0"/>
        <v/>
      </c>
      <c r="U20" s="161" t="str">
        <f t="shared" si="0"/>
        <v/>
      </c>
      <c r="V20" s="17"/>
      <c r="W20" s="17"/>
      <c r="X20" s="17"/>
      <c r="Y20" s="17"/>
      <c r="Z20" s="17"/>
    </row>
    <row r="21" spans="1:26" ht="167.1" customHeight="1">
      <c r="A21" s="105" t="str">
        <f>IF(ISBLANK(Template!A21),"",Template!A21)</f>
        <v>CNS</v>
      </c>
      <c r="B21" s="260" t="str">
        <f>IF(ISBLANK(Template!B21),"",Template!B21)</f>
        <v/>
      </c>
      <c r="C21" s="105" t="str">
        <f>IF(ISBLANK(Template!C21),"",Template!C21)</f>
        <v>CNS3</v>
      </c>
      <c r="D21" s="103" t="str">
        <f>IF(ISBLANK(Template!D21),"",Template!D21)</f>
        <v>Documenting plans for sustainability</v>
      </c>
      <c r="E21" s="97" t="str">
        <f>IF(ISBLANK(Template!E21),"",Template!E21)</f>
        <v>Organization understands the importance of documenting plans for their transition beyond donor funding and sustaining their advocacy interventions
Organization has a clear sutainability plan beyond their current source of funding.</v>
      </c>
      <c r="F21" s="97" t="str">
        <f>IF(ISBLANK(Template!F21),"",Template!F21)</f>
        <v>What does sustainability mean for your organisation? 
Can you explain to me how your organisation have planned for sustainability?
Can you describe how your sustainability plans have informed your work?
If your current source of funding was to come to an end, how would you continue with your activities? What other activities do nto require resources from a third party?</v>
      </c>
      <c r="G21" s="97" t="str">
        <f>IF(ISBLANK(Template!G21),"",Template!G21)</f>
        <v>Organisation does not know why they need to document plans for sustaining their work beyond donor funding</v>
      </c>
      <c r="H21" s="97" t="str">
        <f>IF(ISBLANK(Template!H21),"",Template!H21)</f>
        <v xml:space="preserve">Organisation knows why they needs to document plans for sustaining their work beyond donor funding
Organisation has not developed an organization sustainability plan 
</v>
      </c>
      <c r="I21" s="97" t="str">
        <f>IF(ISBLANK(Template!I21),"",Template!I21)</f>
        <v xml:space="preserve">Organisation knows why they needs to document plans for sustaining their work beyond donor funding
Organisation has  developed an organization sustainability plan 
Organisational sustainabilty plan does not inform the organisation's activities </v>
      </c>
      <c r="J21" s="97" t="str">
        <f>IF(ISBLANK(Template!J21),"",Template!J21)</f>
        <v xml:space="preserve">Organisation knows why they needs to document plans for sustaining their work beyond donor funding
Organisation has  developed an organization sustainability plan 
Organisational sustainabilty plan does  inform the organisation's activities </v>
      </c>
      <c r="K21" s="92" t="str">
        <f>IF(ISBLANK(Template!K21),"",Template!K21)</f>
        <v>Sustainability plan, Exit strategy</v>
      </c>
      <c r="L21" s="104" t="s">
        <v>43</v>
      </c>
      <c r="M21" s="104" t="s">
        <v>43</v>
      </c>
      <c r="N21" s="104" t="s">
        <v>43</v>
      </c>
      <c r="O21" s="104" t="s">
        <v>43</v>
      </c>
      <c r="P21" s="104" t="s">
        <v>43</v>
      </c>
      <c r="Q21" s="161" t="str">
        <f t="shared" si="1"/>
        <v/>
      </c>
      <c r="R21" s="161" t="str">
        <f t="shared" si="0"/>
        <v/>
      </c>
      <c r="S21" s="161" t="str">
        <f t="shared" si="0"/>
        <v/>
      </c>
      <c r="T21" s="161" t="str">
        <f t="shared" si="0"/>
        <v/>
      </c>
      <c r="U21" s="161" t="str">
        <f t="shared" si="0"/>
        <v/>
      </c>
      <c r="V21" s="17"/>
      <c r="W21" s="17"/>
      <c r="X21" s="17"/>
      <c r="Y21" s="17"/>
      <c r="Z21" s="17"/>
    </row>
    <row r="22" spans="1:26" ht="164.45" customHeight="1">
      <c r="A22" s="105" t="str">
        <f>IF(ISBLANK(Template!A22),"",Template!A22)</f>
        <v>MEL</v>
      </c>
      <c r="B22" s="261" t="str">
        <f>IF(ISBLANK(Template!B22),"",Template!B22)</f>
        <v>Monitoring and Learning</v>
      </c>
      <c r="C22" s="105" t="str">
        <f>IF(ISBLANK(Template!C22),"",Template!C22)</f>
        <v>MEL1</v>
      </c>
      <c r="D22" s="101" t="str">
        <f>IF(ISBLANK(Template!D22),"",Template!D22)</f>
        <v>Monitoring advocacy efforts</v>
      </c>
      <c r="E22" s="95" t="str">
        <f>IF(ISBLANK(Template!E22),"",Template!E22)</f>
        <v>Organization has an M&amp;E plan for advocacy efforts</v>
      </c>
      <c r="F22" s="95" t="str">
        <f>IF(ISBLANK(Template!F22),"",Template!F22)</f>
        <v>What is your reasoning behind choosing that it is important to track advocacy efforts OR it is not important to track advocacy efforts?
How do you go about tracking the results of advocacy activities?  
Could you give me an example of when you tracked the results of advocacy activities? Do you have another example? How often do you track results?</v>
      </c>
      <c r="G22" s="95" t="str">
        <f>IF(ISBLANK(Template!G22),"",Template!G22)</f>
        <v xml:space="preserve">The organisation does not think it is important to track the change we achieve through our advocacy activities.   </v>
      </c>
      <c r="H22" s="95" t="str">
        <f>IF(ISBLANK(Template!H22),"",Template!H22)</f>
        <v xml:space="preserve">The organisation regards it as important to track the changes achieved through our advocacy activities.   
The organisation does not track the results of our advocacy activities.  </v>
      </c>
      <c r="I22" s="95" t="str">
        <f>IF(ISBLANK(Template!I22),"",Template!I22)</f>
        <v xml:space="preserve">The organisation regards it as important to track the change we achieve through our advocacy activities.   
The organisation does track the results of our advocacy activities
The organisation does not use this tracking to inform our future advocacy work
</v>
      </c>
      <c r="J22" s="95" t="str">
        <f>IF(ISBLANK(Template!J22),"",Template!J22)</f>
        <v xml:space="preserve">The organisation regards it as important to track the change we achieve through our advocacy activities.   
The organisation does track the results of our advocacy activities
The organisation has used this tracking to inform our future advocacy work
</v>
      </c>
      <c r="K22" s="95" t="str">
        <f>IF(ISBLANK(Template!K22),"",Template!K22)</f>
        <v xml:space="preserve">M&amp;E plan for advocacy efforts
Tailored adaptation strategy for advocacy efforts.
</v>
      </c>
      <c r="L22" s="104" t="s">
        <v>43</v>
      </c>
      <c r="M22" s="104" t="s">
        <v>43</v>
      </c>
      <c r="N22" s="104" t="s">
        <v>43</v>
      </c>
      <c r="O22" s="104" t="s">
        <v>43</v>
      </c>
      <c r="P22" s="104" t="s">
        <v>43</v>
      </c>
      <c r="Q22" s="161" t="str">
        <f t="shared" si="1"/>
        <v/>
      </c>
      <c r="R22" s="161" t="str">
        <f t="shared" si="0"/>
        <v/>
      </c>
      <c r="S22" s="161" t="str">
        <f t="shared" si="0"/>
        <v/>
      </c>
      <c r="T22" s="161" t="str">
        <f t="shared" si="0"/>
        <v/>
      </c>
      <c r="U22" s="161" t="str">
        <f t="shared" si="0"/>
        <v/>
      </c>
      <c r="V22" s="75"/>
      <c r="W22" s="75"/>
      <c r="X22" s="75"/>
      <c r="Y22" s="75"/>
      <c r="Z22" s="75"/>
    </row>
    <row r="23" spans="1:26" ht="151.5" customHeight="1">
      <c r="A23" s="105" t="str">
        <f>IF(ISBLANK(Template!A23),"",Template!A23)</f>
        <v>MEL</v>
      </c>
      <c r="B23" s="261" t="e">
        <f>IF(ISBLANK(Template!#REF!),"",Template!#REF!)</f>
        <v>#REF!</v>
      </c>
      <c r="C23" s="105" t="str">
        <f>IF(ISBLANK(Template!C23),"",Template!C23)</f>
        <v>MEL2</v>
      </c>
      <c r="D23" s="101" t="str">
        <f>IF(ISBLANK(Template!D23),"",Template!D23)</f>
        <v>Taking part in reflective learning</v>
      </c>
      <c r="E23" s="95" t="str">
        <f>IF(ISBLANK(Template!E23),"",Template!E23)</f>
        <v xml:space="preserve">Organization holds structured and regular reflection meetings  anchored on strategic planning/annual workplanning to discuss learnings, successes, and failures, adapts its plans. And activity plans are informed by the tracking of results of organizations advocacy activities.  
</v>
      </c>
      <c r="F23" s="95" t="str">
        <f>IF(ISBLANK(Template!F23),"",Template!F23)</f>
        <v>What does reflective learning mean to your organisation?
What is your reasoning behind choosing that reflecting learning is important or not? 
How does your organisation go about supporting reflective learning?
Can you give me an example of where your activities have changed in order to learn from successes and challenges</v>
      </c>
      <c r="G23" s="95" t="str">
        <f>IF(ISBLANK(Template!G23),"",Template!G23)</f>
        <v xml:space="preserve">Organisation does not regard it as important to reflect on our own success and failure. </v>
      </c>
      <c r="H23" s="95" t="str">
        <f>IF(ISBLANK(Template!H23),"",Template!H23)</f>
        <v xml:space="preserve">The organisation regards it as important to reflect on our own success and failure.
Organisation has not held a reflection meeting where  learnings, successes, and failures have been discussed in the previous 6 months.
</v>
      </c>
      <c r="I23" s="95" t="str">
        <f>IF(ISBLANK(Template!I23),"",Template!I23)</f>
        <v xml:space="preserve">The organisation regards it is important to reflect on our own success and failure.
Organisation has held a reflection meeting where we have discussed learnings, successes, and failures in the previous 6 months.
Organisation has not adapted its plans based a reflection meeting in the last 6 months. </v>
      </c>
      <c r="J23" s="95" t="str">
        <f>IF(ISBLANK(Template!J23),"",Template!J23)</f>
        <v xml:space="preserve">The organisation regards it is important to reflect on our own success and failure.
Organisation has held a reflection meeting where we have discussed learnings, successes, and failures in the previous 6 months.
Organisation has adapted its plans based a reflection meeting in the last 6 months. </v>
      </c>
      <c r="K23" s="95" t="str">
        <f>IF(ISBLANK(Template!K23),"",Template!K23)</f>
        <v>Activity plans, agenda of reflective meeting, meeting minutes (if available)
Action tracking plans.</v>
      </c>
      <c r="L23" s="104" t="s">
        <v>43</v>
      </c>
      <c r="M23" s="104" t="s">
        <v>43</v>
      </c>
      <c r="N23" s="104" t="s">
        <v>43</v>
      </c>
      <c r="O23" s="104" t="s">
        <v>43</v>
      </c>
      <c r="P23" s="104" t="s">
        <v>43</v>
      </c>
      <c r="Q23" s="161" t="str">
        <f t="shared" si="1"/>
        <v/>
      </c>
      <c r="R23" s="161" t="str">
        <f t="shared" si="1"/>
        <v/>
      </c>
      <c r="S23" s="161" t="str">
        <f t="shared" si="1"/>
        <v/>
      </c>
      <c r="T23" s="161" t="str">
        <f t="shared" si="1"/>
        <v/>
      </c>
      <c r="U23" s="161" t="str">
        <f t="shared" si="1"/>
        <v/>
      </c>
      <c r="V23" s="16"/>
      <c r="W23" s="16"/>
      <c r="X23" s="16"/>
      <c r="Y23" s="16"/>
      <c r="Z23" s="16"/>
    </row>
    <row r="24" spans="1:26" s="51" customFormat="1" ht="15">
      <c r="A24" s="106"/>
      <c r="C24" s="106"/>
      <c r="D24" s="68"/>
      <c r="E24" s="197"/>
      <c r="F24" s="52"/>
      <c r="G24" s="63"/>
      <c r="H24" s="63"/>
      <c r="I24" s="63"/>
      <c r="J24" s="63"/>
      <c r="K24" s="63"/>
      <c r="L24" s="64"/>
      <c r="M24" s="64"/>
      <c r="N24" s="64"/>
      <c r="O24" s="64"/>
      <c r="P24" s="64"/>
      <c r="V24" s="59"/>
      <c r="W24" s="59"/>
      <c r="X24" s="59"/>
      <c r="Y24" s="59"/>
      <c r="Z24" s="59"/>
    </row>
    <row r="25" spans="1:26" s="51" customFormat="1" ht="15">
      <c r="A25" s="106"/>
      <c r="C25" s="106"/>
      <c r="D25" s="195"/>
      <c r="E25" s="200"/>
      <c r="F25" s="59"/>
      <c r="G25" s="59"/>
      <c r="H25" s="59"/>
      <c r="I25" s="59"/>
      <c r="J25" s="59"/>
      <c r="K25" s="59"/>
      <c r="L25" s="64"/>
      <c r="M25" s="64"/>
      <c r="N25" s="64"/>
      <c r="O25" s="64"/>
      <c r="P25" s="64"/>
      <c r="V25" s="59"/>
      <c r="W25" s="59"/>
      <c r="X25" s="59"/>
      <c r="Y25" s="59"/>
      <c r="Z25" s="59"/>
    </row>
    <row r="26" spans="1:26" s="51" customFormat="1" ht="15">
      <c r="A26" s="106"/>
      <c r="C26" s="106"/>
      <c r="D26" s="247"/>
      <c r="E26" s="69"/>
      <c r="F26" s="59"/>
      <c r="G26" s="59"/>
      <c r="H26" s="59"/>
      <c r="I26" s="59"/>
      <c r="J26" s="59"/>
      <c r="K26" s="59"/>
      <c r="L26" s="66"/>
      <c r="M26" s="66"/>
      <c r="N26" s="66"/>
      <c r="O26" s="66"/>
      <c r="P26" s="66"/>
      <c r="V26" s="59"/>
      <c r="W26" s="59"/>
      <c r="X26" s="59"/>
      <c r="Y26" s="59"/>
      <c r="Z26" s="59"/>
    </row>
    <row r="27" spans="1:26" s="51" customFormat="1" ht="15">
      <c r="A27" s="106"/>
      <c r="C27" s="106"/>
      <c r="D27" s="247"/>
      <c r="E27" s="70"/>
      <c r="F27" s="59"/>
      <c r="G27" s="59"/>
      <c r="H27" s="59"/>
      <c r="I27" s="59"/>
      <c r="J27" s="59"/>
      <c r="K27" s="59"/>
      <c r="L27" s="66"/>
      <c r="M27" s="66"/>
      <c r="N27" s="66"/>
      <c r="O27" s="66"/>
      <c r="P27" s="66"/>
      <c r="V27" s="59"/>
      <c r="W27" s="59"/>
      <c r="X27" s="59"/>
      <c r="Y27" s="59"/>
      <c r="Z27" s="59"/>
    </row>
    <row r="28" spans="1:26" s="51" customFormat="1" ht="15">
      <c r="A28" s="106"/>
      <c r="C28" s="106"/>
      <c r="D28" s="199"/>
      <c r="E28" s="200"/>
      <c r="F28" s="59"/>
      <c r="G28" s="59"/>
      <c r="H28" s="59"/>
      <c r="I28" s="59"/>
      <c r="J28" s="59"/>
      <c r="K28" s="59"/>
      <c r="L28" s="66"/>
      <c r="M28" s="66"/>
      <c r="N28" s="66"/>
      <c r="O28" s="66"/>
      <c r="P28" s="66"/>
      <c r="V28" s="59"/>
      <c r="W28" s="59"/>
      <c r="X28" s="59"/>
      <c r="Y28" s="59"/>
      <c r="Z28" s="59"/>
    </row>
    <row r="29" spans="1:26" s="51" customFormat="1" ht="15">
      <c r="A29" s="106"/>
      <c r="C29" s="106"/>
      <c r="D29" s="199"/>
      <c r="E29" s="200"/>
      <c r="F29" s="59"/>
      <c r="G29" s="59"/>
      <c r="H29" s="59"/>
      <c r="I29" s="59"/>
      <c r="J29" s="59"/>
      <c r="K29" s="59"/>
      <c r="L29" s="66"/>
      <c r="M29" s="66"/>
      <c r="N29" s="66"/>
      <c r="O29" s="66"/>
      <c r="P29" s="66"/>
      <c r="V29" s="59"/>
      <c r="W29" s="59"/>
      <c r="X29" s="59"/>
      <c r="Y29" s="59"/>
      <c r="Z29" s="59"/>
    </row>
    <row r="30" spans="1:26" s="51" customFormat="1" ht="15">
      <c r="A30" s="106"/>
      <c r="C30" s="106"/>
      <c r="D30" s="199"/>
      <c r="E30" s="200"/>
      <c r="F30" s="59"/>
      <c r="G30" s="59"/>
      <c r="H30" s="59"/>
      <c r="I30" s="59"/>
      <c r="J30" s="59"/>
      <c r="K30" s="59"/>
      <c r="L30" s="66"/>
      <c r="M30" s="66"/>
      <c r="N30" s="66"/>
      <c r="O30" s="66"/>
      <c r="P30" s="66"/>
      <c r="V30" s="59"/>
      <c r="W30" s="59"/>
      <c r="X30" s="59"/>
      <c r="Y30" s="59"/>
      <c r="Z30" s="59"/>
    </row>
    <row r="31" spans="1:26" s="51" customFormat="1" ht="15">
      <c r="A31" s="106"/>
      <c r="C31" s="106"/>
      <c r="D31" s="199"/>
      <c r="E31" s="200"/>
      <c r="F31" s="59"/>
      <c r="G31" s="59"/>
      <c r="H31" s="59"/>
      <c r="I31" s="59"/>
      <c r="J31" s="59"/>
      <c r="K31" s="59"/>
      <c r="L31" s="66"/>
      <c r="M31" s="66"/>
      <c r="N31" s="66"/>
      <c r="O31" s="66"/>
      <c r="P31" s="66"/>
      <c r="V31" s="59"/>
      <c r="W31" s="59"/>
      <c r="X31" s="59"/>
      <c r="Y31" s="59"/>
      <c r="Z31" s="59"/>
    </row>
    <row r="32" spans="1:26" s="51" customFormat="1" ht="15">
      <c r="A32" s="106"/>
      <c r="C32" s="106"/>
      <c r="D32" s="199"/>
      <c r="E32" s="200"/>
      <c r="F32" s="59"/>
      <c r="G32" s="59"/>
      <c r="H32" s="59"/>
      <c r="I32" s="59"/>
      <c r="J32" s="59"/>
      <c r="K32" s="59"/>
      <c r="L32" s="66"/>
      <c r="M32" s="66"/>
      <c r="N32" s="66"/>
      <c r="O32" s="66"/>
      <c r="P32" s="66"/>
      <c r="V32" s="59"/>
      <c r="W32" s="59"/>
      <c r="X32" s="59"/>
      <c r="Y32" s="59"/>
      <c r="Z32" s="59"/>
    </row>
    <row r="33" spans="1:26" s="51" customFormat="1" ht="15">
      <c r="A33" s="106"/>
      <c r="C33" s="106"/>
      <c r="D33" s="199"/>
      <c r="E33" s="200"/>
      <c r="F33" s="59"/>
      <c r="G33" s="59"/>
      <c r="H33" s="59"/>
      <c r="I33" s="59"/>
      <c r="J33" s="59"/>
      <c r="K33" s="59"/>
      <c r="L33" s="66"/>
      <c r="M33" s="66"/>
      <c r="N33" s="66"/>
      <c r="O33" s="66"/>
      <c r="P33" s="66"/>
      <c r="V33" s="59"/>
      <c r="W33" s="59"/>
      <c r="X33" s="59"/>
      <c r="Y33" s="59"/>
      <c r="Z33" s="59"/>
    </row>
    <row r="34" spans="1:26" s="51" customFormat="1" ht="15">
      <c r="A34" s="106"/>
      <c r="C34" s="106"/>
      <c r="D34" s="199"/>
      <c r="E34" s="200"/>
      <c r="F34" s="59"/>
      <c r="G34" s="59"/>
      <c r="H34" s="59"/>
      <c r="I34" s="59"/>
      <c r="J34" s="59"/>
      <c r="K34" s="59"/>
      <c r="L34" s="66"/>
      <c r="M34" s="66"/>
      <c r="N34" s="66"/>
      <c r="O34" s="66"/>
      <c r="P34" s="66"/>
      <c r="V34" s="71"/>
      <c r="W34" s="71"/>
      <c r="X34" s="71"/>
      <c r="Y34" s="71"/>
      <c r="Z34" s="71"/>
    </row>
    <row r="35" spans="1:26" s="51" customFormat="1" ht="15">
      <c r="A35" s="106"/>
      <c r="C35" s="106"/>
      <c r="D35" s="199"/>
      <c r="E35" s="200"/>
      <c r="F35" s="59"/>
      <c r="G35" s="59"/>
      <c r="H35" s="59"/>
      <c r="I35" s="59"/>
      <c r="J35" s="59"/>
      <c r="K35" s="59"/>
      <c r="L35" s="66"/>
      <c r="M35" s="66"/>
      <c r="N35" s="66"/>
      <c r="O35" s="66"/>
      <c r="P35" s="66"/>
      <c r="V35" s="59"/>
      <c r="W35" s="59"/>
      <c r="X35" s="59"/>
      <c r="Y35" s="59"/>
      <c r="Z35" s="59"/>
    </row>
    <row r="36" spans="1:26" s="51" customFormat="1" ht="15">
      <c r="A36" s="106"/>
      <c r="C36" s="106"/>
      <c r="D36" s="248"/>
      <c r="E36" s="249"/>
      <c r="F36" s="59"/>
      <c r="G36" s="59"/>
      <c r="H36" s="59"/>
      <c r="I36" s="59"/>
      <c r="J36" s="59"/>
      <c r="K36" s="71"/>
      <c r="L36" s="66"/>
      <c r="M36" s="66"/>
      <c r="N36" s="66"/>
      <c r="O36" s="66"/>
      <c r="P36" s="66"/>
      <c r="V36" s="59"/>
      <c r="W36" s="59"/>
      <c r="X36" s="59"/>
      <c r="Y36" s="59"/>
      <c r="Z36" s="59"/>
    </row>
    <row r="37" spans="1:26" s="51" customFormat="1" ht="15">
      <c r="A37" s="106"/>
      <c r="C37" s="106"/>
      <c r="D37" s="248"/>
      <c r="E37" s="249"/>
      <c r="F37" s="59"/>
      <c r="G37" s="59"/>
      <c r="H37" s="59"/>
      <c r="I37" s="59"/>
      <c r="J37" s="59"/>
      <c r="K37" s="59"/>
      <c r="L37" s="66"/>
      <c r="M37" s="66"/>
      <c r="N37" s="66"/>
      <c r="O37" s="66"/>
      <c r="P37" s="66"/>
      <c r="V37" s="59"/>
      <c r="W37" s="59"/>
      <c r="X37" s="59"/>
      <c r="Y37" s="59"/>
      <c r="Z37" s="59"/>
    </row>
    <row r="38" spans="1:26" s="51" customFormat="1" ht="15">
      <c r="A38" s="106"/>
      <c r="C38" s="106"/>
      <c r="D38" s="247"/>
      <c r="E38" s="200"/>
      <c r="F38" s="59"/>
      <c r="G38" s="59"/>
      <c r="H38" s="59"/>
      <c r="I38" s="59"/>
      <c r="J38" s="59"/>
      <c r="K38" s="59"/>
      <c r="L38" s="66"/>
      <c r="M38" s="66"/>
      <c r="N38" s="66"/>
      <c r="O38" s="66"/>
      <c r="P38" s="66"/>
      <c r="V38" s="57"/>
      <c r="W38" s="57"/>
      <c r="X38" s="57"/>
      <c r="Y38" s="57"/>
      <c r="Z38" s="57"/>
    </row>
    <row r="39" spans="1:26" s="51" customFormat="1" ht="15">
      <c r="A39" s="106"/>
      <c r="C39" s="106"/>
      <c r="D39" s="247"/>
      <c r="E39" s="200"/>
      <c r="F39" s="59"/>
      <c r="G39" s="59"/>
      <c r="H39" s="59"/>
      <c r="I39" s="59"/>
      <c r="J39" s="59"/>
      <c r="K39" s="59"/>
      <c r="L39" s="66"/>
      <c r="M39" s="66"/>
      <c r="N39" s="66"/>
      <c r="O39" s="66"/>
      <c r="P39" s="66"/>
      <c r="V39" s="57"/>
      <c r="W39" s="57"/>
      <c r="X39" s="57"/>
      <c r="Y39" s="57"/>
      <c r="Z39" s="57"/>
    </row>
    <row r="40" spans="1:26" s="51" customFormat="1" ht="15">
      <c r="A40" s="106"/>
      <c r="C40" s="106"/>
      <c r="D40" s="194"/>
      <c r="E40" s="198"/>
      <c r="F40" s="57"/>
      <c r="G40" s="57"/>
      <c r="H40" s="57"/>
      <c r="I40" s="57"/>
      <c r="J40" s="57"/>
      <c r="K40" s="57"/>
      <c r="L40" s="53"/>
      <c r="M40" s="53"/>
      <c r="N40" s="72"/>
      <c r="O40" s="72"/>
      <c r="P40" s="72"/>
      <c r="V40" s="57"/>
      <c r="W40" s="57"/>
      <c r="X40" s="57"/>
      <c r="Y40" s="57"/>
      <c r="Z40" s="57"/>
    </row>
    <row r="41" spans="1:26" s="51" customFormat="1" ht="15">
      <c r="A41" s="106"/>
      <c r="C41" s="106"/>
      <c r="D41" s="257"/>
      <c r="E41" s="198"/>
      <c r="F41" s="57"/>
      <c r="G41" s="57"/>
      <c r="H41" s="57"/>
      <c r="I41" s="57"/>
      <c r="J41" s="57"/>
      <c r="K41" s="57"/>
      <c r="L41" s="53"/>
      <c r="M41" s="53"/>
      <c r="N41" s="72"/>
      <c r="O41" s="72"/>
      <c r="P41" s="72"/>
      <c r="V41" s="52"/>
      <c r="W41" s="52"/>
      <c r="X41" s="52"/>
      <c r="Y41" s="52"/>
      <c r="Z41" s="52"/>
    </row>
    <row r="42" spans="1:26" s="51" customFormat="1" ht="15">
      <c r="A42" s="106"/>
      <c r="C42" s="106"/>
      <c r="D42" s="257"/>
      <c r="E42" s="198"/>
      <c r="F42" s="57"/>
      <c r="G42" s="57"/>
      <c r="H42" s="57"/>
      <c r="I42" s="57"/>
      <c r="J42" s="57"/>
      <c r="K42" s="57"/>
      <c r="L42" s="53"/>
      <c r="M42" s="53"/>
      <c r="N42" s="72"/>
      <c r="O42" s="72"/>
      <c r="P42" s="72"/>
      <c r="V42" s="52"/>
      <c r="W42" s="52"/>
      <c r="X42" s="52"/>
      <c r="Y42" s="52"/>
      <c r="Z42" s="52"/>
    </row>
    <row r="43" spans="1:26" s="51" customFormat="1" ht="15">
      <c r="A43" s="106"/>
      <c r="C43" s="106"/>
      <c r="D43" s="257"/>
      <c r="E43" s="255"/>
      <c r="F43" s="67"/>
      <c r="G43" s="67"/>
      <c r="H43" s="67"/>
      <c r="I43" s="67"/>
      <c r="J43" s="67"/>
      <c r="K43" s="52"/>
      <c r="L43" s="53"/>
      <c r="M43" s="53"/>
      <c r="N43" s="72"/>
      <c r="O43" s="72"/>
      <c r="P43" s="72"/>
      <c r="V43" s="73"/>
      <c r="W43" s="73"/>
      <c r="X43" s="73"/>
      <c r="Y43" s="73"/>
      <c r="Z43" s="73"/>
    </row>
    <row r="44" spans="1:26" s="51" customFormat="1" ht="15">
      <c r="A44" s="106"/>
      <c r="C44" s="106"/>
      <c r="D44" s="257"/>
      <c r="E44" s="255"/>
      <c r="F44" s="52"/>
      <c r="G44" s="52"/>
      <c r="H44" s="52"/>
      <c r="I44" s="52"/>
      <c r="J44" s="52"/>
      <c r="K44" s="52"/>
      <c r="L44" s="53"/>
      <c r="M44" s="53"/>
      <c r="N44" s="72"/>
      <c r="O44" s="72"/>
      <c r="P44" s="72"/>
      <c r="V44" s="57"/>
      <c r="W44" s="57"/>
      <c r="X44" s="57"/>
      <c r="Y44" s="57"/>
      <c r="Z44" s="57"/>
    </row>
    <row r="45" spans="1:26" s="51" customFormat="1" ht="15">
      <c r="A45" s="106"/>
      <c r="C45" s="106"/>
      <c r="D45" s="257"/>
      <c r="E45" s="197"/>
      <c r="F45" s="74"/>
      <c r="G45" s="65"/>
      <c r="H45" s="65"/>
      <c r="I45" s="65"/>
      <c r="J45" s="65"/>
      <c r="K45" s="73"/>
      <c r="L45" s="53"/>
      <c r="M45" s="53"/>
      <c r="N45" s="72"/>
      <c r="O45" s="72"/>
      <c r="P45" s="72"/>
      <c r="V45" s="57"/>
      <c r="W45" s="57"/>
      <c r="X45" s="57"/>
      <c r="Y45" s="57"/>
      <c r="Z45" s="57"/>
    </row>
    <row r="46" spans="1:26" s="51" customFormat="1" ht="15">
      <c r="A46" s="106"/>
      <c r="C46" s="106"/>
      <c r="D46" s="194"/>
      <c r="E46" s="198"/>
      <c r="F46" s="57"/>
      <c r="G46" s="57"/>
      <c r="H46" s="57"/>
      <c r="I46" s="57"/>
      <c r="J46" s="57"/>
      <c r="K46" s="57"/>
      <c r="L46" s="53"/>
      <c r="M46" s="53"/>
      <c r="N46" s="72"/>
      <c r="O46" s="72"/>
      <c r="P46" s="72"/>
      <c r="V46" s="57"/>
      <c r="W46" s="57"/>
      <c r="X46" s="57"/>
      <c r="Y46" s="57"/>
      <c r="Z46" s="57"/>
    </row>
    <row r="47" spans="1:26" s="51" customFormat="1" ht="15">
      <c r="A47" s="106"/>
      <c r="C47" s="106"/>
      <c r="D47" s="194"/>
      <c r="E47" s="198"/>
      <c r="F47" s="57"/>
      <c r="G47" s="57"/>
      <c r="H47" s="57"/>
      <c r="I47" s="57"/>
      <c r="J47" s="57"/>
      <c r="K47" s="57"/>
      <c r="L47" s="53"/>
      <c r="M47" s="53"/>
      <c r="N47" s="72"/>
      <c r="O47" s="72"/>
      <c r="P47" s="72"/>
      <c r="V47" s="57"/>
      <c r="W47" s="57"/>
      <c r="X47" s="57"/>
      <c r="Y47" s="57"/>
      <c r="Z47" s="57"/>
    </row>
    <row r="48" spans="1:26" s="51" customFormat="1" ht="15">
      <c r="A48" s="106"/>
      <c r="C48" s="106"/>
      <c r="D48" s="194"/>
      <c r="E48" s="198"/>
      <c r="F48" s="57"/>
      <c r="G48" s="57"/>
      <c r="H48" s="57"/>
      <c r="I48" s="57"/>
      <c r="J48" s="57"/>
      <c r="K48" s="57"/>
      <c r="L48" s="53"/>
      <c r="M48" s="53"/>
      <c r="N48" s="72"/>
      <c r="O48" s="72"/>
      <c r="P48" s="72"/>
      <c r="V48" s="52"/>
      <c r="W48" s="52"/>
      <c r="X48" s="52"/>
      <c r="Y48" s="52"/>
      <c r="Z48" s="52"/>
    </row>
    <row r="49" spans="1:26" s="51" customFormat="1" ht="15">
      <c r="A49" s="106"/>
      <c r="C49" s="106"/>
      <c r="D49" s="194"/>
      <c r="E49" s="198"/>
      <c r="F49" s="57"/>
      <c r="G49" s="57"/>
      <c r="H49" s="57"/>
      <c r="I49" s="57"/>
      <c r="J49" s="57"/>
      <c r="K49" s="57"/>
      <c r="L49" s="53"/>
      <c r="M49" s="53"/>
      <c r="N49" s="53"/>
      <c r="O49" s="53"/>
      <c r="P49" s="54"/>
      <c r="V49" s="52"/>
      <c r="W49" s="52"/>
      <c r="X49" s="52"/>
      <c r="Y49" s="52"/>
      <c r="Z49" s="52"/>
    </row>
    <row r="50" spans="1:26" s="51" customFormat="1" ht="15">
      <c r="A50" s="106"/>
      <c r="C50" s="106"/>
      <c r="D50" s="257"/>
      <c r="E50" s="255"/>
      <c r="F50" s="52"/>
      <c r="G50" s="52"/>
      <c r="H50" s="52"/>
      <c r="I50" s="52"/>
      <c r="J50" s="52"/>
      <c r="K50" s="52"/>
      <c r="L50" s="53"/>
      <c r="M50" s="53"/>
      <c r="N50" s="53"/>
      <c r="O50" s="53"/>
      <c r="P50" s="54"/>
      <c r="V50" s="52"/>
      <c r="W50" s="52"/>
      <c r="X50" s="52"/>
      <c r="Y50" s="52"/>
      <c r="Z50" s="52"/>
    </row>
    <row r="51" spans="1:26" s="51" customFormat="1" ht="15">
      <c r="A51" s="106"/>
      <c r="C51" s="106"/>
      <c r="D51" s="257"/>
      <c r="E51" s="255"/>
      <c r="F51" s="52"/>
      <c r="G51" s="52"/>
      <c r="H51" s="52"/>
      <c r="I51" s="52"/>
      <c r="J51" s="52"/>
      <c r="K51" s="52"/>
      <c r="L51" s="53"/>
      <c r="M51" s="53"/>
      <c r="N51" s="53"/>
      <c r="O51" s="53"/>
      <c r="P51" s="54"/>
      <c r="V51" s="52"/>
      <c r="W51" s="52"/>
      <c r="X51" s="52"/>
      <c r="Y51" s="52"/>
      <c r="Z51" s="52"/>
    </row>
    <row r="52" spans="1:26" s="51" customFormat="1" ht="15">
      <c r="A52" s="106"/>
      <c r="C52" s="106"/>
      <c r="D52" s="257"/>
      <c r="E52" s="255"/>
      <c r="F52" s="52"/>
      <c r="G52" s="52"/>
      <c r="H52" s="52"/>
      <c r="I52" s="52"/>
      <c r="J52" s="52"/>
      <c r="K52" s="52"/>
      <c r="L52" s="53"/>
      <c r="M52" s="53"/>
      <c r="N52" s="53"/>
      <c r="O52" s="53"/>
      <c r="P52" s="54"/>
      <c r="V52" s="52"/>
      <c r="W52" s="52"/>
      <c r="X52" s="52"/>
      <c r="Y52" s="52"/>
      <c r="Z52" s="52"/>
    </row>
    <row r="53" spans="1:26" s="51" customFormat="1" ht="15">
      <c r="A53" s="106"/>
      <c r="C53" s="106"/>
      <c r="D53" s="257"/>
      <c r="E53" s="197"/>
      <c r="F53" s="52"/>
      <c r="G53" s="52"/>
      <c r="H53" s="52"/>
      <c r="I53" s="52"/>
      <c r="J53" s="52"/>
      <c r="K53" s="52"/>
      <c r="L53" s="53"/>
      <c r="M53" s="53"/>
      <c r="N53" s="53"/>
      <c r="O53" s="53"/>
      <c r="P53" s="54"/>
      <c r="V53" s="52"/>
      <c r="W53" s="52"/>
      <c r="X53" s="52"/>
      <c r="Y53" s="52"/>
      <c r="Z53" s="52"/>
    </row>
    <row r="54" spans="1:26" s="51" customFormat="1" ht="15">
      <c r="A54" s="106"/>
      <c r="C54" s="106"/>
      <c r="D54" s="257"/>
      <c r="E54" s="197"/>
      <c r="F54" s="52"/>
      <c r="G54" s="52"/>
      <c r="H54" s="52"/>
      <c r="I54" s="52"/>
      <c r="J54" s="52"/>
      <c r="K54" s="52"/>
      <c r="L54" s="53"/>
      <c r="M54" s="53"/>
      <c r="N54" s="53"/>
      <c r="O54" s="53"/>
      <c r="P54" s="54"/>
      <c r="V54" s="52"/>
      <c r="W54" s="52"/>
      <c r="X54" s="52"/>
      <c r="Y54" s="52"/>
      <c r="Z54" s="52"/>
    </row>
    <row r="55" spans="1:26" s="51" customFormat="1" ht="15.75">
      <c r="A55" s="106"/>
      <c r="C55" s="106"/>
      <c r="D55" s="258"/>
      <c r="E55" s="254"/>
      <c r="F55" s="52"/>
      <c r="G55" s="52"/>
      <c r="H55" s="52"/>
      <c r="I55" s="52"/>
      <c r="J55" s="52"/>
      <c r="K55" s="52"/>
      <c r="L55" s="55"/>
      <c r="M55" s="55"/>
      <c r="N55" s="55"/>
      <c r="O55" s="56"/>
      <c r="P55" s="56"/>
      <c r="V55" s="52"/>
      <c r="W55" s="52"/>
      <c r="X55" s="52"/>
      <c r="Y55" s="52"/>
      <c r="Z55" s="52"/>
    </row>
    <row r="56" spans="1:26" s="51" customFormat="1" ht="15.75">
      <c r="A56" s="106"/>
      <c r="C56" s="106"/>
      <c r="D56" s="258"/>
      <c r="E56" s="254"/>
      <c r="F56" s="52"/>
      <c r="G56" s="52"/>
      <c r="H56" s="52"/>
      <c r="I56" s="52"/>
      <c r="J56" s="52"/>
      <c r="K56" s="52"/>
      <c r="L56" s="55"/>
      <c r="M56" s="55"/>
      <c r="N56" s="55"/>
      <c r="O56" s="56"/>
      <c r="P56" s="56"/>
      <c r="V56" s="52"/>
      <c r="W56" s="52"/>
      <c r="X56" s="52"/>
      <c r="Y56" s="52"/>
      <c r="Z56" s="52"/>
    </row>
    <row r="57" spans="1:26" s="51" customFormat="1" ht="15.75">
      <c r="A57" s="106"/>
      <c r="C57" s="106"/>
      <c r="D57" s="257"/>
      <c r="E57" s="197"/>
      <c r="F57" s="52"/>
      <c r="G57" s="52"/>
      <c r="H57" s="52"/>
      <c r="I57" s="52"/>
      <c r="J57" s="52"/>
      <c r="K57" s="52"/>
      <c r="L57" s="55"/>
      <c r="M57" s="55"/>
      <c r="N57" s="55"/>
      <c r="O57" s="56"/>
      <c r="P57" s="56"/>
      <c r="V57" s="52"/>
      <c r="W57" s="52"/>
      <c r="X57" s="52"/>
      <c r="Y57" s="52"/>
      <c r="Z57" s="52"/>
    </row>
    <row r="58" spans="1:26" s="51" customFormat="1" ht="15.75">
      <c r="A58" s="106"/>
      <c r="C58" s="106"/>
      <c r="D58" s="257"/>
      <c r="E58" s="197"/>
      <c r="F58" s="52"/>
      <c r="G58" s="52"/>
      <c r="H58" s="52"/>
      <c r="I58" s="52"/>
      <c r="J58" s="52"/>
      <c r="K58" s="52"/>
      <c r="L58" s="55"/>
      <c r="M58" s="55"/>
      <c r="N58" s="55"/>
      <c r="O58" s="56"/>
      <c r="P58" s="56"/>
      <c r="V58" s="52"/>
      <c r="W58" s="52"/>
      <c r="X58" s="52"/>
      <c r="Y58" s="52"/>
      <c r="Z58" s="52"/>
    </row>
    <row r="59" spans="1:26" s="51" customFormat="1" ht="15.75">
      <c r="A59" s="106"/>
      <c r="C59" s="106"/>
      <c r="D59" s="257"/>
      <c r="E59" s="197"/>
      <c r="F59" s="52"/>
      <c r="G59" s="52"/>
      <c r="H59" s="57"/>
      <c r="I59" s="57"/>
      <c r="J59" s="57"/>
      <c r="K59" s="52"/>
      <c r="L59" s="55"/>
      <c r="M59" s="55"/>
      <c r="N59" s="55"/>
      <c r="O59" s="56"/>
      <c r="P59" s="56"/>
      <c r="V59" s="52"/>
      <c r="W59" s="52"/>
      <c r="X59" s="52"/>
      <c r="Y59" s="52"/>
      <c r="Z59" s="52"/>
    </row>
    <row r="60" spans="1:26" s="51" customFormat="1" ht="15.75">
      <c r="A60" s="106"/>
      <c r="C60" s="106"/>
      <c r="D60" s="196"/>
      <c r="E60" s="197"/>
      <c r="F60" s="52"/>
      <c r="G60" s="52"/>
      <c r="H60" s="52"/>
      <c r="I60" s="52"/>
      <c r="J60" s="52"/>
      <c r="K60" s="52"/>
      <c r="L60" s="58"/>
      <c r="M60" s="58"/>
      <c r="N60" s="58"/>
      <c r="O60" s="56"/>
      <c r="P60" s="56"/>
      <c r="V60" s="52"/>
      <c r="W60" s="52"/>
      <c r="X60" s="52"/>
      <c r="Y60" s="52"/>
      <c r="Z60" s="52"/>
    </row>
    <row r="61" spans="1:26" s="51" customFormat="1" ht="15.75">
      <c r="A61" s="106"/>
      <c r="C61" s="106"/>
      <c r="D61" s="196"/>
      <c r="E61" s="197"/>
      <c r="F61" s="52"/>
      <c r="G61" s="52"/>
      <c r="H61" s="52"/>
      <c r="I61" s="52"/>
      <c r="J61" s="52"/>
      <c r="K61" s="52"/>
      <c r="L61" s="55"/>
      <c r="M61" s="55"/>
      <c r="N61" s="55"/>
      <c r="O61" s="56"/>
      <c r="P61" s="56"/>
      <c r="V61" s="59"/>
      <c r="W61" s="59"/>
      <c r="X61" s="59"/>
      <c r="Y61" s="59"/>
      <c r="Z61" s="59"/>
    </row>
    <row r="62" spans="1:26" s="51" customFormat="1" ht="15.75">
      <c r="A62" s="106"/>
      <c r="C62" s="106"/>
      <c r="D62" s="60"/>
      <c r="E62" s="197"/>
      <c r="F62" s="52"/>
      <c r="G62" s="52"/>
      <c r="H62" s="52"/>
      <c r="I62" s="52"/>
      <c r="J62" s="52"/>
      <c r="K62" s="52"/>
      <c r="L62" s="55"/>
      <c r="M62" s="55"/>
      <c r="N62" s="55"/>
      <c r="O62" s="56"/>
      <c r="P62" s="56"/>
      <c r="V62" s="52"/>
      <c r="W62" s="52"/>
      <c r="X62" s="52"/>
      <c r="Y62" s="52"/>
      <c r="Z62" s="52"/>
    </row>
    <row r="63" spans="1:26" s="51" customFormat="1" ht="15.75">
      <c r="A63" s="106"/>
      <c r="C63" s="106"/>
      <c r="D63" s="257"/>
      <c r="E63" s="197"/>
      <c r="F63" s="59"/>
      <c r="G63" s="59"/>
      <c r="H63" s="59"/>
      <c r="I63" s="59"/>
      <c r="J63" s="59"/>
      <c r="K63" s="59"/>
      <c r="L63" s="53"/>
      <c r="M63" s="55"/>
      <c r="N63" s="55"/>
      <c r="O63" s="56"/>
      <c r="P63" s="56"/>
      <c r="V63" s="57"/>
      <c r="W63" s="57"/>
      <c r="X63" s="57"/>
      <c r="Y63" s="57"/>
      <c r="Z63" s="57"/>
    </row>
    <row r="64" spans="1:26" s="51" customFormat="1" ht="15.75">
      <c r="A64" s="106"/>
      <c r="C64" s="106"/>
      <c r="D64" s="257"/>
      <c r="E64" s="197"/>
      <c r="F64" s="52"/>
      <c r="G64" s="59"/>
      <c r="H64" s="52"/>
      <c r="I64" s="52"/>
      <c r="J64" s="52"/>
      <c r="K64" s="52"/>
      <c r="L64" s="61"/>
      <c r="M64" s="55"/>
      <c r="N64" s="55"/>
      <c r="O64" s="56"/>
      <c r="P64" s="56"/>
      <c r="V64" s="59"/>
      <c r="W64" s="59"/>
      <c r="X64" s="59"/>
      <c r="Y64" s="59"/>
      <c r="Z64" s="59"/>
    </row>
    <row r="65" spans="1:26" s="51" customFormat="1" ht="15.75">
      <c r="A65" s="106"/>
      <c r="C65" s="106"/>
      <c r="D65" s="194"/>
      <c r="E65" s="198"/>
      <c r="F65" s="57"/>
      <c r="G65" s="57"/>
      <c r="H65" s="57"/>
      <c r="I65" s="57"/>
      <c r="J65" s="57"/>
      <c r="K65" s="57"/>
      <c r="L65" s="55"/>
      <c r="M65" s="53"/>
      <c r="N65" s="53"/>
      <c r="O65" s="53"/>
      <c r="P65" s="62"/>
      <c r="V65" s="52"/>
      <c r="W65" s="52"/>
      <c r="X65" s="52"/>
      <c r="Y65" s="52"/>
      <c r="Z65" s="52"/>
    </row>
  </sheetData>
  <sheetProtection autoFilter="0"/>
  <protectedRanges>
    <protectedRange sqref="L24:P65" name="Data_entry"/>
    <protectedRange sqref="L7:P23" name="Sheet 2 edits_1"/>
    <protectedRange sqref="L7:P23" name="Data_entry_1_2"/>
  </protectedRanges>
  <mergeCells count="50">
    <mergeCell ref="D53:D54"/>
    <mergeCell ref="D55:D56"/>
    <mergeCell ref="E55:E56"/>
    <mergeCell ref="D57:D59"/>
    <mergeCell ref="D63:D64"/>
    <mergeCell ref="D38:D39"/>
    <mergeCell ref="D41:D42"/>
    <mergeCell ref="D43:D45"/>
    <mergeCell ref="E43:E44"/>
    <mergeCell ref="D50:D52"/>
    <mergeCell ref="E50:E52"/>
    <mergeCell ref="B19:B21"/>
    <mergeCell ref="B22:B23"/>
    <mergeCell ref="D26:D27"/>
    <mergeCell ref="D36:D37"/>
    <mergeCell ref="E36:E37"/>
    <mergeCell ref="Z5:Z6"/>
    <mergeCell ref="V5:V6"/>
    <mergeCell ref="W5:W6"/>
    <mergeCell ref="D5:D6"/>
    <mergeCell ref="K8:K9"/>
    <mergeCell ref="X5:X6"/>
    <mergeCell ref="Y5:Y6"/>
    <mergeCell ref="N5:N6"/>
    <mergeCell ref="O5:O6"/>
    <mergeCell ref="P5:P6"/>
    <mergeCell ref="M5:M6"/>
    <mergeCell ref="B17:B18"/>
    <mergeCell ref="Q3:U4"/>
    <mergeCell ref="B5:B6"/>
    <mergeCell ref="F5:F6"/>
    <mergeCell ref="G5:J5"/>
    <mergeCell ref="Q5:Q6"/>
    <mergeCell ref="R5:R6"/>
    <mergeCell ref="S5:S6"/>
    <mergeCell ref="T5:T6"/>
    <mergeCell ref="U5:U6"/>
    <mergeCell ref="P3:P4"/>
    <mergeCell ref="E5:E6"/>
    <mergeCell ref="K5:K6"/>
    <mergeCell ref="L5:L6"/>
    <mergeCell ref="N3:N4"/>
    <mergeCell ref="O3:O4"/>
    <mergeCell ref="L3:L4"/>
    <mergeCell ref="M3:M4"/>
    <mergeCell ref="B11:B13"/>
    <mergeCell ref="B14:B16"/>
    <mergeCell ref="G2:K2"/>
    <mergeCell ref="A7:K7"/>
    <mergeCell ref="B8:B10"/>
  </mergeCells>
  <dataValidations count="6">
    <dataValidation type="list" allowBlank="1" showInputMessage="1" showErrorMessage="1" sqref="P65" xr:uid="{00000000-0002-0000-0900-000000000000}">
      <formula1>$AG$4:$AG$6</formula1>
    </dataValidation>
    <dataValidation type="list" allowBlank="1" showInputMessage="1" showErrorMessage="1" sqref="O55:P64" xr:uid="{00000000-0002-0000-0900-000001000000}">
      <formula1>$AK$4:$AK$9</formula1>
    </dataValidation>
    <dataValidation type="list" allowBlank="1" showInputMessage="1" showErrorMessage="1" sqref="O49:O54" xr:uid="{00000000-0002-0000-0900-000002000000}">
      <formula1>$AO$3:$AO$7</formula1>
    </dataValidation>
    <dataValidation type="list" allowBlank="1" showInputMessage="1" showErrorMessage="1" sqref="N40:P48" xr:uid="{00000000-0002-0000-0900-000003000000}">
      <formula1>$AO$4:$AO$9</formula1>
    </dataValidation>
    <dataValidation type="list" allowBlank="1" showInputMessage="1" showErrorMessage="1" sqref="L24:P25" xr:uid="{00000000-0002-0000-0900-000004000000}">
      <formula1>$AH$5:$AH$10</formula1>
    </dataValidation>
    <dataValidation type="list" allowBlank="1" showInputMessage="1" showErrorMessage="1" sqref="L26:P39" xr:uid="{00000000-0002-0000-0900-000005000000}">
      <formula1>$AQ$10:$AQ$14</formula1>
    </dataValidation>
  </dataValidations>
  <pageMargins left="0.7" right="0.7" top="0.75" bottom="0.75" header="0.3" footer="0.3"/>
  <drawing r:id="rId1"/>
  <extLst>
    <ext xmlns:x14="http://schemas.microsoft.com/office/spreadsheetml/2009/9/main" uri="{CCE6A557-97BC-4b89-ADB6-D9C93CAAB3DF}">
      <x14:dataValidations xmlns:xm="http://schemas.microsoft.com/office/excel/2006/main" count="3">
        <x14:dataValidation type="list" allowBlank="1" showInputMessage="1" showErrorMessage="1" promptTitle="Domain" prompt="Select Domain" xr:uid="{00000000-0002-0000-0900-000006000000}">
          <x14:formula1>
            <xm:f>'Data sheet'!$A$15:$A$17</xm:f>
          </x14:formula1>
          <xm:sqref>H3:K3</xm:sqref>
        </x14:dataValidation>
        <x14:dataValidation type="list" allowBlank="1" showInputMessage="1" showErrorMessage="1" xr:uid="{00000000-0002-0000-0900-000007000000}">
          <x14:formula1>
            <xm:f>'Data sheet'!$A$49:$A$55</xm:f>
          </x14:formula1>
          <xm:sqref>P49:P54 L7:P23</xm:sqref>
        </x14:dataValidation>
        <x14:dataValidation type="list" allowBlank="1" showInputMessage="1" showErrorMessage="1" promptTitle="Domain" prompt="Select Domain" xr:uid="{00000000-0002-0000-0900-000008000000}">
          <x14:formula1>
            <xm:f>'C:\Users\Judith\AppData\Local\Microsoft\Windows\INetCache\Content.Outlook\BE26XD14\[Copy of CSO OCAT_171119.xlsx]Data sheet'!#REF!</xm:f>
          </x14:formula1>
          <xm:sqref>V3:Z3</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0">
    <tabColor rgb="FFFFFF00"/>
  </sheetPr>
  <dimension ref="A1:Z65"/>
  <sheetViews>
    <sheetView showGridLines="0" topLeftCell="B1" zoomScaleNormal="100" workbookViewId="0">
      <pane xSplit="4" ySplit="7" topLeftCell="F8" activePane="bottomRight" state="frozen"/>
      <selection pane="bottomRight" activeCell="E1" sqref="E1:E3"/>
      <selection pane="bottomLeft" activeCell="B8" sqref="B8"/>
      <selection pane="topRight" activeCell="F1" sqref="F1"/>
    </sheetView>
  </sheetViews>
  <sheetFormatPr defaultColWidth="9.140625" defaultRowHeight="11.25"/>
  <cols>
    <col min="1" max="1" width="4.5703125" style="45" hidden="1" customWidth="1"/>
    <col min="2" max="2" width="7.140625" style="1" customWidth="1"/>
    <col min="3" max="3" width="6.140625" style="45" hidden="1" customWidth="1"/>
    <col min="4" max="4" width="31.5703125" style="45" customWidth="1"/>
    <col min="5" max="5" width="40" style="1" bestFit="1" customWidth="1"/>
    <col min="6" max="6" width="54.5703125" style="1" bestFit="1" customWidth="1"/>
    <col min="7" max="8" width="25.5703125" style="1" customWidth="1"/>
    <col min="9" max="9" width="34.7109375" style="1" customWidth="1"/>
    <col min="10" max="10" width="29.5703125" style="1" customWidth="1"/>
    <col min="11" max="11" width="25.5703125" style="1" customWidth="1"/>
    <col min="12" max="16" width="9.140625" style="43" customWidth="1"/>
    <col min="17" max="21" width="9.140625" style="1" hidden="1" customWidth="1"/>
    <col min="22" max="26" width="34.42578125" style="1" customWidth="1"/>
    <col min="27" max="16384" width="9.140625" style="1"/>
  </cols>
  <sheetData>
    <row r="1" spans="1:26" ht="15.75">
      <c r="A1" s="45" t="str">
        <f>IF(ISBLANK(Template!A1),"",Template!A1)</f>
        <v/>
      </c>
      <c r="B1" s="1" t="str">
        <f>IF(ISBLANK(Template!B1),"",Template!B1)</f>
        <v/>
      </c>
      <c r="C1" s="45" t="str">
        <f>IF(ISBLANK(Template!C1),"",Template!C1)</f>
        <v/>
      </c>
      <c r="D1" s="89" t="str">
        <f>IF(ISBLANK(Template!D1),"",Template!D1)</f>
        <v xml:space="preserve">LOCATION </v>
      </c>
      <c r="E1" s="202" t="s">
        <v>294</v>
      </c>
      <c r="F1" s="1" t="str">
        <f>IF(ISBLANK(Template!F1),"",Template!F1)</f>
        <v/>
      </c>
      <c r="G1" s="1" t="str">
        <f>IF(ISBLANK(Template!G1),"",Template!G1)</f>
        <v/>
      </c>
      <c r="H1" s="1" t="str">
        <f>IF(ISBLANK(Template!H1),"",Template!H1)</f>
        <v/>
      </c>
      <c r="I1" s="1" t="str">
        <f>IF(ISBLANK(Template!I1),"",Template!I1)</f>
        <v/>
      </c>
      <c r="J1" s="1" t="str">
        <f>IF(ISBLANK(Template!J1),"",Template!J1)</f>
        <v/>
      </c>
      <c r="K1" s="1" t="str">
        <f>IF(ISBLANK(Template!K1),"",Template!K1)</f>
        <v/>
      </c>
      <c r="L1" s="43" t="str">
        <f>IF(ISBLANK(Template!L1),"",Template!L1)</f>
        <v/>
      </c>
      <c r="M1" s="43" t="str">
        <f>IF(ISBLANK(Template!M1),"",Template!M1)</f>
        <v/>
      </c>
      <c r="N1" s="43" t="str">
        <f>IF(ISBLANK(Template!N1),"",Template!N1)</f>
        <v/>
      </c>
      <c r="O1" s="43" t="str">
        <f>IF(ISBLANK(Template!O1),"",Template!O1)</f>
        <v/>
      </c>
      <c r="P1" s="43" t="str">
        <f>IF(ISBLANK(Template!P1),"",Template!P1)</f>
        <v/>
      </c>
      <c r="Q1" s="1" t="str">
        <f>IF(ISBLANK(Template!Q1),"",Template!Q1)</f>
        <v/>
      </c>
      <c r="R1" s="1" t="str">
        <f>IF(ISBLANK(Template!R1),"",Template!R1)</f>
        <v/>
      </c>
      <c r="S1" s="1" t="str">
        <f>IF(ISBLANK(Template!S1),"",Template!S1)</f>
        <v/>
      </c>
      <c r="T1" s="1" t="str">
        <f>IF(ISBLANK(Template!T1),"",Template!T1)</f>
        <v/>
      </c>
      <c r="U1" s="1" t="str">
        <f>IF(ISBLANK(Template!U1),"",Template!U1)</f>
        <v/>
      </c>
      <c r="V1" s="1" t="str">
        <f ca="1">IF(ISBLANK(Template!V1),"",Template!V1)</f>
        <v/>
      </c>
      <c r="W1" s="1" t="str">
        <f ca="1">IF(ISBLANK(Template!W1),"",Template!W1)</f>
        <v/>
      </c>
      <c r="X1" s="1" t="str">
        <f ca="1">IF(ISBLANK(Template!X1),"",Template!X1)</f>
        <v/>
      </c>
      <c r="Y1" s="1" t="str">
        <f ca="1">IF(ISBLANK(Template!Y1),"",Template!Y1)</f>
        <v/>
      </c>
      <c r="Z1" s="1" t="str">
        <f ca="1">IF(ISBLANK(Template!Z1),"",Template!Z1)</f>
        <v/>
      </c>
    </row>
    <row r="2" spans="1:26" ht="26.25" customHeight="1">
      <c r="A2" s="45" t="str">
        <f>IF(ISBLANK(Template!A2),"",Template!A2)</f>
        <v/>
      </c>
      <c r="B2" s="21" t="str">
        <f>IF(ISBLANK(Template!B2),"",Template!B2)</f>
        <v/>
      </c>
      <c r="C2" s="107" t="str">
        <f>IF(ISBLANK(Template!C2),"",Template!C2)</f>
        <v/>
      </c>
      <c r="D2" s="89" t="str">
        <f>IF(ISBLANK(Template!D2),"",Template!D2)</f>
        <v>DATE</v>
      </c>
      <c r="E2" s="202" t="s">
        <v>294</v>
      </c>
      <c r="F2" s="42" t="str">
        <f>IF(ISBLANK(Template!F2),"",Template!F2)</f>
        <v/>
      </c>
      <c r="G2" s="245" t="str">
        <f>'Data sheet'!A40</f>
        <v>CSO 5</v>
      </c>
      <c r="H2" s="246"/>
      <c r="I2" s="246"/>
      <c r="J2" s="246"/>
      <c r="K2" s="246"/>
      <c r="L2" s="43" t="str">
        <f>IF(ISBLANK(Template!L2),"",Template!L2)</f>
        <v/>
      </c>
      <c r="M2" s="43" t="str">
        <f>IF(ISBLANK(Template!M2),"",Template!M2)</f>
        <v/>
      </c>
      <c r="N2" s="43" t="str">
        <f>IF(ISBLANK(Template!N2),"",Template!N2)</f>
        <v/>
      </c>
      <c r="O2" s="43" t="str">
        <f>IF(ISBLANK(Template!O2),"",Template!O2)</f>
        <v/>
      </c>
      <c r="P2" s="43" t="str">
        <f>IF(ISBLANK(Template!P2),"",Template!P2)</f>
        <v/>
      </c>
      <c r="Q2" s="1" t="str">
        <f>IF(ISBLANK(Template!Q2),"",Template!Q2)</f>
        <v/>
      </c>
      <c r="R2" s="1" t="str">
        <f>IF(ISBLANK(Template!R2),"",Template!R2)</f>
        <v/>
      </c>
      <c r="S2" s="1" t="str">
        <f>IF(ISBLANK(Template!S2),"",Template!S2)</f>
        <v/>
      </c>
      <c r="T2" s="1" t="str">
        <f>IF(ISBLANK(Template!T2),"",Template!T2)</f>
        <v/>
      </c>
      <c r="U2" s="1" t="str">
        <f>IF(ISBLANK(Template!U2),"",Template!U2)</f>
        <v/>
      </c>
      <c r="V2" s="201" t="str">
        <f ca="1">IF(ISBLANK(Template!V2),"",Template!V2)</f>
        <v/>
      </c>
      <c r="W2" s="201" t="str">
        <f ca="1">IF(ISBLANK(Template!W2),"",Template!W2)</f>
        <v/>
      </c>
      <c r="X2" s="201" t="str">
        <f ca="1">IF(ISBLANK(Template!X2),"",Template!X2)</f>
        <v/>
      </c>
      <c r="Y2" s="201" t="str">
        <f ca="1">IF(ISBLANK(Template!Y2),"",Template!Y2)</f>
        <v/>
      </c>
      <c r="Z2" s="201" t="str">
        <f ca="1">IF(ISBLANK(Template!Z2),"",Template!Z2)</f>
        <v/>
      </c>
    </row>
    <row r="3" spans="1:26" ht="15" customHeight="1">
      <c r="A3" s="45" t="str">
        <f>IF(ISBLANK(Template!A3),"",Template!A3)</f>
        <v/>
      </c>
      <c r="B3" s="21" t="str">
        <f>IF(ISBLANK(Template!B3),"",Template!B3)</f>
        <v/>
      </c>
      <c r="C3" s="107" t="str">
        <f>IF(ISBLANK(Template!C3),"",Template!C3)</f>
        <v/>
      </c>
      <c r="D3" s="89" t="str">
        <f>IF(ISBLANK(Template!D3),"",Template!D3)</f>
        <v>PERIOD</v>
      </c>
      <c r="E3" s="202" t="s">
        <v>294</v>
      </c>
      <c r="F3" s="39" t="str">
        <f>IF(ISBLANK(Template!F3),"",Template!F3)</f>
        <v/>
      </c>
      <c r="G3" s="39" t="str">
        <f>IF(ISBLANK(Template!G3),"",Template!G3)</f>
        <v/>
      </c>
      <c r="H3" s="3" t="str">
        <f>IF(ISBLANK(Template!H3),"",Template!H3)</f>
        <v/>
      </c>
      <c r="I3" s="3" t="str">
        <f>IF(ISBLANK(Template!I3),"",Template!I3)</f>
        <v/>
      </c>
      <c r="J3" s="3" t="str">
        <f>IF(ISBLANK(Template!J3),"",Template!J3)</f>
        <v/>
      </c>
      <c r="K3" s="3" t="str">
        <f>IF(ISBLANK(Template!K3),"",Template!K3)</f>
        <v/>
      </c>
      <c r="L3" s="240" t="str">
        <f>IF(ISBLANK(Template!L3),"",Template!L3)</f>
        <v>Score</v>
      </c>
      <c r="M3" s="240" t="str">
        <f>IF(ISBLANK(Template!M3),"",Template!M3)</f>
        <v>Score</v>
      </c>
      <c r="N3" s="240" t="str">
        <f>IF(ISBLANK(Template!N3),"",Template!N3)</f>
        <v>Score</v>
      </c>
      <c r="O3" s="240" t="str">
        <f>IF(ISBLANK(Template!O3),"",Template!O3)</f>
        <v>Score</v>
      </c>
      <c r="P3" s="240" t="str">
        <f>IF(ISBLANK(Template!P3),"",Template!P3)</f>
        <v>Score</v>
      </c>
      <c r="Q3" s="241" t="str">
        <f>IF(ISBLANK(Template!Q3),"",Template!Q3)</f>
        <v>Percent Score</v>
      </c>
      <c r="R3" s="242" t="str">
        <f>IF(ISBLANK(Template!R3),"",Template!R3)</f>
        <v/>
      </c>
      <c r="S3" s="242" t="str">
        <f>IF(ISBLANK(Template!S3),"",Template!S3)</f>
        <v/>
      </c>
      <c r="T3" s="242" t="str">
        <f>IF(ISBLANK(Template!T3),"",Template!T3)</f>
        <v/>
      </c>
      <c r="U3" s="242" t="str">
        <f>IF(ISBLANK(Template!U3),"",Template!U3)</f>
        <v/>
      </c>
      <c r="V3" s="3" t="str">
        <f ca="1">IF(ISBLANK(Template!V3),"",Template!V3)</f>
        <v/>
      </c>
      <c r="W3" s="3" t="str">
        <f ca="1">IF(ISBLANK(Template!W3),"",Template!W3)</f>
        <v/>
      </c>
      <c r="X3" s="3" t="str">
        <f ca="1">IF(ISBLANK(Template!X3),"",Template!X3)</f>
        <v/>
      </c>
      <c r="Y3" s="3" t="str">
        <f ca="1">IF(ISBLANK(Template!Y3),"",Template!Y3)</f>
        <v/>
      </c>
      <c r="Z3" s="3" t="str">
        <f ca="1">IF(ISBLANK(Template!Z3),"",Template!Z3)</f>
        <v/>
      </c>
    </row>
    <row r="4" spans="1:26" ht="11.25" customHeight="1">
      <c r="A4" s="45" t="str">
        <f>IF(ISBLANK(Template!A4),"",Template!A4)</f>
        <v/>
      </c>
      <c r="B4" s="1" t="str">
        <f>IF(ISBLANK(Template!B4),"",Template!B4)</f>
        <v/>
      </c>
      <c r="C4" s="45" t="str">
        <f>IF(ISBLANK(Template!C4),"",Template!C4)</f>
        <v/>
      </c>
      <c r="D4" s="45" t="str">
        <f>IF(ISBLANK(Template!D4),"",Template!D4)</f>
        <v/>
      </c>
      <c r="E4" s="1" t="str">
        <f>IF(ISBLANK(Template!E4),"",Template!E4)</f>
        <v/>
      </c>
      <c r="F4" s="165" t="str">
        <f>IF(ISBLANK(Template!F4),"",Template!F4)</f>
        <v/>
      </c>
      <c r="G4" s="165" t="str">
        <f>IF(ISBLANK(Template!G4),"",Template!G4)</f>
        <v/>
      </c>
      <c r="H4" s="1" t="str">
        <f>IF(ISBLANK(Template!H4),"",Template!H4)</f>
        <v/>
      </c>
      <c r="I4" s="1" t="str">
        <f>IF(ISBLANK(Template!I4),"",Template!I4)</f>
        <v/>
      </c>
      <c r="J4" s="1" t="str">
        <f>IF(ISBLANK(Template!J4),"",Template!J4)</f>
        <v/>
      </c>
      <c r="K4" s="1" t="str">
        <f>IF(ISBLANK(Template!K4),"",Template!K4)</f>
        <v/>
      </c>
      <c r="L4" s="253" t="str">
        <f>IF(ISBLANK(Template!L4),"",Template!L4)</f>
        <v/>
      </c>
      <c r="M4" s="253" t="str">
        <f>IF(ISBLANK(Template!M4),"",Template!M4)</f>
        <v/>
      </c>
      <c r="N4" s="253" t="str">
        <f>IF(ISBLANK(Template!N4),"",Template!N4)</f>
        <v/>
      </c>
      <c r="O4" s="253" t="str">
        <f>IF(ISBLANK(Template!O4),"",Template!O4)</f>
        <v/>
      </c>
      <c r="P4" s="253" t="str">
        <f>IF(ISBLANK(Template!P4),"",Template!P4)</f>
        <v/>
      </c>
      <c r="Q4" s="241" t="str">
        <f>IF(ISBLANK(Template!Q4),"",Template!Q4)</f>
        <v/>
      </c>
      <c r="R4" s="242" t="str">
        <f>IF(ISBLANK(Template!R4),"",Template!R4)</f>
        <v/>
      </c>
      <c r="S4" s="242" t="str">
        <f>IF(ISBLANK(Template!S4),"",Template!S4)</f>
        <v/>
      </c>
      <c r="T4" s="242" t="str">
        <f>IF(ISBLANK(Template!T4),"",Template!T4)</f>
        <v/>
      </c>
      <c r="U4" s="242" t="str">
        <f>IF(ISBLANK(Template!U4),"",Template!U4)</f>
        <v/>
      </c>
      <c r="V4" s="1" t="str">
        <f ca="1">IF(ISBLANK(Template!V4),"",Template!V4)</f>
        <v/>
      </c>
      <c r="W4" s="1" t="str">
        <f ca="1">IF(ISBLANK(Template!W4),"",Template!W4)</f>
        <v/>
      </c>
      <c r="X4" s="1" t="str">
        <f ca="1">IF(ISBLANK(Template!X4),"",Template!X4)</f>
        <v/>
      </c>
      <c r="Y4" s="1" t="str">
        <f ca="1">IF(ISBLANK(Template!Y4),"",Template!Y4)</f>
        <v/>
      </c>
      <c r="Z4" s="1" t="str">
        <f ca="1">IF(ISBLANK(Template!Z4),"",Template!Z4)</f>
        <v/>
      </c>
    </row>
    <row r="5" spans="1:26" ht="11.25" customHeight="1">
      <c r="A5" s="105"/>
      <c r="B5" s="228" t="str">
        <f>IF(ISBLANK(Template!B5),"",Template!B5)</f>
        <v/>
      </c>
      <c r="C5" s="105" t="str">
        <f>IF(ISBLANK(Template!C5),"",Template!C5)</f>
        <v/>
      </c>
      <c r="D5" s="228" t="str">
        <f>IF(ISBLANK(Template!D5),"",Template!D5)</f>
        <v>Sub-Domain</v>
      </c>
      <c r="E5" s="228" t="str">
        <f>IF(ISBLANK(Template!E5),"",Template!E5)</f>
        <v>Ideal Practice</v>
      </c>
      <c r="F5" s="228" t="str">
        <f>IF(ISBLANK(Template!F5),"",Template!F5)</f>
        <v>Discussion points</v>
      </c>
      <c r="G5" s="228" t="str">
        <f>IF(ISBLANK(Template!G5),"",Template!G5)</f>
        <v>SCORES</v>
      </c>
      <c r="H5" s="228" t="str">
        <f>IF(ISBLANK(Template!H5),"",Template!H5)</f>
        <v/>
      </c>
      <c r="I5" s="228" t="str">
        <f>IF(ISBLANK(Template!I5),"",Template!I5)</f>
        <v/>
      </c>
      <c r="J5" s="228" t="str">
        <f>IF(ISBLANK(Template!J5),"",Template!J5)</f>
        <v/>
      </c>
      <c r="K5" s="228" t="str">
        <f>IF(ISBLANK(Template!K5),"",Template!K5)</f>
        <v>Means of Verification</v>
      </c>
      <c r="L5" s="240" t="str">
        <f>IF(ISBLANK(Template!L5),"",Template!L5)</f>
        <v>Baseline</v>
      </c>
      <c r="M5" s="240" t="str">
        <f>IF(ISBLANK(Template!M5),"",Template!M5)</f>
        <v>Period 1</v>
      </c>
      <c r="N5" s="240" t="str">
        <f>IF(ISBLANK(Template!N5),"",Template!N5)</f>
        <v>Period 2</v>
      </c>
      <c r="O5" s="240" t="str">
        <f>IF(ISBLANK(Template!O5),"",Template!O5)</f>
        <v>Period 3</v>
      </c>
      <c r="P5" s="240" t="str">
        <f>IF(ISBLANK(Template!P5),"",Template!P5)</f>
        <v>Period 4</v>
      </c>
      <c r="Q5" s="262" t="s">
        <v>120</v>
      </c>
      <c r="R5" s="262" t="s">
        <v>125</v>
      </c>
      <c r="S5" s="262" t="s">
        <v>126</v>
      </c>
      <c r="T5" s="262" t="s">
        <v>127</v>
      </c>
      <c r="U5" s="262" t="s">
        <v>128</v>
      </c>
      <c r="V5" s="228" t="str">
        <f>IF(ISBLANK(Template!V5),"",Template!V5)</f>
        <v>Reason for scoring for each stage as at BASELINE (could include info pointing to proof of existence of some of the documents)</v>
      </c>
      <c r="W5" s="228" t="str">
        <f>IF(ISBLANK(Template!W5),"",Template!W5)</f>
        <v>Reason for scoring for each stage as at PERIO 1 (could include info pointing to proof of existence of some of the documents)</v>
      </c>
      <c r="X5" s="228" t="str">
        <f>IF(ISBLANK(Template!X5),"",Template!X5)</f>
        <v>Reason for scoring for each stage as at PERIOD 2 (could include info pointing to proof of existence of some of the documents)</v>
      </c>
      <c r="Y5" s="228" t="str">
        <f>IF(ISBLANK(Template!Y5),"",Template!Y5)</f>
        <v>Reason for scoring for each stage as at PERIOD 3 (could include info pointing to proof of existence of some of the documents)</v>
      </c>
      <c r="Z5" s="228" t="str">
        <f>IF(ISBLANK(Template!Z5),"",Template!Z5)</f>
        <v>Reason for scoring for each stage as at PERIOD 4 (could include info pointing to proof of existence of some of the documents)</v>
      </c>
    </row>
    <row r="6" spans="1:26" ht="29.45" customHeight="1">
      <c r="A6" s="105"/>
      <c r="B6" s="228" t="str">
        <f>IF(ISBLANK(Template!B6),"",Template!B6)</f>
        <v>Domains</v>
      </c>
      <c r="C6" s="105" t="str">
        <f>IF(ISBLANK(Template!C6),"",Template!C6)</f>
        <v/>
      </c>
      <c r="D6" s="228" t="str">
        <f>IF(ISBLANK(Template!D6),"",Template!D6)</f>
        <v/>
      </c>
      <c r="E6" s="228" t="str">
        <f>IF(ISBLANK(Template!E6),"",Template!E6)</f>
        <v/>
      </c>
      <c r="F6" s="228" t="str">
        <f>IF(ISBLANK(Template!F6),"",Template!F6)</f>
        <v/>
      </c>
      <c r="G6" s="187" t="str">
        <f>IF(ISBLANK(Template!G6),"",Template!G6)</f>
        <v>Score: 1</v>
      </c>
      <c r="H6" s="187" t="str">
        <f>IF(ISBLANK(Template!H6),"",Template!H6)</f>
        <v>Score: 2</v>
      </c>
      <c r="I6" s="187" t="str">
        <f>IF(ISBLANK(Template!I6),"",Template!I6)</f>
        <v>Score: 3</v>
      </c>
      <c r="J6" s="187" t="str">
        <f>IF(ISBLANK(Template!J6),"",Template!J6)</f>
        <v>Score: 4</v>
      </c>
      <c r="K6" s="228" t="str">
        <f>IF(ISBLANK(Template!K6),"",Template!K6)</f>
        <v/>
      </c>
      <c r="L6" s="240" t="str">
        <f>IF(ISBLANK(Template!L6),"",Template!L6)</f>
        <v/>
      </c>
      <c r="M6" s="240" t="str">
        <f>IF(ISBLANK(Template!M6),"",Template!M6)</f>
        <v/>
      </c>
      <c r="N6" s="240" t="str">
        <f>IF(ISBLANK(Template!N6),"",Template!N6)</f>
        <v/>
      </c>
      <c r="O6" s="240" t="str">
        <f>IF(ISBLANK(Template!O6),"",Template!O6)</f>
        <v/>
      </c>
      <c r="P6" s="240" t="str">
        <f>IF(ISBLANK(Template!P6),"",Template!P6)</f>
        <v/>
      </c>
      <c r="Q6" s="262"/>
      <c r="R6" s="262"/>
      <c r="S6" s="262"/>
      <c r="T6" s="262"/>
      <c r="U6" s="262"/>
      <c r="V6" s="228" t="str">
        <f>IF(ISBLANK(Template!V6),"",Template!V6)</f>
        <v/>
      </c>
      <c r="W6" s="228" t="str">
        <f>IF(ISBLANK(Template!W6),"",Template!W6)</f>
        <v/>
      </c>
      <c r="X6" s="228" t="str">
        <f>IF(ISBLANK(Template!X6),"",Template!X6)</f>
        <v/>
      </c>
      <c r="Y6" s="228" t="str">
        <f>IF(ISBLANK(Template!Y6),"",Template!Y6)</f>
        <v/>
      </c>
      <c r="Z6" s="228" t="str">
        <f>IF(ISBLANK(Template!Z6),"",Template!Z6)</f>
        <v/>
      </c>
    </row>
    <row r="7" spans="1:26" ht="92.1" hidden="1" customHeight="1">
      <c r="A7" s="266" t="str">
        <f>IF(ISBLANK(Template!A7),"",Template!A7)</f>
        <v>Definitions
Advocacy:The act or process of supporting a cause, a campaign or proposal.
Budget cycle: A budget cycle is the life of a budget from creation or preparation, to evaluation. 
Capacity: The ability of individuals or organization to perform functions, and to set and advance goals or objectives.
Communication: A strategic approach to designing and delivering messages to those who can positively influence a cause, a campaign or proposal.
Strategy: a plan of action designed to achieve a short or long-term or overall aim.</v>
      </c>
      <c r="B7" s="266" t="str">
        <f>IF(ISBLANK(Template!B7),"",Template!B7)</f>
        <v/>
      </c>
      <c r="C7" s="266" t="str">
        <f>IF(ISBLANK(Template!C7),"",Template!C7)</f>
        <v/>
      </c>
      <c r="D7" s="266" t="str">
        <f>IF(ISBLANK(Template!D7),"",Template!D7)</f>
        <v/>
      </c>
      <c r="E7" s="266" t="str">
        <f>IF(ISBLANK(Template!E7),"",Template!E7)</f>
        <v/>
      </c>
      <c r="F7" s="266" t="str">
        <f>IF(ISBLANK(Template!F7),"",Template!F7)</f>
        <v/>
      </c>
      <c r="G7" s="266" t="str">
        <f>IF(ISBLANK(Template!G7),"",Template!G7)</f>
        <v/>
      </c>
      <c r="H7" s="266" t="str">
        <f>IF(ISBLANK(Template!H7),"",Template!H7)</f>
        <v/>
      </c>
      <c r="I7" s="266" t="str">
        <f>IF(ISBLANK(Template!I7),"",Template!I7)</f>
        <v/>
      </c>
      <c r="J7" s="266" t="str">
        <f>IF(ISBLANK(Template!J7),"",Template!J7)</f>
        <v/>
      </c>
      <c r="K7" s="266" t="str">
        <f>IF(ISBLANK(Template!K7),"",Template!K7)</f>
        <v/>
      </c>
      <c r="L7" s="104"/>
      <c r="M7" s="104"/>
      <c r="N7" s="104"/>
      <c r="O7" s="104"/>
      <c r="P7" s="104"/>
      <c r="Q7" s="161" t="str">
        <f>IF(OR(ISBLANK(L7),(L7="NA")),"",IF(L7=1,25,IF(L7=2,50,IF(L7=3,75,IF(L7=4,100,"")))))</f>
        <v/>
      </c>
      <c r="R7" s="161" t="str">
        <f t="shared" ref="R7:U22" si="0">IF(OR(ISBLANK(M7),(M7="NA")),"",IF(M7=1,25,IF(M7=2,50,IF(M7=3,75,IF(M7=4,100,"")))))</f>
        <v/>
      </c>
      <c r="S7" s="161" t="str">
        <f t="shared" si="0"/>
        <v/>
      </c>
      <c r="T7" s="161" t="str">
        <f t="shared" si="0"/>
        <v/>
      </c>
      <c r="U7" s="161" t="str">
        <f t="shared" si="0"/>
        <v/>
      </c>
      <c r="V7" s="17"/>
      <c r="W7" s="17"/>
      <c r="X7" s="17"/>
      <c r="Y7" s="17"/>
      <c r="Z7" s="17"/>
    </row>
    <row r="8" spans="1:26" ht="151.5" customHeight="1">
      <c r="A8" s="105" t="str">
        <f>IF(ISBLANK(Template!A8),"",Template!A8)</f>
        <v>AC</v>
      </c>
      <c r="B8" s="267" t="str">
        <f>IF(ISBLANK(Template!B8),"",Template!B8)</f>
        <v>Advocacy and Communications</v>
      </c>
      <c r="C8" s="105" t="str">
        <f>IF(ISBLANK(Template!C8),"",Template!C8)</f>
        <v>AC1</v>
      </c>
      <c r="D8" s="98" t="str">
        <f>IF(ISBLANK(Template!D8),"",Template!D8)</f>
        <v>Advocacy and Communciations Strategy</v>
      </c>
      <c r="E8" s="91" t="str">
        <f>IF(ISBLANK(Template!E8),"",Template!E8)</f>
        <v>The CSO has an advocacy and communication strategy that is linked to organizational, advocacy &amp; comms priorities. 
Adjusts advocacy and communication resources as opportunities and circumstances change.
CSO understands the role in which effective communication supports advocacy.</v>
      </c>
      <c r="F8" s="91" t="str">
        <f>IF(ISBLANK(Template!F8),"",Template!F8)</f>
        <v>Could you tell me more about your  priorities?
Describe your advocacy and communications plan
Can you tell me about a time where you adapted your plans? Why?</v>
      </c>
      <c r="G8" s="91" t="str">
        <f>IF(ISBLANK(Template!G8),"",Template!G8)</f>
        <v xml:space="preserve">Organisation does not know what organisation's  priorities are. 
</v>
      </c>
      <c r="H8" s="91" t="str">
        <f>IF(ISBLANK(Template!H8),"",Template!H8)</f>
        <v xml:space="preserve">Organisation knows what the organisation's  priorities are. 
Advocacy and Communication plans are not in line with the organisation's priorities. 
</v>
      </c>
      <c r="I8" s="91" t="str">
        <f>IF(ISBLANK(Template!I8),"",Template!I8)</f>
        <v xml:space="preserve">Organisation knows what the organisation's  priorities are. 
Advocacy and communication plans are  in line with the organisation's priorities. 
Organisation does not adjust advocacy and communications activities to reflect the changing context.
</v>
      </c>
      <c r="J8" s="91" t="str">
        <f>IF(ISBLANK(Template!J8),"",Template!J8)</f>
        <v xml:space="preserve">Know what the organisation's  priorities are. 
Advocacy and communication plans are  in line with the organisation's priorities. 
Organisation adjusts advocacy and communications activities to reflect the changing context.
</v>
      </c>
      <c r="K8" s="268" t="str">
        <f>IF(ISBLANK(Template!K8),"",Template!K8)</f>
        <v>Advocacy  and communication plan (strategies,actions, and tactics)
Advocacy Communications strategy in one document; an
Advocacy Strategy; a 
Communications Strategy</v>
      </c>
      <c r="L8" s="104" t="s">
        <v>43</v>
      </c>
      <c r="M8" s="104" t="s">
        <v>43</v>
      </c>
      <c r="N8" s="104" t="s">
        <v>43</v>
      </c>
      <c r="O8" s="104" t="s">
        <v>43</v>
      </c>
      <c r="P8" s="104" t="s">
        <v>43</v>
      </c>
      <c r="Q8" s="161" t="str">
        <f t="shared" ref="Q8:U23" si="1">IF(OR(ISBLANK(L8),(L8="NA")),"",IF(L8=1,25,IF(L8=2,50,IF(L8=3,75,IF(L8=4,100,"")))))</f>
        <v/>
      </c>
      <c r="R8" s="161" t="str">
        <f t="shared" si="0"/>
        <v/>
      </c>
      <c r="S8" s="161" t="str">
        <f t="shared" si="0"/>
        <v/>
      </c>
      <c r="T8" s="161" t="str">
        <f t="shared" si="0"/>
        <v/>
      </c>
      <c r="U8" s="161" t="str">
        <f t="shared" si="0"/>
        <v/>
      </c>
      <c r="V8" s="17"/>
      <c r="W8" s="17"/>
      <c r="X8" s="17"/>
      <c r="Y8" s="17"/>
      <c r="Z8" s="17"/>
    </row>
    <row r="9" spans="1:26" ht="129.75" customHeight="1">
      <c r="A9" s="105" t="str">
        <f>IF(ISBLANK(Template!A9),"",Template!A9)</f>
        <v>AC</v>
      </c>
      <c r="B9" s="267" t="str">
        <f>IF(ISBLANK(Template!B9),"",Template!B9)</f>
        <v/>
      </c>
      <c r="C9" s="105" t="str">
        <f>IF(ISBLANK(Template!C9),"",Template!C9)</f>
        <v>AC2</v>
      </c>
      <c r="D9" s="98" t="str">
        <f>IF(ISBLANK(Template!D9),"",Template!D9)</f>
        <v>Influencing decision makers</v>
      </c>
      <c r="E9" s="91" t="str">
        <f>IF(ISBLANK(Template!E9),"",Template!E9)</f>
        <v>The CSO knows how to use the political economy approach  in their advocacy i.e reflecting on what/who the decisionmakers, who the influencers are, and how they can work within system constraints and take advantage of opportunities. Have a system to track the policy or political environment and identify where there are opportunities</v>
      </c>
      <c r="F9" s="91" t="str">
        <f>IF(ISBLANK(Template!F9),"",Template!F9)</f>
        <v xml:space="preserve">Does the organization know who to advocate to and when with respect to budget allocations for health?
How do they target the decision makers in the health space with their advocacy actions? And are the advocacy actions in line with the budget cycle?
</v>
      </c>
      <c r="G9" s="91" t="str">
        <f>IF(ISBLANK(Template!G9),"",Template!G9)</f>
        <v xml:space="preserve">Organisation does not know who makes decisions about the desired change we want to see in maternal and neonatal health. </v>
      </c>
      <c r="H9" s="91" t="str">
        <f>IF(ISBLANK(Template!H9),"",Template!H9)</f>
        <v xml:space="preserve">Organisation knows who makes decisions about the desired change we want to see in maternal and neonatal health. 
Organisation does not target these decision makers with advocacy actions
</v>
      </c>
      <c r="I9" s="91" t="str">
        <f>IF(ISBLANK(Template!I9),"",Template!I9)</f>
        <v>Organisation knows who makes decisions about the desired change we want to see in maternal and neonatal health. 
Organsation does target these decision makers with advocacy actions
Organisation does not know when to target these decision makers with  advocacy actions.</v>
      </c>
      <c r="J9" s="91" t="str">
        <f>IF(ISBLANK(Template!J9),"",Template!J9)</f>
        <v xml:space="preserve">Organisation knows who makes decisions about the desired change we want to see in maternal and neonatal health. 
Organisation does target these decision makers with advocacy actions
Organisation knows when to target these decision makers with  advocacy actions. </v>
      </c>
      <c r="K9" s="268" t="str">
        <f>IF(ISBLANK(Template!K9),"",Template!K9)</f>
        <v/>
      </c>
      <c r="L9" s="104" t="s">
        <v>43</v>
      </c>
      <c r="M9" s="104" t="s">
        <v>43</v>
      </c>
      <c r="N9" s="104" t="s">
        <v>43</v>
      </c>
      <c r="O9" s="104" t="s">
        <v>43</v>
      </c>
      <c r="P9" s="104" t="s">
        <v>43</v>
      </c>
      <c r="Q9" s="161" t="str">
        <f t="shared" si="1"/>
        <v/>
      </c>
      <c r="R9" s="161" t="str">
        <f t="shared" si="0"/>
        <v/>
      </c>
      <c r="S9" s="161" t="str">
        <f t="shared" si="0"/>
        <v/>
      </c>
      <c r="T9" s="161" t="str">
        <f t="shared" si="0"/>
        <v/>
      </c>
      <c r="U9" s="161" t="str">
        <f t="shared" si="0"/>
        <v/>
      </c>
      <c r="V9" s="17"/>
      <c r="W9" s="17"/>
      <c r="X9" s="17"/>
      <c r="Y9" s="17"/>
      <c r="Z9" s="17"/>
    </row>
    <row r="10" spans="1:26" ht="179.25" customHeight="1">
      <c r="A10" s="105" t="str">
        <f>IF(ISBLANK(Template!A10),"",Template!A10)</f>
        <v>AC</v>
      </c>
      <c r="B10" s="267" t="str">
        <f>IF(ISBLANK(Template!B10),"",Template!B10)</f>
        <v/>
      </c>
      <c r="C10" s="105" t="str">
        <f>IF(ISBLANK(Template!C10),"",Template!C10)</f>
        <v>AC3</v>
      </c>
      <c r="D10" s="98" t="str">
        <f>IF(ISBLANK(Template!D10),"",Template!D10)</f>
        <v>Understanding and communicating data</v>
      </c>
      <c r="E10" s="91" t="str">
        <f>IF(ISBLANK(Template!E10),"",Template!E10)</f>
        <v>Organization highly regards importance of data for advocacy purposes, understands and knows where to source more than one type of data and communicates the data to different audiences. Has clear advocacy and communication plan in place to advance policy, priorities and goals.</v>
      </c>
      <c r="F10" s="91" t="str">
        <f>IF(ISBLANK(Template!F10),"",Template!F10)</f>
        <v>Could you give me an example of when you have used data for advocacy? How, when, to whom?
How is data important for advocacy?</v>
      </c>
      <c r="G10" s="91" t="str">
        <f>IF(ISBLANK(Template!G10),"",Template!G10)</f>
        <v>Organisation does not know why data is important for advocacy purposes</v>
      </c>
      <c r="H10" s="91" t="str">
        <f>IF(ISBLANK(Template!H10),"",Template!H10)</f>
        <v xml:space="preserve">Organisation knows why data is important for advocacy purposes. 
Organisation understands and can identify where to source one type of data only (e.g. financing data, health outcomes data)
</v>
      </c>
      <c r="I10" s="91" t="str">
        <f>IF(ISBLANK(Template!I10),"",Template!I10)</f>
        <v xml:space="preserve">Organisation knows why data is important for advocacy purpose
Organisation understands and knows where to source more than one type of data (e.g. financing data and health outcomes data)
Organisation cannot communicate data to different audiences.  
</v>
      </c>
      <c r="J10" s="91" t="str">
        <f>IF(ISBLANK(Template!J10),"",Template!J10)</f>
        <v xml:space="preserve">Organisation knows why data is important for advocacy purpose
Organisation understand and knows where to source more than one type of data (e.g. financing data and health outcomes data)
Organisation can communicate data for different audiences.  
</v>
      </c>
      <c r="K10" s="92" t="str">
        <f>IF(ISBLANK(Template!K10),"",Template!K10)</f>
        <v xml:space="preserve">Advocacy Communication plan (strategies, actions and tactics)
Memos and other examples of how they have synthesised and communicated data
Data management system (includes data needs, sources, data analysis etc) </v>
      </c>
      <c r="L10" s="104" t="s">
        <v>43</v>
      </c>
      <c r="M10" s="104" t="s">
        <v>43</v>
      </c>
      <c r="N10" s="104" t="s">
        <v>43</v>
      </c>
      <c r="O10" s="104" t="s">
        <v>43</v>
      </c>
      <c r="P10" s="104" t="s">
        <v>43</v>
      </c>
      <c r="Q10" s="161" t="str">
        <f t="shared" si="1"/>
        <v/>
      </c>
      <c r="R10" s="161" t="str">
        <f t="shared" si="0"/>
        <v/>
      </c>
      <c r="S10" s="161" t="str">
        <f t="shared" si="0"/>
        <v/>
      </c>
      <c r="T10" s="161" t="str">
        <f t="shared" si="0"/>
        <v/>
      </c>
      <c r="U10" s="161" t="str">
        <f t="shared" si="0"/>
        <v/>
      </c>
      <c r="V10" s="17"/>
      <c r="W10" s="17"/>
      <c r="X10" s="17"/>
      <c r="Y10" s="17"/>
      <c r="Z10" s="17"/>
    </row>
    <row r="11" spans="1:26" ht="131.25" customHeight="1">
      <c r="A11" s="105" t="str">
        <f>IF(ISBLANK(Template!A11),"",Template!A11)</f>
        <v>MNH</v>
      </c>
      <c r="B11" s="265" t="s">
        <v>295</v>
      </c>
      <c r="C11" s="105" t="str">
        <f>IF(ISBLANK(Template!C11),"",Template!C11)</f>
        <v>MNH1</v>
      </c>
      <c r="D11" s="99" t="str">
        <f>IF(ISBLANK(Template!D11),"",Template!D11)</f>
        <v>Barriers to better maternity care</v>
      </c>
      <c r="E11" s="93" t="str">
        <f>IF(ISBLANK(Template!E11),"",Template!E11)</f>
        <v xml:space="preserve">Organization knows three main barriers to women accessing quality maternity care, knows ways of reducing the barriers and can track improvements in maternity care. 
</v>
      </c>
      <c r="F11" s="93" t="str">
        <f>IF(ISBLANK(Template!F11),"",Template!F11)</f>
        <v xml:space="preserve">What barriers can you think of that may prevent women from accessing quality maternity care?
How would you track quality maternity services? 
What do you think civil society can do to reduce barriers to women accessing maternity care?
</v>
      </c>
      <c r="G11" s="93" t="str">
        <f>IF(ISBLANK(Template!G11),"",Template!G11)</f>
        <v xml:space="preserve">Organisation does not know the barriers for women to access quality maternity care  </v>
      </c>
      <c r="H11" s="93" t="str">
        <f>IF(ISBLANK(Template!H11),"",Template!H11)</f>
        <v xml:space="preserve">Organisation can cite at least three barriers for women accessing quality maternity care. 
Organisation does not know what civil society can do to reduce the barriers to women accessing quality maternity care. 
</v>
      </c>
      <c r="I11" s="93" t="str">
        <f>IF(ISBLANK(Template!I11),"",Template!I11)</f>
        <v xml:space="preserve">Organisation can cite at least three barriers there are to women accessing quality maternity care. 
Organisation knows what civil society can do to reduce the barriers to women accessing quality maternity care. 
Organisation does not track improvements in maternity care in my county 
</v>
      </c>
      <c r="J11" s="93" t="str">
        <f>IF(ISBLANK(Template!J11),"",Template!J11)</f>
        <v xml:space="preserve">Organisation can cite at least three barriers there are to women accessing quality maternity care. 
Organisation knows what civil society can do to reduce the barriers to women accessing quality maternity care. 
Organisation has tracked improvements in maternity care in my county 
</v>
      </c>
      <c r="K11" s="92" t="str">
        <f>IF(ISBLANK(Template!K11),"",Template!K11)</f>
        <v xml:space="preserve">Qualitative ( quotes)
Any reports/records of tracking better maternity care.
</v>
      </c>
      <c r="L11" s="104" t="s">
        <v>43</v>
      </c>
      <c r="M11" s="104" t="s">
        <v>43</v>
      </c>
      <c r="N11" s="104" t="s">
        <v>43</v>
      </c>
      <c r="O11" s="104" t="s">
        <v>43</v>
      </c>
      <c r="P11" s="104" t="s">
        <v>43</v>
      </c>
      <c r="Q11" s="161" t="str">
        <f t="shared" si="1"/>
        <v/>
      </c>
      <c r="R11" s="161" t="str">
        <f t="shared" si="0"/>
        <v/>
      </c>
      <c r="S11" s="161" t="str">
        <f t="shared" si="0"/>
        <v/>
      </c>
      <c r="T11" s="161" t="str">
        <f t="shared" si="0"/>
        <v/>
      </c>
      <c r="U11" s="161" t="str">
        <f t="shared" si="0"/>
        <v/>
      </c>
      <c r="V11" s="17"/>
      <c r="W11" s="17"/>
      <c r="X11" s="17"/>
      <c r="Y11" s="17"/>
      <c r="Z11" s="17"/>
    </row>
    <row r="12" spans="1:26" ht="153" customHeight="1">
      <c r="A12" s="105" t="str">
        <f>IF(ISBLANK(Template!A12),"",Template!A12)</f>
        <v>MNH</v>
      </c>
      <c r="B12" s="265"/>
      <c r="C12" s="105" t="str">
        <f>IF(ISBLANK(Template!C12),"",Template!C12)</f>
        <v>MNH2</v>
      </c>
      <c r="D12" s="99" t="str">
        <f>IF(ISBLANK(Template!D12),"",Template!D12)</f>
        <v>High quality maternity care</v>
      </c>
      <c r="E12" s="93" t="str">
        <f>IF(ISBLANK(Template!E12),"",Template!E12)</f>
        <v>Organization knows why quality matters, what can happen if there is poor quality maternity care, and have supported quality maternity care as an organisation</v>
      </c>
      <c r="F12" s="93" t="str">
        <f>IF(ISBLANK(Template!F12),"",Template!F12)</f>
        <v>Why does quality care matter? What can happen if a woman does not receive good quality care? 
Can you explain to me what role you think the community has to play in preventing poor quality maternity care? 
Can you tell me about a time your organisation suppported improving the quality of maternity care?</v>
      </c>
      <c r="G12" s="93" t="str">
        <f>IF(ISBLANK(Template!G12),"",Template!G12)</f>
        <v>Organisation does not know why high quality maternity care matters</v>
      </c>
      <c r="H12" s="93" t="str">
        <f>IF(ISBLANK(Template!H12),"",Template!H12)</f>
        <v>Organisation knows why high quality maternity care matters
Organisation cannot name at least 3 outcomes of low quality maternity care</v>
      </c>
      <c r="I12" s="93" t="str">
        <f>IF(ISBLANK(Template!I12),"",Template!I12)</f>
        <v xml:space="preserve">Organisation knows why high quality maternity care matters
Organisation can name at least 3 outcomes of low quality maternity care
Organisation does not conduct activities that seek to improve quality of maternity care </v>
      </c>
      <c r="J12" s="93" t="str">
        <f>IF(ISBLANK(Template!J12),"",Template!J12)</f>
        <v xml:space="preserve">Organisation knows why high quality maternity care matters
Organisation can name at least 3 outcomes of low quality maternity care
Organisation does conduct activities that seek to improve quality of maternity care </v>
      </c>
      <c r="K12" s="92" t="str">
        <f>IF(ISBLANK(Template!K12),"",Template!K12)</f>
        <v xml:space="preserve">Qualitative ( quotes)
Any reports/records demonstrating how they have improved the quality of care
</v>
      </c>
      <c r="L12" s="104" t="s">
        <v>43</v>
      </c>
      <c r="M12" s="104" t="s">
        <v>43</v>
      </c>
      <c r="N12" s="104" t="s">
        <v>43</v>
      </c>
      <c r="O12" s="104" t="s">
        <v>43</v>
      </c>
      <c r="P12" s="104" t="s">
        <v>43</v>
      </c>
      <c r="Q12" s="161" t="str">
        <f t="shared" si="1"/>
        <v/>
      </c>
      <c r="R12" s="161" t="str">
        <f t="shared" si="0"/>
        <v/>
      </c>
      <c r="S12" s="161" t="str">
        <f t="shared" si="0"/>
        <v/>
      </c>
      <c r="T12" s="161" t="str">
        <f t="shared" si="0"/>
        <v/>
      </c>
      <c r="U12" s="161" t="str">
        <f t="shared" si="0"/>
        <v/>
      </c>
      <c r="V12" s="17"/>
      <c r="W12" s="17"/>
      <c r="X12" s="17"/>
      <c r="Y12" s="17"/>
      <c r="Z12" s="17"/>
    </row>
    <row r="13" spans="1:26" ht="153" customHeight="1">
      <c r="A13" s="105" t="str">
        <f>IF(ISBLANK(Template!A13),"",Template!A13)</f>
        <v>MNH</v>
      </c>
      <c r="B13" s="265"/>
      <c r="C13" s="105" t="str">
        <f>IF(ISBLANK(Template!C13),"",Template!C13)</f>
        <v>MNH3</v>
      </c>
      <c r="D13" s="99" t="str">
        <f>IF(ISBLANK(Template!D13),"",Template!D13)</f>
        <v>Accountability mechanisms</v>
      </c>
      <c r="E13" s="93" t="str">
        <f>IF(ISBLANK(Template!E13),"",Template!E13)</f>
        <v>Organization engages actively in accountability mechanisms related to maternal and newbown health    (this could include sector performance review, TWGs, or feeding in MNH data to public participation forums)</v>
      </c>
      <c r="F13" s="93" t="str">
        <f>IF(ISBLANK(Template!F13),"",Template!F13)</f>
        <v>Tell me more about your understanding of an accountability mechanism. 
What would you advise an organisation who wants to engage with an accountability mechanism?
Tell me about a time you participated in an accountability mechanism- is it ongoing? Why do you see this group as an accountability mechanism?</v>
      </c>
      <c r="G13" s="93" t="str">
        <f>IF(ISBLANK(Template!G13),"",Template!G13)</f>
        <v>Organisation does not know the purpose of an accountability mechanism</v>
      </c>
      <c r="H13" s="93" t="str">
        <f>IF(ISBLANK(Template!H13),"",Template!H13)</f>
        <v xml:space="preserve">Organisation knows the purpose of an accountability mechanism
Organisation does not know how and when to engage in an accountability mechanism </v>
      </c>
      <c r="I13" s="93" t="str">
        <f>IF(ISBLANK(Template!I13),"",Template!I13)</f>
        <v xml:space="preserve">Organisation knows the purpose of an accountability mechanism
Organisation knows how and when to engage in an accountability mechanism
Organisation has not participated in any accountability mechanims
</v>
      </c>
      <c r="J13" s="93" t="str">
        <f>IF(ISBLANK(Template!J13),"",Template!J13)</f>
        <v xml:space="preserve">Organisation knows the purpose of an accountability mechanism
Organisation knows how and when to engage in an accountability mechanism 
Organisation has participated in at least one accountability mechanism
</v>
      </c>
      <c r="K13" s="92" t="str">
        <f>IF(ISBLANK(Template!K13),"",Template!K13)</f>
        <v>Minutes of meetings
Scorecard
Plan of action</v>
      </c>
      <c r="L13" s="104" t="s">
        <v>43</v>
      </c>
      <c r="M13" s="104" t="s">
        <v>43</v>
      </c>
      <c r="N13" s="104" t="s">
        <v>43</v>
      </c>
      <c r="O13" s="104" t="s">
        <v>43</v>
      </c>
      <c r="P13" s="104" t="s">
        <v>43</v>
      </c>
      <c r="Q13" s="161" t="str">
        <f t="shared" si="1"/>
        <v/>
      </c>
      <c r="R13" s="161" t="str">
        <f t="shared" si="0"/>
        <v/>
      </c>
      <c r="S13" s="161" t="str">
        <f t="shared" si="0"/>
        <v/>
      </c>
      <c r="T13" s="161" t="str">
        <f t="shared" si="0"/>
        <v/>
      </c>
      <c r="U13" s="161" t="str">
        <f t="shared" si="0"/>
        <v/>
      </c>
      <c r="V13" s="17"/>
      <c r="W13" s="17"/>
      <c r="X13" s="17"/>
      <c r="Y13" s="17"/>
      <c r="Z13" s="17"/>
    </row>
    <row r="14" spans="1:26" ht="120.95" customHeight="1">
      <c r="A14" s="105" t="str">
        <f>IF(ISBLANK(Template!A14),"",Template!A14)</f>
        <v>BA</v>
      </c>
      <c r="B14" s="269" t="str">
        <f>IF(ISBLANK(Template!B14),"",Template!B14)</f>
        <v xml:space="preserve">Health financing </v>
      </c>
      <c r="C14" s="105" t="str">
        <f>IF(ISBLANK(Template!C14),"",Template!C14)</f>
        <v>BA1</v>
      </c>
      <c r="D14" s="100" t="str">
        <f>IF(ISBLANK(Template!D14),"",Template!D14)</f>
        <v xml:space="preserve">Budget cycle and making process </v>
      </c>
      <c r="E14" s="93" t="str">
        <f>IF(ISBLANK(Template!E14),"",Template!E14)</f>
        <v>Organization knows different entry points of the budget cycle and making process and has engaged at relevant points. Has presented budget memos on health related agendas.
Organization knows the WHAT, WHEN, HOW, WHERE, WHY  of accessing budget information.</v>
      </c>
      <c r="F14" s="93" t="str">
        <f>IF(ISBLANK(Template!F14),"",Template!F14)</f>
        <v xml:space="preserve">Talk me through the budget cycle. How do you engage with it?
Tell me about a time you took part in public participation. What happened?
How would you go about accessing budget documents?
</v>
      </c>
      <c r="G14" s="93" t="str">
        <f>IF(ISBLANK(Template!G14),"",Template!G14)</f>
        <v>Organisation is not aware of the budget cycle and making process</v>
      </c>
      <c r="H14" s="93" t="str">
        <f>IF(ISBLANK(Template!H14),"",Template!H14)</f>
        <v xml:space="preserve">Organisation is aware of the budget cycle and making process.
Organisation cannot access health budget information.
</v>
      </c>
      <c r="I14" s="93" t="str">
        <f>IF(ISBLANK(Template!I14),"",Template!I14)</f>
        <v xml:space="preserve">Organisation is aware of the budget cycle and making process.
Organisation cannot access timely information regarding planned funding and spending in the health sector.
Organisation has not engaged in the budget making process such as citizen participation, public gathering at county assembly, TWG engagement etc
</v>
      </c>
      <c r="J14" s="93" t="str">
        <f>IF(ISBLANK(Template!J14),"",Template!J14)</f>
        <v>Organisation is aware of the budget cycle and making process.
Organisation can access timely information regarding planned funding and spending in the health sector.
Organisation has engaged in the budget making process including citizen participation, public gathering at county assembly, TWG engagement etc</v>
      </c>
      <c r="K14" s="92" t="str">
        <f>IF(ISBLANK(Template!K14),"",Template!K14)</f>
        <v>Budget memos
Copy of public participation schedule
Copies of published county budgets (draft or final), 
Copies of sector working group report</v>
      </c>
      <c r="L14" s="104" t="s">
        <v>43</v>
      </c>
      <c r="M14" s="104" t="s">
        <v>43</v>
      </c>
      <c r="N14" s="104" t="s">
        <v>43</v>
      </c>
      <c r="O14" s="104" t="s">
        <v>43</v>
      </c>
      <c r="P14" s="104" t="s">
        <v>43</v>
      </c>
      <c r="Q14" s="161" t="str">
        <f t="shared" si="1"/>
        <v/>
      </c>
      <c r="R14" s="161" t="str">
        <f t="shared" si="0"/>
        <v/>
      </c>
      <c r="S14" s="161" t="str">
        <f t="shared" si="0"/>
        <v/>
      </c>
      <c r="T14" s="161" t="str">
        <f t="shared" si="0"/>
        <v/>
      </c>
      <c r="U14" s="161" t="str">
        <f t="shared" si="0"/>
        <v/>
      </c>
      <c r="V14" s="18"/>
      <c r="W14" s="18"/>
      <c r="X14" s="18"/>
      <c r="Y14" s="18"/>
      <c r="Z14" s="18"/>
    </row>
    <row r="15" spans="1:26" ht="170.25" customHeight="1">
      <c r="A15" s="105" t="str">
        <f>IF(ISBLANK(Template!A15),"",Template!A15)</f>
        <v>BA</v>
      </c>
      <c r="B15" s="269" t="str">
        <f>IF(ISBLANK(Template!B15),"",Template!B15)</f>
        <v/>
      </c>
      <c r="C15" s="105" t="str">
        <f>IF(ISBLANK(Template!C15),"",Template!C15)</f>
        <v>BA2</v>
      </c>
      <c r="D15" s="100" t="str">
        <f>IF(ISBLANK(Template!D15),"",Template!D15)</f>
        <v>Making sense of budgets</v>
      </c>
      <c r="E15" s="93" t="str">
        <f>IF(ISBLANK(Template!E15),"",Template!E15)</f>
        <v>CSO knows and can perform a health budget analysis(can compare proportion of county health allocation versus total budget, can compare health expenditure over time with other allocations), can track  and disseminate.
CSO knows when and who to present the data to.</v>
      </c>
      <c r="F15" s="93" t="str">
        <f>IF(ISBLANK(Template!F15),"",Template!F15)</f>
        <v>What does analysis mean to you? Explain your reasoning behind choosing that its important/not important. 
How do you analyse a health budget?
If you have analysed a budget, what did you find out?</v>
      </c>
      <c r="G15" s="93" t="str">
        <f>IF(ISBLANK(Template!G15),"",Template!G15)</f>
        <v xml:space="preserve">Organisation does not know why budget and expenditure analysis is important. </v>
      </c>
      <c r="H15" s="93" t="str">
        <f>IF(ISBLANK(Template!H15),"",Template!H15)</f>
        <v xml:space="preserve">Organisation knows why budget and expenditure analysis is important. 
Organisation does not know how to calculate the proportion of the county budget allocated to health and its programmes.
</v>
      </c>
      <c r="I15" s="93" t="str">
        <f>IF(ISBLANK(Template!I15),"",Template!I15)</f>
        <v xml:space="preserve">Organisation knows why budget and expenditure analysis is important. 
Organisation knows how to calculate the proportion of the county budget allocated to health and its programmes.
Organisation has not analysed the county health budget or health expenditure (for example, comparing this year with the last year, or comparing the health sector with the education sector budget)
</v>
      </c>
      <c r="J15" s="91" t="str">
        <f>IF(ISBLANK(Template!J15),"",Template!J15)</f>
        <v xml:space="preserve">Organisation knows why budget and expenditure analysis is important. 
Organisation can calculate the proportion of the county budget allocated to health and its programmes.
Organisation has  analysed the county health budget or health expenditure (for example, comparing this year with the last year, or comparing the health sector with the education sector budget)
</v>
      </c>
      <c r="K15" s="93" t="str">
        <f>IF(ISBLANK(Template!K15),"",Template!K15)</f>
        <v>Budget analysis report and qualitative quotes 
Development of briefs from data for advocacy purposes.</v>
      </c>
      <c r="L15" s="104" t="s">
        <v>43</v>
      </c>
      <c r="M15" s="104" t="s">
        <v>43</v>
      </c>
      <c r="N15" s="104" t="s">
        <v>43</v>
      </c>
      <c r="O15" s="104" t="s">
        <v>43</v>
      </c>
      <c r="P15" s="104" t="s">
        <v>43</v>
      </c>
      <c r="Q15" s="161" t="str">
        <f t="shared" si="1"/>
        <v/>
      </c>
      <c r="R15" s="161" t="str">
        <f t="shared" si="0"/>
        <v/>
      </c>
      <c r="S15" s="161" t="str">
        <f t="shared" si="0"/>
        <v/>
      </c>
      <c r="T15" s="161" t="str">
        <f t="shared" si="0"/>
        <v/>
      </c>
      <c r="U15" s="161" t="str">
        <f t="shared" si="0"/>
        <v/>
      </c>
      <c r="V15" s="18"/>
      <c r="W15" s="18"/>
      <c r="X15" s="18"/>
      <c r="Y15" s="18"/>
      <c r="Z15" s="18"/>
    </row>
    <row r="16" spans="1:26" ht="153.75" customHeight="1">
      <c r="A16" s="105" t="str">
        <f>IF(ISBLANK(Template!A16),"",Template!A16)</f>
        <v>BA</v>
      </c>
      <c r="B16" s="269" t="str">
        <f>IF(ISBLANK(Template!B16),"",Template!B16)</f>
        <v/>
      </c>
      <c r="C16" s="105" t="str">
        <f>IF(ISBLANK(Template!C16),"",Template!C16)</f>
        <v>BA3</v>
      </c>
      <c r="D16" s="100" t="str">
        <f>IF(ISBLANK(Template!D16),"",Template!D16)</f>
        <v>Identifying bottlenecks</v>
      </c>
      <c r="E16" s="91" t="str">
        <f>IF(ISBLANK(Template!E16),"",Template!E16)</f>
        <v xml:space="preserve">Organization is able to identify financial bottleneck that matter for maternal health, knows how to communicate this information to the right decision makers for action
</v>
      </c>
      <c r="F16" s="91" t="str">
        <f>IF(ISBLANK(Template!F16),"",Template!F16)</f>
        <v>Explain your reasoning behind choosing that its important/not important. 
How did you go about identifying a bottleneck?
Tell me about an example where you identified a bottleneck and communicated this. Why were they the right decision makers?</v>
      </c>
      <c r="G16" s="91" t="str">
        <f>IF(ISBLANK(Template!G16),"",Template!G16)</f>
        <v xml:space="preserve">Organisation does not know why health financing bottlenecks matter for maternal health. </v>
      </c>
      <c r="H16" s="91" t="str">
        <f>IF(ISBLANK(Template!H16),"",Template!H16)</f>
        <v xml:space="preserve">Organisation knows why health financing bottlenecks matter for maternal health.
Organisation has not identified any health financing bottlenecks for maternal health.
</v>
      </c>
      <c r="I16" s="91" t="str">
        <f>IF(ISBLANK(Template!I16),"",Template!I16)</f>
        <v xml:space="preserve">Organisation knows why health financing bottlenecks matter for maternal health.
Organisation has identified one or more health financing bottlenecks for maternal health.
Once the bottleneck is identified, the organisation doesn’t know what to do with this information 
</v>
      </c>
      <c r="J16" s="91" t="str">
        <f>IF(ISBLANK(Template!J16),"",Template!J16)</f>
        <v xml:space="preserve">Organisation knows why health financing bottlenecks matter for maternal health.
Organisation has identified health financing bottlenecks for maternal health.
Organisation has identified a bottleneck (s) and communicated this information to the right decision makers for action
</v>
      </c>
      <c r="K16" s="94" t="str">
        <f>IF(ISBLANK(Template!K16),"",Template!K16)</f>
        <v xml:space="preserve">Relevant budget memos
Copy of public participation schedule
Report/List of challenges around health financing.
Quotes 
</v>
      </c>
      <c r="L16" s="104" t="s">
        <v>43</v>
      </c>
      <c r="M16" s="104" t="s">
        <v>43</v>
      </c>
      <c r="N16" s="104" t="s">
        <v>43</v>
      </c>
      <c r="O16" s="104" t="s">
        <v>43</v>
      </c>
      <c r="P16" s="104" t="s">
        <v>43</v>
      </c>
      <c r="Q16" s="161" t="str">
        <f t="shared" si="1"/>
        <v/>
      </c>
      <c r="R16" s="161" t="str">
        <f t="shared" si="0"/>
        <v/>
      </c>
      <c r="S16" s="161" t="str">
        <f t="shared" si="0"/>
        <v/>
      </c>
      <c r="T16" s="161" t="str">
        <f t="shared" si="0"/>
        <v/>
      </c>
      <c r="U16" s="161" t="str">
        <f t="shared" si="0"/>
        <v/>
      </c>
      <c r="V16" s="19"/>
      <c r="W16" s="19"/>
      <c r="X16" s="19"/>
      <c r="Y16" s="19"/>
      <c r="Z16" s="19"/>
    </row>
    <row r="17" spans="1:26" ht="172.5" customHeight="1">
      <c r="A17" s="105" t="str">
        <f>IF(ISBLANK(Template!A17),"",Template!A17)</f>
        <v>GLD</v>
      </c>
      <c r="B17" s="259" t="str">
        <f>IF(ISBLANK(Template!B17),"",Template!B17)</f>
        <v>Governance and Planning</v>
      </c>
      <c r="C17" s="105" t="str">
        <f>IF(ISBLANK(Template!C17),"",Template!C17)</f>
        <v>GLD1</v>
      </c>
      <c r="D17" s="102" t="str">
        <f>IF(ISBLANK(Template!D17),"",Template!D17)</f>
        <v>Governance structures and policies</v>
      </c>
      <c r="E17" s="91" t="str">
        <f>IF(ISBLANK(Template!E17),"",Template!E17)</f>
        <v>The organization has a governing body with a constitution that guides its work, legal notices, statues and bill
Policies and procedures across the board and guiding all aspects of financial management. They are readily available, are consistently practiced by all staff members, and meet generally accepted accounting principles (GAAP).
Organization has a package of documents that outline the purpose of the organization (mission, vision statement, objectives etc) and clearly outlined organogram</v>
      </c>
      <c r="F17" s="91" t="str">
        <f>IF(ISBLANK(Template!F17),"",Template!F17)</f>
        <v>Could you describe the organisation's governance structures? 
Could you decribe the organisation's strategic plan? What does it include?
What types of policies, procedures, and systems do you have in place? If there anything you think is misisng?</v>
      </c>
      <c r="G17" s="91" t="str">
        <f>IF(ISBLANK(Template!G17),"",Template!G17)</f>
        <v>Organization does not have governance structures in place</v>
      </c>
      <c r="H17" s="91" t="str">
        <f>IF(ISBLANK(Template!H17),"",Template!H17)</f>
        <v>Organisation does have governance structures in place
Organisation does not have established policies and procedures in place</v>
      </c>
      <c r="I17" s="91" t="str">
        <f>IF(ISBLANK(Template!I17),"",Template!I17)</f>
        <v>Organisation does have governance structures in place
Organisation has established policies and procedures in place
Organisation does not have a strategic plan</v>
      </c>
      <c r="J17" s="92" t="str">
        <f>IF(ISBLANK(Template!J17),"",Template!J17)</f>
        <v>Organisation does have governance structures in place
Organisation has established policies and procedures in place
Organisation does  have a strategic plan</v>
      </c>
      <c r="K17" s="95" t="str">
        <f>IF(ISBLANK(Template!K17),"",Template!K17)</f>
        <v xml:space="preserve">Constitution; appointment letters of board members; board minutes.
Organogram
Strategic plan </v>
      </c>
      <c r="L17" s="104" t="s">
        <v>43</v>
      </c>
      <c r="M17" s="104" t="s">
        <v>43</v>
      </c>
      <c r="N17" s="104" t="s">
        <v>43</v>
      </c>
      <c r="O17" s="104" t="s">
        <v>43</v>
      </c>
      <c r="P17" s="104" t="s">
        <v>43</v>
      </c>
      <c r="Q17" s="161" t="str">
        <f t="shared" si="1"/>
        <v/>
      </c>
      <c r="R17" s="161" t="str">
        <f t="shared" si="0"/>
        <v/>
      </c>
      <c r="S17" s="161" t="str">
        <f t="shared" si="0"/>
        <v/>
      </c>
      <c r="T17" s="161" t="str">
        <f t="shared" si="0"/>
        <v/>
      </c>
      <c r="U17" s="161" t="str">
        <f t="shared" si="0"/>
        <v/>
      </c>
      <c r="V17" s="19"/>
      <c r="W17" s="19"/>
      <c r="X17" s="19"/>
      <c r="Y17" s="19"/>
      <c r="Z17" s="19"/>
    </row>
    <row r="18" spans="1:26" s="47" customFormat="1" ht="140.44999999999999" customHeight="1">
      <c r="A18" s="105" t="str">
        <f>IF(ISBLANK(Template!A18),"",Template!A18)</f>
        <v>GLD</v>
      </c>
      <c r="B18" s="259" t="str">
        <f>IF(ISBLANK(Template!B18),"",Template!B18)</f>
        <v/>
      </c>
      <c r="C18" s="105" t="str">
        <f>IF(ISBLANK(Template!C18),"",Template!C18)</f>
        <v>GLD2</v>
      </c>
      <c r="D18" s="163" t="str">
        <f>IF(ISBLANK(Template!D18),"",Template!D18)</f>
        <v>Financing and planning for organisational activities</v>
      </c>
      <c r="E18" s="96" t="str">
        <f>IF(ISBLANK(Template!E18),"",Template!E18)</f>
        <v>Organization has an annual costed workplan that is regularly reviewed.
Organisation has a resource mobilisation plan</v>
      </c>
      <c r="F18" s="95" t="str">
        <f>IF(ISBLANK(Template!F18),"",Template!F18)</f>
        <v xml:space="preserve">What type of activities are in your workplan? 
How does the organisation go about costing these activities? 
Could you tell me about the plans the organisation has in place to mobilise its own resources?
</v>
      </c>
      <c r="G18" s="95" t="str">
        <f>IF(ISBLANK(Template!G18),"",Template!G18)</f>
        <v>Organisation does not have an annual plan of activities in place.</v>
      </c>
      <c r="H18" s="95" t="str">
        <f>IF(ISBLANK(Template!H18),"",Template!H18)</f>
        <v xml:space="preserve">Organisation has an annual plan of activities in place. 
The annual plan of activities is not accompanied with a budget. 
</v>
      </c>
      <c r="I18" s="95" t="str">
        <f>IF(ISBLANK(Template!I18),"",Template!I18)</f>
        <v xml:space="preserve">Organisation has an annual plan of activities in place. 
The annual plan of activities is accompanied with a budget. 
Organisation does not have a resource mobilisation plan in place to finance its annual plan of activities. 
</v>
      </c>
      <c r="J18" s="95" t="str">
        <f>IF(ISBLANK(Template!J18),"",Template!J18)</f>
        <v xml:space="preserve">Organisation has an annual plan of activities in place. 
The annual plan of activities is accompanied with a budget. 
Organisation has a resource mobilisation plan in place to finance its annual plan of activities. 
</v>
      </c>
      <c r="K18" s="92" t="str">
        <f>IF(ISBLANK(Template!K18),"",Template!K18)</f>
        <v>Annual costed workplan
Resource mobilisation plan
 Resource mobilization team meeting minutes/report</v>
      </c>
      <c r="L18" s="104" t="s">
        <v>43</v>
      </c>
      <c r="M18" s="104" t="s">
        <v>43</v>
      </c>
      <c r="N18" s="104" t="s">
        <v>43</v>
      </c>
      <c r="O18" s="104" t="s">
        <v>43</v>
      </c>
      <c r="P18" s="104" t="s">
        <v>43</v>
      </c>
      <c r="Q18" s="161" t="str">
        <f t="shared" si="1"/>
        <v/>
      </c>
      <c r="R18" s="161" t="str">
        <f t="shared" si="0"/>
        <v/>
      </c>
      <c r="S18" s="161" t="str">
        <f t="shared" si="0"/>
        <v/>
      </c>
      <c r="T18" s="161" t="str">
        <f t="shared" si="0"/>
        <v/>
      </c>
      <c r="U18" s="161" t="str">
        <f t="shared" si="0"/>
        <v/>
      </c>
      <c r="V18" s="20"/>
      <c r="W18" s="20"/>
      <c r="X18" s="20"/>
      <c r="Y18" s="20"/>
      <c r="Z18" s="20"/>
    </row>
    <row r="19" spans="1:26" ht="153" customHeight="1">
      <c r="A19" s="105" t="str">
        <f>IF(ISBLANK(Template!A19),"",Template!A19)</f>
        <v>CNS</v>
      </c>
      <c r="B19" s="260" t="str">
        <f>IF(ISBLANK(Template!B19),"",Template!B19)</f>
        <v>Coordination and Sustainability</v>
      </c>
      <c r="C19" s="105" t="str">
        <f>IF(ISBLANK(Template!C19),"",Template!C19)</f>
        <v>CNS1</v>
      </c>
      <c r="D19" s="103" t="str">
        <f>IF(ISBLANK(Template!D19),"",Template!D19)</f>
        <v>Taking part in coalitions</v>
      </c>
      <c r="E19" s="95" t="str">
        <f>IF(ISBLANK(Template!E19),"",Template!E19)</f>
        <v xml:space="preserve">Organisation is an active member of a coalition with other civil society organisations where it has worked on a shared issue.
Organization is contacted regularly by decison makers or civil society leaders or the media as a source of information.
</v>
      </c>
      <c r="F19" s="95" t="str">
        <f>IF(ISBLANK(Template!F19),"",Template!F19)</f>
        <v>What is a coalition? 
Could you tell me about a time where you participated in a coalition? Who else was in the coalition? What did the coalition do? 
Can you describe to me your relationships with other civil society organisations, media, and government?</v>
      </c>
      <c r="G19" s="95" t="str">
        <f>IF(ISBLANK(Template!G19),"",Template!G19)</f>
        <v>Organisation has never been part of a coalition with other civil society organisations.</v>
      </c>
      <c r="H19" s="95" t="str">
        <f>IF(ISBLANK(Template!H19),"",Template!H19)</f>
        <v xml:space="preserve">Organisation has been part of a coalition with other civil society organisations.
Organisation has never actively participated in coalition activities. 
</v>
      </c>
      <c r="I19" s="95" t="str">
        <f>IF(ISBLANK(Template!I19),"",Template!I19)</f>
        <v xml:space="preserve">Organisation has been part of a coalition with other civil society organisations.
Organisation has actively participated in coalition activities. 
Organisation does not regularly (e.g. at least once a quarter) provide information to other CSOs, decision makers and/or the media on MNH and/or the health budget  
</v>
      </c>
      <c r="J19" s="95" t="str">
        <f>IF(ISBLANK(Template!J19),"",Template!J19)</f>
        <v>Organisation has been part of a coalition with other civil society organisations.
Organisation has actively participated in coalition activities.
Organisation regularly (e.g. at least once a quarter) provide information to other CSOs, decision makers and/or the media on MNH and/or the health budget</v>
      </c>
      <c r="K19" s="92" t="str">
        <f>IF(ISBLANK(Template!K19),"",Template!K19)</f>
        <v>Meeting reports with various stakeholders.
Evidence of info provided
Joint plan of action of a coalition</v>
      </c>
      <c r="L19" s="104" t="s">
        <v>43</v>
      </c>
      <c r="M19" s="104" t="s">
        <v>43</v>
      </c>
      <c r="N19" s="104" t="s">
        <v>43</v>
      </c>
      <c r="O19" s="104" t="s">
        <v>43</v>
      </c>
      <c r="P19" s="104" t="s">
        <v>43</v>
      </c>
      <c r="Q19" s="161" t="str">
        <f t="shared" si="1"/>
        <v/>
      </c>
      <c r="R19" s="161" t="str">
        <f t="shared" si="0"/>
        <v/>
      </c>
      <c r="S19" s="161" t="str">
        <f t="shared" si="0"/>
        <v/>
      </c>
      <c r="T19" s="161" t="str">
        <f t="shared" si="0"/>
        <v/>
      </c>
      <c r="U19" s="161" t="str">
        <f t="shared" si="0"/>
        <v/>
      </c>
      <c r="V19" s="18"/>
      <c r="W19" s="18"/>
      <c r="X19" s="18"/>
      <c r="Y19" s="18"/>
      <c r="Z19" s="18"/>
    </row>
    <row r="20" spans="1:26" ht="153" customHeight="1">
      <c r="A20" s="105" t="str">
        <f>IF(ISBLANK(Template!A20),"",Template!A20)</f>
        <v>CNS</v>
      </c>
      <c r="B20" s="260" t="str">
        <f>IF(ISBLANK(Template!B20),"",Template!B20)</f>
        <v/>
      </c>
      <c r="C20" s="105" t="str">
        <f>IF(ISBLANK(Template!C20),"",Template!C20)</f>
        <v>CNS2</v>
      </c>
      <c r="D20" s="103" t="str">
        <f>IF(ISBLANK(Template!D20),"",Template!D20)</f>
        <v xml:space="preserve">Collaborating with the government </v>
      </c>
      <c r="E20" s="95" t="str">
        <f>IF(ISBLANK(Template!E20),"",Template!E20)</f>
        <v xml:space="preserve">Organisation is seen by the government as a stakeholder in government processes and employs diplomatic advocacy.
</v>
      </c>
      <c r="F20" s="95" t="str">
        <f>IF(ISBLANK(Template!F20),"",Template!F20)</f>
        <v>How would you describe the organisation's relationship with Government? What do you think the Government think of the organisation? 
Why would you/wouldn't you collaborate with Government? Do you have any shared goals?
Tell me about a time where you have partnered with Government to achieve a shared goal.</v>
      </c>
      <c r="G20" s="95" t="str">
        <f>IF(ISBLANK(Template!G20),"",Template!G20)</f>
        <v>Organisation has never worked with Government/ County health department</v>
      </c>
      <c r="H20" s="95" t="str">
        <f>IF(ISBLANK(Template!H20),"",Template!H20)</f>
        <v xml:space="preserve">Organisation has worked with Government/county health department. 
Organisation is not seen by the government as a key stakeholder in government processes
</v>
      </c>
      <c r="I20" s="95" t="str">
        <f>IF(ISBLANK(Template!I20),"",Template!I20)</f>
        <v xml:space="preserve">Organisation has worked with Government/county health department
Organisation is  seen by the government as a key stakeholder in government processes 
Organisation was not successful in supporting Government to achieve a shared goal.  
</v>
      </c>
      <c r="J20" s="95" t="str">
        <f>IF(ISBLANK(Template!J20),"",Template!J20)</f>
        <v xml:space="preserve">Organisation has worked with Government. 
Organisation is seen by the government as a key stakeholder in government processes
Organisation was successful in supporting Government to achieve a shared goal.  
</v>
      </c>
      <c r="K20" s="92" t="str">
        <f>IF(ISBLANK(Template!K20),"",Template!K20)</f>
        <v>Meeting reports of health related meetings with various county officials where CSO has participated in.</v>
      </c>
      <c r="L20" s="104" t="s">
        <v>43</v>
      </c>
      <c r="M20" s="104" t="s">
        <v>43</v>
      </c>
      <c r="N20" s="104" t="s">
        <v>43</v>
      </c>
      <c r="O20" s="104" t="s">
        <v>43</v>
      </c>
      <c r="P20" s="104" t="s">
        <v>43</v>
      </c>
      <c r="Q20" s="161" t="str">
        <f t="shared" si="1"/>
        <v/>
      </c>
      <c r="R20" s="161" t="str">
        <f t="shared" si="0"/>
        <v/>
      </c>
      <c r="S20" s="161" t="str">
        <f t="shared" si="0"/>
        <v/>
      </c>
      <c r="T20" s="161" t="str">
        <f t="shared" si="0"/>
        <v/>
      </c>
      <c r="U20" s="161" t="str">
        <f t="shared" si="0"/>
        <v/>
      </c>
      <c r="V20" s="17"/>
      <c r="W20" s="17"/>
      <c r="X20" s="17"/>
      <c r="Y20" s="17"/>
      <c r="Z20" s="17"/>
    </row>
    <row r="21" spans="1:26" ht="167.1" customHeight="1">
      <c r="A21" s="105" t="str">
        <f>IF(ISBLANK(Template!A21),"",Template!A21)</f>
        <v>CNS</v>
      </c>
      <c r="B21" s="260" t="str">
        <f>IF(ISBLANK(Template!B21),"",Template!B21)</f>
        <v/>
      </c>
      <c r="C21" s="105" t="str">
        <f>IF(ISBLANK(Template!C21),"",Template!C21)</f>
        <v>CNS3</v>
      </c>
      <c r="D21" s="103" t="str">
        <f>IF(ISBLANK(Template!D21),"",Template!D21)</f>
        <v>Documenting plans for sustainability</v>
      </c>
      <c r="E21" s="97" t="str">
        <f>IF(ISBLANK(Template!E21),"",Template!E21)</f>
        <v>Organization understands the importance of documenting plans for their transition beyond donor funding and sustaining their advocacy interventions
Organization has a clear sutainability plan beyond their current source of funding.</v>
      </c>
      <c r="F21" s="97" t="str">
        <f>IF(ISBLANK(Template!F21),"",Template!F21)</f>
        <v>What does sustainability mean for your organisation? 
Can you explain to me how your organisation have planned for sustainability?
Can you describe how your sustainability plans have informed your work?
If your current source of funding was to come to an end, how would you continue with your activities? What other activities do nto require resources from a third party?</v>
      </c>
      <c r="G21" s="97" t="str">
        <f>IF(ISBLANK(Template!G21),"",Template!G21)</f>
        <v>Organisation does not know why they need to document plans for sustaining their work beyond donor funding</v>
      </c>
      <c r="H21" s="97" t="str">
        <f>IF(ISBLANK(Template!H21),"",Template!H21)</f>
        <v xml:space="preserve">Organisation knows why they needs to document plans for sustaining their work beyond donor funding
Organisation has not developed an organization sustainability plan 
</v>
      </c>
      <c r="I21" s="97" t="str">
        <f>IF(ISBLANK(Template!I21),"",Template!I21)</f>
        <v xml:space="preserve">Organisation knows why they needs to document plans for sustaining their work beyond donor funding
Organisation has  developed an organization sustainability plan 
Organisational sustainabilty plan does not inform the organisation's activities </v>
      </c>
      <c r="J21" s="97" t="str">
        <f>IF(ISBLANK(Template!J21),"",Template!J21)</f>
        <v xml:space="preserve">Organisation knows why they needs to document plans for sustaining their work beyond donor funding
Organisation has  developed an organization sustainability plan 
Organisational sustainabilty plan does  inform the organisation's activities </v>
      </c>
      <c r="K21" s="92" t="str">
        <f>IF(ISBLANK(Template!K21),"",Template!K21)</f>
        <v>Sustainability plan, Exit strategy</v>
      </c>
      <c r="L21" s="104" t="s">
        <v>43</v>
      </c>
      <c r="M21" s="104" t="s">
        <v>43</v>
      </c>
      <c r="N21" s="104" t="s">
        <v>43</v>
      </c>
      <c r="O21" s="104" t="s">
        <v>43</v>
      </c>
      <c r="P21" s="104" t="s">
        <v>43</v>
      </c>
      <c r="Q21" s="161" t="str">
        <f t="shared" si="1"/>
        <v/>
      </c>
      <c r="R21" s="161" t="str">
        <f t="shared" si="0"/>
        <v/>
      </c>
      <c r="S21" s="161" t="str">
        <f t="shared" si="0"/>
        <v/>
      </c>
      <c r="T21" s="161" t="str">
        <f t="shared" si="0"/>
        <v/>
      </c>
      <c r="U21" s="161" t="str">
        <f t="shared" si="0"/>
        <v/>
      </c>
      <c r="V21" s="17"/>
      <c r="W21" s="17"/>
      <c r="X21" s="17"/>
      <c r="Y21" s="17"/>
      <c r="Z21" s="17"/>
    </row>
    <row r="22" spans="1:26" ht="164.45" customHeight="1">
      <c r="A22" s="105" t="str">
        <f>IF(ISBLANK(Template!A22),"",Template!A22)</f>
        <v>MEL</v>
      </c>
      <c r="B22" s="261" t="str">
        <f>IF(ISBLANK(Template!B22),"",Template!B22)</f>
        <v>Monitoring and Learning</v>
      </c>
      <c r="C22" s="105" t="str">
        <f>IF(ISBLANK(Template!C22),"",Template!C22)</f>
        <v>MEL1</v>
      </c>
      <c r="D22" s="101" t="str">
        <f>IF(ISBLANK(Template!D22),"",Template!D22)</f>
        <v>Monitoring advocacy efforts</v>
      </c>
      <c r="E22" s="95" t="str">
        <f>IF(ISBLANK(Template!E22),"",Template!E22)</f>
        <v>Organization has an M&amp;E plan for advocacy efforts</v>
      </c>
      <c r="F22" s="95" t="str">
        <f>IF(ISBLANK(Template!F22),"",Template!F22)</f>
        <v>What is your reasoning behind choosing that it is important to track advocacy efforts OR it is not important to track advocacy efforts?
How do you go about tracking the results of advocacy activities?  
Could you give me an example of when you tracked the results of advocacy activities? Do you have another example? How often do you track results?</v>
      </c>
      <c r="G22" s="95" t="str">
        <f>IF(ISBLANK(Template!G22),"",Template!G22)</f>
        <v xml:space="preserve">The organisation does not think it is important to track the change we achieve through our advocacy activities.   </v>
      </c>
      <c r="H22" s="95" t="str">
        <f>IF(ISBLANK(Template!H22),"",Template!H22)</f>
        <v xml:space="preserve">The organisation regards it as important to track the changes achieved through our advocacy activities.   
The organisation does not track the results of our advocacy activities.  </v>
      </c>
      <c r="I22" s="95" t="str">
        <f>IF(ISBLANK(Template!I22),"",Template!I22)</f>
        <v xml:space="preserve">The organisation regards it as important to track the change we achieve through our advocacy activities.   
The organisation does track the results of our advocacy activities
The organisation does not use this tracking to inform our future advocacy work
</v>
      </c>
      <c r="J22" s="95" t="str">
        <f>IF(ISBLANK(Template!J22),"",Template!J22)</f>
        <v xml:space="preserve">The organisation regards it as important to track the change we achieve through our advocacy activities.   
The organisation does track the results of our advocacy activities
The organisation has used this tracking to inform our future advocacy work
</v>
      </c>
      <c r="K22" s="95" t="str">
        <f>IF(ISBLANK(Template!K22),"",Template!K22)</f>
        <v xml:space="preserve">M&amp;E plan for advocacy efforts
Tailored adaptation strategy for advocacy efforts.
</v>
      </c>
      <c r="L22" s="104" t="s">
        <v>43</v>
      </c>
      <c r="M22" s="104" t="s">
        <v>43</v>
      </c>
      <c r="N22" s="104" t="s">
        <v>43</v>
      </c>
      <c r="O22" s="104" t="s">
        <v>43</v>
      </c>
      <c r="P22" s="104" t="s">
        <v>43</v>
      </c>
      <c r="Q22" s="161" t="str">
        <f t="shared" si="1"/>
        <v/>
      </c>
      <c r="R22" s="161" t="str">
        <f t="shared" si="0"/>
        <v/>
      </c>
      <c r="S22" s="161" t="str">
        <f t="shared" si="0"/>
        <v/>
      </c>
      <c r="T22" s="161" t="str">
        <f t="shared" si="0"/>
        <v/>
      </c>
      <c r="U22" s="161" t="str">
        <f t="shared" si="0"/>
        <v/>
      </c>
      <c r="V22" s="75"/>
      <c r="W22" s="75"/>
      <c r="X22" s="75"/>
      <c r="Y22" s="75"/>
      <c r="Z22" s="75"/>
    </row>
    <row r="23" spans="1:26" ht="151.5" customHeight="1">
      <c r="A23" s="105" t="str">
        <f>IF(ISBLANK(Template!A23),"",Template!A23)</f>
        <v>MEL</v>
      </c>
      <c r="B23" s="261" t="e">
        <f>IF(ISBLANK(Template!#REF!),"",Template!#REF!)</f>
        <v>#REF!</v>
      </c>
      <c r="C23" s="105" t="str">
        <f>IF(ISBLANK(Template!C23),"",Template!C23)</f>
        <v>MEL2</v>
      </c>
      <c r="D23" s="101" t="str">
        <f>IF(ISBLANK(Template!D23),"",Template!D23)</f>
        <v>Taking part in reflective learning</v>
      </c>
      <c r="E23" s="95" t="str">
        <f>IF(ISBLANK(Template!E23),"",Template!E23)</f>
        <v xml:space="preserve">Organization holds structured and regular reflection meetings  anchored on strategic planning/annual workplanning to discuss learnings, successes, and failures, adapts its plans. And activity plans are informed by the tracking of results of organizations advocacy activities.  
</v>
      </c>
      <c r="F23" s="95" t="str">
        <f>IF(ISBLANK(Template!F23),"",Template!F23)</f>
        <v>What does reflective learning mean to your organisation?
What is your reasoning behind choosing that reflecting learning is important or not? 
How does your organisation go about supporting reflective learning?
Can you give me an example of where your activities have changed in order to learn from successes and challenges</v>
      </c>
      <c r="G23" s="95" t="str">
        <f>IF(ISBLANK(Template!G23),"",Template!G23)</f>
        <v xml:space="preserve">Organisation does not regard it as important to reflect on our own success and failure. </v>
      </c>
      <c r="H23" s="95" t="str">
        <f>IF(ISBLANK(Template!H23),"",Template!H23)</f>
        <v xml:space="preserve">The organisation regards it as important to reflect on our own success and failure.
Organisation has not held a reflection meeting where  learnings, successes, and failures have been discussed in the previous 6 months.
</v>
      </c>
      <c r="I23" s="95" t="str">
        <f>IF(ISBLANK(Template!I23),"",Template!I23)</f>
        <v xml:space="preserve">The organisation regards it is important to reflect on our own success and failure.
Organisation has held a reflection meeting where we have discussed learnings, successes, and failures in the previous 6 months.
Organisation has not adapted its plans based a reflection meeting in the last 6 months. </v>
      </c>
      <c r="J23" s="95" t="str">
        <f>IF(ISBLANK(Template!J23),"",Template!J23)</f>
        <v xml:space="preserve">The organisation regards it is important to reflect on our own success and failure.
Organisation has held a reflection meeting where we have discussed learnings, successes, and failures in the previous 6 months.
Organisation has adapted its plans based a reflection meeting in the last 6 months. </v>
      </c>
      <c r="K23" s="95" t="str">
        <f>IF(ISBLANK(Template!K23),"",Template!K23)</f>
        <v>Activity plans, agenda of reflective meeting, meeting minutes (if available)
Action tracking plans.</v>
      </c>
      <c r="L23" s="104" t="s">
        <v>43</v>
      </c>
      <c r="M23" s="104" t="s">
        <v>43</v>
      </c>
      <c r="N23" s="104" t="s">
        <v>43</v>
      </c>
      <c r="O23" s="104" t="s">
        <v>43</v>
      </c>
      <c r="P23" s="104" t="s">
        <v>43</v>
      </c>
      <c r="Q23" s="161" t="str">
        <f t="shared" si="1"/>
        <v/>
      </c>
      <c r="R23" s="161" t="str">
        <f t="shared" si="1"/>
        <v/>
      </c>
      <c r="S23" s="161" t="str">
        <f t="shared" si="1"/>
        <v/>
      </c>
      <c r="T23" s="161" t="str">
        <f t="shared" si="1"/>
        <v/>
      </c>
      <c r="U23" s="161" t="str">
        <f t="shared" si="1"/>
        <v/>
      </c>
      <c r="V23" s="16"/>
      <c r="W23" s="16"/>
      <c r="X23" s="16"/>
      <c r="Y23" s="16"/>
      <c r="Z23" s="16"/>
    </row>
    <row r="24" spans="1:26" s="51" customFormat="1" ht="15">
      <c r="A24" s="106"/>
      <c r="C24" s="106"/>
      <c r="D24" s="68"/>
      <c r="E24" s="197"/>
      <c r="F24" s="52"/>
      <c r="G24" s="63"/>
      <c r="H24" s="63"/>
      <c r="I24" s="63"/>
      <c r="J24" s="63"/>
      <c r="K24" s="63"/>
      <c r="L24" s="64"/>
      <c r="M24" s="64"/>
      <c r="N24" s="64"/>
      <c r="O24" s="64"/>
      <c r="P24" s="64"/>
      <c r="V24" s="59"/>
      <c r="W24" s="59"/>
      <c r="X24" s="59"/>
      <c r="Y24" s="59"/>
      <c r="Z24" s="59"/>
    </row>
    <row r="25" spans="1:26" s="51" customFormat="1" ht="15">
      <c r="A25" s="106"/>
      <c r="C25" s="106"/>
      <c r="D25" s="195"/>
      <c r="E25" s="200"/>
      <c r="F25" s="59"/>
      <c r="G25" s="59"/>
      <c r="H25" s="59"/>
      <c r="I25" s="59"/>
      <c r="J25" s="59"/>
      <c r="K25" s="59"/>
      <c r="L25" s="64"/>
      <c r="M25" s="64"/>
      <c r="N25" s="64"/>
      <c r="O25" s="64"/>
      <c r="P25" s="64"/>
      <c r="V25" s="59"/>
      <c r="W25" s="59"/>
      <c r="X25" s="59"/>
      <c r="Y25" s="59"/>
      <c r="Z25" s="59"/>
    </row>
    <row r="26" spans="1:26" s="51" customFormat="1" ht="15">
      <c r="A26" s="106"/>
      <c r="C26" s="106"/>
      <c r="D26" s="247"/>
      <c r="E26" s="69"/>
      <c r="F26" s="59"/>
      <c r="G26" s="59"/>
      <c r="H26" s="59"/>
      <c r="I26" s="59"/>
      <c r="J26" s="59"/>
      <c r="K26" s="59"/>
      <c r="L26" s="66"/>
      <c r="M26" s="66"/>
      <c r="N26" s="66"/>
      <c r="O26" s="66"/>
      <c r="P26" s="66"/>
      <c r="V26" s="59"/>
      <c r="W26" s="59"/>
      <c r="X26" s="59"/>
      <c r="Y26" s="59"/>
      <c r="Z26" s="59"/>
    </row>
    <row r="27" spans="1:26" s="51" customFormat="1" ht="15">
      <c r="A27" s="106"/>
      <c r="C27" s="106"/>
      <c r="D27" s="247"/>
      <c r="E27" s="70"/>
      <c r="F27" s="59"/>
      <c r="G27" s="59"/>
      <c r="H27" s="59"/>
      <c r="I27" s="59"/>
      <c r="J27" s="59"/>
      <c r="K27" s="59"/>
      <c r="L27" s="66"/>
      <c r="M27" s="66"/>
      <c r="N27" s="66"/>
      <c r="O27" s="66"/>
      <c r="P27" s="66"/>
      <c r="V27" s="59"/>
      <c r="W27" s="59"/>
      <c r="X27" s="59"/>
      <c r="Y27" s="59"/>
      <c r="Z27" s="59"/>
    </row>
    <row r="28" spans="1:26" s="51" customFormat="1" ht="15">
      <c r="A28" s="106"/>
      <c r="C28" s="106"/>
      <c r="D28" s="199"/>
      <c r="E28" s="200"/>
      <c r="F28" s="59"/>
      <c r="G28" s="59"/>
      <c r="H28" s="59"/>
      <c r="I28" s="59"/>
      <c r="J28" s="59"/>
      <c r="K28" s="59"/>
      <c r="L28" s="66"/>
      <c r="M28" s="66"/>
      <c r="N28" s="66"/>
      <c r="O28" s="66"/>
      <c r="P28" s="66"/>
      <c r="V28" s="59"/>
      <c r="W28" s="59"/>
      <c r="X28" s="59"/>
      <c r="Y28" s="59"/>
      <c r="Z28" s="59"/>
    </row>
    <row r="29" spans="1:26" s="51" customFormat="1" ht="15">
      <c r="A29" s="106"/>
      <c r="C29" s="106"/>
      <c r="D29" s="199"/>
      <c r="E29" s="200"/>
      <c r="F29" s="59"/>
      <c r="G29" s="59"/>
      <c r="H29" s="59"/>
      <c r="I29" s="59"/>
      <c r="J29" s="59"/>
      <c r="K29" s="59"/>
      <c r="L29" s="66"/>
      <c r="M29" s="66"/>
      <c r="N29" s="66"/>
      <c r="O29" s="66"/>
      <c r="P29" s="66"/>
      <c r="V29" s="59"/>
      <c r="W29" s="59"/>
      <c r="X29" s="59"/>
      <c r="Y29" s="59"/>
      <c r="Z29" s="59"/>
    </row>
    <row r="30" spans="1:26" s="51" customFormat="1" ht="15">
      <c r="A30" s="106"/>
      <c r="C30" s="106"/>
      <c r="D30" s="199"/>
      <c r="E30" s="200"/>
      <c r="F30" s="59"/>
      <c r="G30" s="59"/>
      <c r="H30" s="59"/>
      <c r="I30" s="59"/>
      <c r="J30" s="59"/>
      <c r="K30" s="59"/>
      <c r="L30" s="66"/>
      <c r="M30" s="66"/>
      <c r="N30" s="66"/>
      <c r="O30" s="66"/>
      <c r="P30" s="66"/>
      <c r="V30" s="59"/>
      <c r="W30" s="59"/>
      <c r="X30" s="59"/>
      <c r="Y30" s="59"/>
      <c r="Z30" s="59"/>
    </row>
    <row r="31" spans="1:26" s="51" customFormat="1" ht="15">
      <c r="A31" s="106"/>
      <c r="C31" s="106"/>
      <c r="D31" s="199"/>
      <c r="E31" s="200"/>
      <c r="F31" s="59"/>
      <c r="G31" s="59"/>
      <c r="H31" s="59"/>
      <c r="I31" s="59"/>
      <c r="J31" s="59"/>
      <c r="K31" s="59"/>
      <c r="L31" s="66"/>
      <c r="M31" s="66"/>
      <c r="N31" s="66"/>
      <c r="O31" s="66"/>
      <c r="P31" s="66"/>
      <c r="V31" s="59"/>
      <c r="W31" s="59"/>
      <c r="X31" s="59"/>
      <c r="Y31" s="59"/>
      <c r="Z31" s="59"/>
    </row>
    <row r="32" spans="1:26" s="51" customFormat="1" ht="15">
      <c r="A32" s="106"/>
      <c r="C32" s="106"/>
      <c r="D32" s="199"/>
      <c r="E32" s="200"/>
      <c r="F32" s="59"/>
      <c r="G32" s="59"/>
      <c r="H32" s="59"/>
      <c r="I32" s="59"/>
      <c r="J32" s="59"/>
      <c r="K32" s="59"/>
      <c r="L32" s="66"/>
      <c r="M32" s="66"/>
      <c r="N32" s="66"/>
      <c r="O32" s="66"/>
      <c r="P32" s="66"/>
      <c r="V32" s="59"/>
      <c r="W32" s="59"/>
      <c r="X32" s="59"/>
      <c r="Y32" s="59"/>
      <c r="Z32" s="59"/>
    </row>
    <row r="33" spans="1:26" s="51" customFormat="1" ht="15">
      <c r="A33" s="106"/>
      <c r="C33" s="106"/>
      <c r="D33" s="199"/>
      <c r="E33" s="200"/>
      <c r="F33" s="59"/>
      <c r="G33" s="59"/>
      <c r="H33" s="59"/>
      <c r="I33" s="59"/>
      <c r="J33" s="59"/>
      <c r="K33" s="59"/>
      <c r="L33" s="66"/>
      <c r="M33" s="66"/>
      <c r="N33" s="66"/>
      <c r="O33" s="66"/>
      <c r="P33" s="66"/>
      <c r="V33" s="59"/>
      <c r="W33" s="59"/>
      <c r="X33" s="59"/>
      <c r="Y33" s="59"/>
      <c r="Z33" s="59"/>
    </row>
    <row r="34" spans="1:26" s="51" customFormat="1" ht="15">
      <c r="A34" s="106"/>
      <c r="C34" s="106"/>
      <c r="D34" s="199"/>
      <c r="E34" s="200"/>
      <c r="F34" s="59"/>
      <c r="G34" s="59"/>
      <c r="H34" s="59"/>
      <c r="I34" s="59"/>
      <c r="J34" s="59"/>
      <c r="K34" s="59"/>
      <c r="L34" s="66"/>
      <c r="M34" s="66"/>
      <c r="N34" s="66"/>
      <c r="O34" s="66"/>
      <c r="P34" s="66"/>
      <c r="V34" s="71"/>
      <c r="W34" s="71"/>
      <c r="X34" s="71"/>
      <c r="Y34" s="71"/>
      <c r="Z34" s="71"/>
    </row>
    <row r="35" spans="1:26" s="51" customFormat="1" ht="15">
      <c r="A35" s="106"/>
      <c r="C35" s="106"/>
      <c r="D35" s="199"/>
      <c r="E35" s="200"/>
      <c r="F35" s="59"/>
      <c r="G35" s="59"/>
      <c r="H35" s="59"/>
      <c r="I35" s="59"/>
      <c r="J35" s="59"/>
      <c r="K35" s="59"/>
      <c r="L35" s="66"/>
      <c r="M35" s="66"/>
      <c r="N35" s="66"/>
      <c r="O35" s="66"/>
      <c r="P35" s="66"/>
      <c r="V35" s="59"/>
      <c r="W35" s="59"/>
      <c r="X35" s="59"/>
      <c r="Y35" s="59"/>
      <c r="Z35" s="59"/>
    </row>
    <row r="36" spans="1:26" s="51" customFormat="1" ht="15">
      <c r="A36" s="106"/>
      <c r="C36" s="106"/>
      <c r="D36" s="248"/>
      <c r="E36" s="249"/>
      <c r="F36" s="59"/>
      <c r="G36" s="59"/>
      <c r="H36" s="59"/>
      <c r="I36" s="59"/>
      <c r="J36" s="59"/>
      <c r="K36" s="71"/>
      <c r="L36" s="66"/>
      <c r="M36" s="66"/>
      <c r="N36" s="66"/>
      <c r="O36" s="66"/>
      <c r="P36" s="66"/>
      <c r="V36" s="59"/>
      <c r="W36" s="59"/>
      <c r="X36" s="59"/>
      <c r="Y36" s="59"/>
      <c r="Z36" s="59"/>
    </row>
    <row r="37" spans="1:26" s="51" customFormat="1" ht="15">
      <c r="A37" s="106"/>
      <c r="C37" s="106"/>
      <c r="D37" s="248"/>
      <c r="E37" s="249"/>
      <c r="F37" s="59"/>
      <c r="G37" s="59"/>
      <c r="H37" s="59"/>
      <c r="I37" s="59"/>
      <c r="J37" s="59"/>
      <c r="K37" s="59"/>
      <c r="L37" s="66"/>
      <c r="M37" s="66"/>
      <c r="N37" s="66"/>
      <c r="O37" s="66"/>
      <c r="P37" s="66"/>
      <c r="V37" s="59"/>
      <c r="W37" s="59"/>
      <c r="X37" s="59"/>
      <c r="Y37" s="59"/>
      <c r="Z37" s="59"/>
    </row>
    <row r="38" spans="1:26" s="51" customFormat="1" ht="15">
      <c r="A38" s="106"/>
      <c r="C38" s="106"/>
      <c r="D38" s="247"/>
      <c r="E38" s="200"/>
      <c r="F38" s="59"/>
      <c r="G38" s="59"/>
      <c r="H38" s="59"/>
      <c r="I38" s="59"/>
      <c r="J38" s="59"/>
      <c r="K38" s="59"/>
      <c r="L38" s="66"/>
      <c r="M38" s="66"/>
      <c r="N38" s="66"/>
      <c r="O38" s="66"/>
      <c r="P38" s="66"/>
      <c r="V38" s="57"/>
      <c r="W38" s="57"/>
      <c r="X38" s="57"/>
      <c r="Y38" s="57"/>
      <c r="Z38" s="57"/>
    </row>
    <row r="39" spans="1:26" s="51" customFormat="1" ht="15">
      <c r="A39" s="106"/>
      <c r="C39" s="106"/>
      <c r="D39" s="247"/>
      <c r="E39" s="200"/>
      <c r="F39" s="59"/>
      <c r="G39" s="59"/>
      <c r="H39" s="59"/>
      <c r="I39" s="59"/>
      <c r="J39" s="59"/>
      <c r="K39" s="59"/>
      <c r="L39" s="66"/>
      <c r="M39" s="66"/>
      <c r="N39" s="66"/>
      <c r="O39" s="66"/>
      <c r="P39" s="66"/>
      <c r="V39" s="57"/>
      <c r="W39" s="57"/>
      <c r="X39" s="57"/>
      <c r="Y39" s="57"/>
      <c r="Z39" s="57"/>
    </row>
    <row r="40" spans="1:26" s="51" customFormat="1" ht="15">
      <c r="A40" s="106"/>
      <c r="C40" s="106"/>
      <c r="D40" s="194"/>
      <c r="E40" s="198"/>
      <c r="F40" s="57"/>
      <c r="G40" s="57"/>
      <c r="H40" s="57"/>
      <c r="I40" s="57"/>
      <c r="J40" s="57"/>
      <c r="K40" s="57"/>
      <c r="L40" s="53"/>
      <c r="M40" s="53"/>
      <c r="N40" s="72"/>
      <c r="O40" s="72"/>
      <c r="P40" s="72"/>
      <c r="V40" s="57"/>
      <c r="W40" s="57"/>
      <c r="X40" s="57"/>
      <c r="Y40" s="57"/>
      <c r="Z40" s="57"/>
    </row>
    <row r="41" spans="1:26" s="51" customFormat="1" ht="15">
      <c r="A41" s="106"/>
      <c r="C41" s="106"/>
      <c r="D41" s="257"/>
      <c r="E41" s="198"/>
      <c r="F41" s="57"/>
      <c r="G41" s="57"/>
      <c r="H41" s="57"/>
      <c r="I41" s="57"/>
      <c r="J41" s="57"/>
      <c r="K41" s="57"/>
      <c r="L41" s="53"/>
      <c r="M41" s="53"/>
      <c r="N41" s="72"/>
      <c r="O41" s="72"/>
      <c r="P41" s="72"/>
      <c r="V41" s="52"/>
      <c r="W41" s="52"/>
      <c r="X41" s="52"/>
      <c r="Y41" s="52"/>
      <c r="Z41" s="52"/>
    </row>
    <row r="42" spans="1:26" s="51" customFormat="1" ht="15">
      <c r="A42" s="106"/>
      <c r="C42" s="106"/>
      <c r="D42" s="257"/>
      <c r="E42" s="198"/>
      <c r="F42" s="57"/>
      <c r="G42" s="57"/>
      <c r="H42" s="57"/>
      <c r="I42" s="57"/>
      <c r="J42" s="57"/>
      <c r="K42" s="57"/>
      <c r="L42" s="53"/>
      <c r="M42" s="53"/>
      <c r="N42" s="72"/>
      <c r="O42" s="72"/>
      <c r="P42" s="72"/>
      <c r="V42" s="52"/>
      <c r="W42" s="52"/>
      <c r="X42" s="52"/>
      <c r="Y42" s="52"/>
      <c r="Z42" s="52"/>
    </row>
    <row r="43" spans="1:26" s="51" customFormat="1" ht="15">
      <c r="A43" s="106"/>
      <c r="C43" s="106"/>
      <c r="D43" s="257"/>
      <c r="E43" s="255"/>
      <c r="F43" s="67"/>
      <c r="G43" s="67"/>
      <c r="H43" s="67"/>
      <c r="I43" s="67"/>
      <c r="J43" s="67"/>
      <c r="K43" s="52"/>
      <c r="L43" s="53"/>
      <c r="M43" s="53"/>
      <c r="N43" s="72"/>
      <c r="O43" s="72"/>
      <c r="P43" s="72"/>
      <c r="V43" s="73"/>
      <c r="W43" s="73"/>
      <c r="X43" s="73"/>
      <c r="Y43" s="73"/>
      <c r="Z43" s="73"/>
    </row>
    <row r="44" spans="1:26" s="51" customFormat="1" ht="15">
      <c r="A44" s="106"/>
      <c r="C44" s="106"/>
      <c r="D44" s="257"/>
      <c r="E44" s="255"/>
      <c r="F44" s="52"/>
      <c r="G44" s="52"/>
      <c r="H44" s="52"/>
      <c r="I44" s="52"/>
      <c r="J44" s="52"/>
      <c r="K44" s="52"/>
      <c r="L44" s="53"/>
      <c r="M44" s="53"/>
      <c r="N44" s="72"/>
      <c r="O44" s="72"/>
      <c r="P44" s="72"/>
      <c r="V44" s="57"/>
      <c r="W44" s="57"/>
      <c r="X44" s="57"/>
      <c r="Y44" s="57"/>
      <c r="Z44" s="57"/>
    </row>
    <row r="45" spans="1:26" s="51" customFormat="1" ht="15">
      <c r="A45" s="106"/>
      <c r="C45" s="106"/>
      <c r="D45" s="257"/>
      <c r="E45" s="197"/>
      <c r="F45" s="74"/>
      <c r="G45" s="65"/>
      <c r="H45" s="65"/>
      <c r="I45" s="65"/>
      <c r="J45" s="65"/>
      <c r="K45" s="73"/>
      <c r="L45" s="53"/>
      <c r="M45" s="53"/>
      <c r="N45" s="72"/>
      <c r="O45" s="72"/>
      <c r="P45" s="72"/>
      <c r="V45" s="57"/>
      <c r="W45" s="57"/>
      <c r="X45" s="57"/>
      <c r="Y45" s="57"/>
      <c r="Z45" s="57"/>
    </row>
    <row r="46" spans="1:26" s="51" customFormat="1" ht="15">
      <c r="A46" s="106"/>
      <c r="C46" s="106"/>
      <c r="D46" s="194"/>
      <c r="E46" s="198"/>
      <c r="F46" s="57"/>
      <c r="G46" s="57"/>
      <c r="H46" s="57"/>
      <c r="I46" s="57"/>
      <c r="J46" s="57"/>
      <c r="K46" s="57"/>
      <c r="L46" s="53"/>
      <c r="M46" s="53"/>
      <c r="N46" s="72"/>
      <c r="O46" s="72"/>
      <c r="P46" s="72"/>
      <c r="V46" s="57"/>
      <c r="W46" s="57"/>
      <c r="X46" s="57"/>
      <c r="Y46" s="57"/>
      <c r="Z46" s="57"/>
    </row>
    <row r="47" spans="1:26" s="51" customFormat="1" ht="15">
      <c r="A47" s="106"/>
      <c r="C47" s="106"/>
      <c r="D47" s="194"/>
      <c r="E47" s="198"/>
      <c r="F47" s="57"/>
      <c r="G47" s="57"/>
      <c r="H47" s="57"/>
      <c r="I47" s="57"/>
      <c r="J47" s="57"/>
      <c r="K47" s="57"/>
      <c r="L47" s="53"/>
      <c r="M47" s="53"/>
      <c r="N47" s="72"/>
      <c r="O47" s="72"/>
      <c r="P47" s="72"/>
      <c r="V47" s="57"/>
      <c r="W47" s="57"/>
      <c r="X47" s="57"/>
      <c r="Y47" s="57"/>
      <c r="Z47" s="57"/>
    </row>
    <row r="48" spans="1:26" s="51" customFormat="1" ht="15">
      <c r="A48" s="106"/>
      <c r="C48" s="106"/>
      <c r="D48" s="194"/>
      <c r="E48" s="198"/>
      <c r="F48" s="57"/>
      <c r="G48" s="57"/>
      <c r="H48" s="57"/>
      <c r="I48" s="57"/>
      <c r="J48" s="57"/>
      <c r="K48" s="57"/>
      <c r="L48" s="53"/>
      <c r="M48" s="53"/>
      <c r="N48" s="72"/>
      <c r="O48" s="72"/>
      <c r="P48" s="72"/>
      <c r="V48" s="52"/>
      <c r="W48" s="52"/>
      <c r="X48" s="52"/>
      <c r="Y48" s="52"/>
      <c r="Z48" s="52"/>
    </row>
    <row r="49" spans="1:26" s="51" customFormat="1" ht="15">
      <c r="A49" s="106"/>
      <c r="C49" s="106"/>
      <c r="D49" s="194"/>
      <c r="E49" s="198"/>
      <c r="F49" s="57"/>
      <c r="G49" s="57"/>
      <c r="H49" s="57"/>
      <c r="I49" s="57"/>
      <c r="J49" s="57"/>
      <c r="K49" s="57"/>
      <c r="L49" s="53"/>
      <c r="M49" s="53"/>
      <c r="N49" s="53"/>
      <c r="O49" s="53"/>
      <c r="P49" s="54"/>
      <c r="V49" s="52"/>
      <c r="W49" s="52"/>
      <c r="X49" s="52"/>
      <c r="Y49" s="52"/>
      <c r="Z49" s="52"/>
    </row>
    <row r="50" spans="1:26" s="51" customFormat="1" ht="15">
      <c r="A50" s="106"/>
      <c r="C50" s="106"/>
      <c r="D50" s="257"/>
      <c r="E50" s="255"/>
      <c r="F50" s="52"/>
      <c r="G50" s="52"/>
      <c r="H50" s="52"/>
      <c r="I50" s="52"/>
      <c r="J50" s="52"/>
      <c r="K50" s="52"/>
      <c r="L50" s="53"/>
      <c r="M50" s="53"/>
      <c r="N50" s="53"/>
      <c r="O50" s="53"/>
      <c r="P50" s="54"/>
      <c r="V50" s="52"/>
      <c r="W50" s="52"/>
      <c r="X50" s="52"/>
      <c r="Y50" s="52"/>
      <c r="Z50" s="52"/>
    </row>
    <row r="51" spans="1:26" s="51" customFormat="1" ht="15">
      <c r="A51" s="106"/>
      <c r="C51" s="106"/>
      <c r="D51" s="257"/>
      <c r="E51" s="255"/>
      <c r="F51" s="52"/>
      <c r="G51" s="52"/>
      <c r="H51" s="52"/>
      <c r="I51" s="52"/>
      <c r="J51" s="52"/>
      <c r="K51" s="52"/>
      <c r="L51" s="53"/>
      <c r="M51" s="53"/>
      <c r="N51" s="53"/>
      <c r="O51" s="53"/>
      <c r="P51" s="54"/>
      <c r="V51" s="52"/>
      <c r="W51" s="52"/>
      <c r="X51" s="52"/>
      <c r="Y51" s="52"/>
      <c r="Z51" s="52"/>
    </row>
    <row r="52" spans="1:26" s="51" customFormat="1" ht="15">
      <c r="A52" s="106"/>
      <c r="C52" s="106"/>
      <c r="D52" s="257"/>
      <c r="E52" s="255"/>
      <c r="F52" s="52"/>
      <c r="G52" s="52"/>
      <c r="H52" s="52"/>
      <c r="I52" s="52"/>
      <c r="J52" s="52"/>
      <c r="K52" s="52"/>
      <c r="L52" s="53"/>
      <c r="M52" s="53"/>
      <c r="N52" s="53"/>
      <c r="O52" s="53"/>
      <c r="P52" s="54"/>
      <c r="V52" s="52"/>
      <c r="W52" s="52"/>
      <c r="X52" s="52"/>
      <c r="Y52" s="52"/>
      <c r="Z52" s="52"/>
    </row>
    <row r="53" spans="1:26" s="51" customFormat="1" ht="15">
      <c r="A53" s="106"/>
      <c r="C53" s="106"/>
      <c r="D53" s="257"/>
      <c r="E53" s="197"/>
      <c r="F53" s="52"/>
      <c r="G53" s="52"/>
      <c r="H53" s="52"/>
      <c r="I53" s="52"/>
      <c r="J53" s="52"/>
      <c r="K53" s="52"/>
      <c r="L53" s="53"/>
      <c r="M53" s="53"/>
      <c r="N53" s="53"/>
      <c r="O53" s="53"/>
      <c r="P53" s="54"/>
      <c r="V53" s="52"/>
      <c r="W53" s="52"/>
      <c r="X53" s="52"/>
      <c r="Y53" s="52"/>
      <c r="Z53" s="52"/>
    </row>
    <row r="54" spans="1:26" s="51" customFormat="1" ht="15">
      <c r="A54" s="106"/>
      <c r="C54" s="106"/>
      <c r="D54" s="257"/>
      <c r="E54" s="197"/>
      <c r="F54" s="52"/>
      <c r="G54" s="52"/>
      <c r="H54" s="52"/>
      <c r="I54" s="52"/>
      <c r="J54" s="52"/>
      <c r="K54" s="52"/>
      <c r="L54" s="53"/>
      <c r="M54" s="53"/>
      <c r="N54" s="53"/>
      <c r="O54" s="53"/>
      <c r="P54" s="54"/>
      <c r="V54" s="52"/>
      <c r="W54" s="52"/>
      <c r="X54" s="52"/>
      <c r="Y54" s="52"/>
      <c r="Z54" s="52"/>
    </row>
    <row r="55" spans="1:26" s="51" customFormat="1" ht="15.75">
      <c r="A55" s="106"/>
      <c r="C55" s="106"/>
      <c r="D55" s="258"/>
      <c r="E55" s="254"/>
      <c r="F55" s="52"/>
      <c r="G55" s="52"/>
      <c r="H55" s="52"/>
      <c r="I55" s="52"/>
      <c r="J55" s="52"/>
      <c r="K55" s="52"/>
      <c r="L55" s="55"/>
      <c r="M55" s="55"/>
      <c r="N55" s="55"/>
      <c r="O55" s="56"/>
      <c r="P55" s="56"/>
      <c r="V55" s="52"/>
      <c r="W55" s="52"/>
      <c r="X55" s="52"/>
      <c r="Y55" s="52"/>
      <c r="Z55" s="52"/>
    </row>
    <row r="56" spans="1:26" s="51" customFormat="1" ht="15.75">
      <c r="A56" s="106"/>
      <c r="C56" s="106"/>
      <c r="D56" s="258"/>
      <c r="E56" s="254"/>
      <c r="F56" s="52"/>
      <c r="G56" s="52"/>
      <c r="H56" s="52"/>
      <c r="I56" s="52"/>
      <c r="J56" s="52"/>
      <c r="K56" s="52"/>
      <c r="L56" s="55"/>
      <c r="M56" s="55"/>
      <c r="N56" s="55"/>
      <c r="O56" s="56"/>
      <c r="P56" s="56"/>
      <c r="V56" s="52"/>
      <c r="W56" s="52"/>
      <c r="X56" s="52"/>
      <c r="Y56" s="52"/>
      <c r="Z56" s="52"/>
    </row>
    <row r="57" spans="1:26" s="51" customFormat="1" ht="15.75">
      <c r="A57" s="106"/>
      <c r="C57" s="106"/>
      <c r="D57" s="257"/>
      <c r="E57" s="197"/>
      <c r="F57" s="52"/>
      <c r="G57" s="52"/>
      <c r="H57" s="52"/>
      <c r="I57" s="52"/>
      <c r="J57" s="52"/>
      <c r="K57" s="52"/>
      <c r="L57" s="55"/>
      <c r="M57" s="55"/>
      <c r="N57" s="55"/>
      <c r="O57" s="56"/>
      <c r="P57" s="56"/>
      <c r="V57" s="52"/>
      <c r="W57" s="52"/>
      <c r="X57" s="52"/>
      <c r="Y57" s="52"/>
      <c r="Z57" s="52"/>
    </row>
    <row r="58" spans="1:26" s="51" customFormat="1" ht="15.75">
      <c r="A58" s="106"/>
      <c r="C58" s="106"/>
      <c r="D58" s="257"/>
      <c r="E58" s="197"/>
      <c r="F58" s="52"/>
      <c r="G58" s="52"/>
      <c r="H58" s="52"/>
      <c r="I58" s="52"/>
      <c r="J58" s="52"/>
      <c r="K58" s="52"/>
      <c r="L58" s="55"/>
      <c r="M58" s="55"/>
      <c r="N58" s="55"/>
      <c r="O58" s="56"/>
      <c r="P58" s="56"/>
      <c r="V58" s="52"/>
      <c r="W58" s="52"/>
      <c r="X58" s="52"/>
      <c r="Y58" s="52"/>
      <c r="Z58" s="52"/>
    </row>
    <row r="59" spans="1:26" s="51" customFormat="1" ht="15.75">
      <c r="A59" s="106"/>
      <c r="C59" s="106"/>
      <c r="D59" s="257"/>
      <c r="E59" s="197"/>
      <c r="F59" s="52"/>
      <c r="G59" s="52"/>
      <c r="H59" s="57"/>
      <c r="I59" s="57"/>
      <c r="J59" s="57"/>
      <c r="K59" s="52"/>
      <c r="L59" s="55"/>
      <c r="M59" s="55"/>
      <c r="N59" s="55"/>
      <c r="O59" s="56"/>
      <c r="P59" s="56"/>
      <c r="V59" s="52"/>
      <c r="W59" s="52"/>
      <c r="X59" s="52"/>
      <c r="Y59" s="52"/>
      <c r="Z59" s="52"/>
    </row>
    <row r="60" spans="1:26" s="51" customFormat="1" ht="15.75">
      <c r="A60" s="106"/>
      <c r="C60" s="106"/>
      <c r="D60" s="196"/>
      <c r="E60" s="197"/>
      <c r="F60" s="52"/>
      <c r="G60" s="52"/>
      <c r="H60" s="52"/>
      <c r="I60" s="52"/>
      <c r="J60" s="52"/>
      <c r="K60" s="52"/>
      <c r="L60" s="58"/>
      <c r="M60" s="58"/>
      <c r="N60" s="58"/>
      <c r="O60" s="56"/>
      <c r="P60" s="56"/>
      <c r="V60" s="52"/>
      <c r="W60" s="52"/>
      <c r="X60" s="52"/>
      <c r="Y60" s="52"/>
      <c r="Z60" s="52"/>
    </row>
    <row r="61" spans="1:26" s="51" customFormat="1" ht="15.75">
      <c r="A61" s="106"/>
      <c r="C61" s="106"/>
      <c r="D61" s="196"/>
      <c r="E61" s="197"/>
      <c r="F61" s="52"/>
      <c r="G61" s="52"/>
      <c r="H61" s="52"/>
      <c r="I61" s="52"/>
      <c r="J61" s="52"/>
      <c r="K61" s="52"/>
      <c r="L61" s="55"/>
      <c r="M61" s="55"/>
      <c r="N61" s="55"/>
      <c r="O61" s="56"/>
      <c r="P61" s="56"/>
      <c r="V61" s="59"/>
      <c r="W61" s="59"/>
      <c r="X61" s="59"/>
      <c r="Y61" s="59"/>
      <c r="Z61" s="59"/>
    </row>
    <row r="62" spans="1:26" s="51" customFormat="1" ht="15.75">
      <c r="A62" s="106"/>
      <c r="C62" s="106"/>
      <c r="D62" s="60"/>
      <c r="E62" s="197"/>
      <c r="F62" s="52"/>
      <c r="G62" s="52"/>
      <c r="H62" s="52"/>
      <c r="I62" s="52"/>
      <c r="J62" s="52"/>
      <c r="K62" s="52"/>
      <c r="L62" s="55"/>
      <c r="M62" s="55"/>
      <c r="N62" s="55"/>
      <c r="O62" s="56"/>
      <c r="P62" s="56"/>
      <c r="V62" s="52"/>
      <c r="W62" s="52"/>
      <c r="X62" s="52"/>
      <c r="Y62" s="52"/>
      <c r="Z62" s="52"/>
    </row>
    <row r="63" spans="1:26" s="51" customFormat="1" ht="15.75">
      <c r="A63" s="106"/>
      <c r="C63" s="106"/>
      <c r="D63" s="257"/>
      <c r="E63" s="197"/>
      <c r="F63" s="59"/>
      <c r="G63" s="59"/>
      <c r="H63" s="59"/>
      <c r="I63" s="59"/>
      <c r="J63" s="59"/>
      <c r="K63" s="59"/>
      <c r="L63" s="53"/>
      <c r="M63" s="55"/>
      <c r="N63" s="55"/>
      <c r="O63" s="56"/>
      <c r="P63" s="56"/>
      <c r="V63" s="57"/>
      <c r="W63" s="57"/>
      <c r="X63" s="57"/>
      <c r="Y63" s="57"/>
      <c r="Z63" s="57"/>
    </row>
    <row r="64" spans="1:26" s="51" customFormat="1" ht="15.75">
      <c r="A64" s="106"/>
      <c r="C64" s="106"/>
      <c r="D64" s="257"/>
      <c r="E64" s="197"/>
      <c r="F64" s="52"/>
      <c r="G64" s="59"/>
      <c r="H64" s="52"/>
      <c r="I64" s="52"/>
      <c r="J64" s="52"/>
      <c r="K64" s="52"/>
      <c r="L64" s="61"/>
      <c r="M64" s="55"/>
      <c r="N64" s="55"/>
      <c r="O64" s="56"/>
      <c r="P64" s="56"/>
      <c r="V64" s="59"/>
      <c r="W64" s="59"/>
      <c r="X64" s="59"/>
      <c r="Y64" s="59"/>
      <c r="Z64" s="59"/>
    </row>
    <row r="65" spans="1:26" s="51" customFormat="1" ht="15.75">
      <c r="A65" s="106"/>
      <c r="C65" s="106"/>
      <c r="D65" s="194"/>
      <c r="E65" s="198"/>
      <c r="F65" s="57"/>
      <c r="G65" s="57"/>
      <c r="H65" s="57"/>
      <c r="I65" s="57"/>
      <c r="J65" s="57"/>
      <c r="K65" s="57"/>
      <c r="L65" s="55"/>
      <c r="M65" s="53"/>
      <c r="N65" s="53"/>
      <c r="O65" s="53"/>
      <c r="P65" s="62"/>
      <c r="V65" s="52"/>
      <c r="W65" s="52"/>
      <c r="X65" s="52"/>
      <c r="Y65" s="52"/>
      <c r="Z65" s="52"/>
    </row>
  </sheetData>
  <sheetProtection autoFilter="0"/>
  <protectedRanges>
    <protectedRange sqref="L24:P65" name="Data_entry"/>
    <protectedRange sqref="L7:P23" name="Sheet 2 edits_1"/>
    <protectedRange sqref="L7:P23" name="Data_entry_1_2"/>
  </protectedRanges>
  <mergeCells count="50">
    <mergeCell ref="D53:D54"/>
    <mergeCell ref="D55:D56"/>
    <mergeCell ref="E55:E56"/>
    <mergeCell ref="D57:D59"/>
    <mergeCell ref="D63:D64"/>
    <mergeCell ref="D38:D39"/>
    <mergeCell ref="D41:D42"/>
    <mergeCell ref="D43:D45"/>
    <mergeCell ref="E43:E44"/>
    <mergeCell ref="D50:D52"/>
    <mergeCell ref="E50:E52"/>
    <mergeCell ref="B19:B21"/>
    <mergeCell ref="B22:B23"/>
    <mergeCell ref="D26:D27"/>
    <mergeCell ref="D36:D37"/>
    <mergeCell ref="E36:E37"/>
    <mergeCell ref="Z5:Z6"/>
    <mergeCell ref="V5:V6"/>
    <mergeCell ref="W5:W6"/>
    <mergeCell ref="D5:D6"/>
    <mergeCell ref="K8:K9"/>
    <mergeCell ref="X5:X6"/>
    <mergeCell ref="Y5:Y6"/>
    <mergeCell ref="N5:N6"/>
    <mergeCell ref="O5:O6"/>
    <mergeCell ref="P5:P6"/>
    <mergeCell ref="M5:M6"/>
    <mergeCell ref="B17:B18"/>
    <mergeCell ref="Q3:U4"/>
    <mergeCell ref="B5:B6"/>
    <mergeCell ref="F5:F6"/>
    <mergeCell ref="G5:J5"/>
    <mergeCell ref="Q5:Q6"/>
    <mergeCell ref="R5:R6"/>
    <mergeCell ref="S5:S6"/>
    <mergeCell ref="T5:T6"/>
    <mergeCell ref="U5:U6"/>
    <mergeCell ref="P3:P4"/>
    <mergeCell ref="E5:E6"/>
    <mergeCell ref="K5:K6"/>
    <mergeCell ref="L5:L6"/>
    <mergeCell ref="N3:N4"/>
    <mergeCell ref="O3:O4"/>
    <mergeCell ref="L3:L4"/>
    <mergeCell ref="M3:M4"/>
    <mergeCell ref="B11:B13"/>
    <mergeCell ref="B14:B16"/>
    <mergeCell ref="G2:K2"/>
    <mergeCell ref="A7:K7"/>
    <mergeCell ref="B8:B10"/>
  </mergeCells>
  <dataValidations count="6">
    <dataValidation type="list" allowBlank="1" showInputMessage="1" showErrorMessage="1" sqref="P65" xr:uid="{00000000-0002-0000-0A00-000000000000}">
      <formula1>$AG$4:$AG$6</formula1>
    </dataValidation>
    <dataValidation type="list" allowBlank="1" showInputMessage="1" showErrorMessage="1" sqref="O55:P64" xr:uid="{00000000-0002-0000-0A00-000001000000}">
      <formula1>$AK$4:$AK$9</formula1>
    </dataValidation>
    <dataValidation type="list" allowBlank="1" showInputMessage="1" showErrorMessage="1" sqref="O49:O54" xr:uid="{00000000-0002-0000-0A00-000002000000}">
      <formula1>$AO$3:$AO$7</formula1>
    </dataValidation>
    <dataValidation type="list" allowBlank="1" showInputMessage="1" showErrorMessage="1" sqref="N40:P48" xr:uid="{00000000-0002-0000-0A00-000003000000}">
      <formula1>$AO$4:$AO$9</formula1>
    </dataValidation>
    <dataValidation type="list" allowBlank="1" showInputMessage="1" showErrorMessage="1" sqref="L24:P25" xr:uid="{00000000-0002-0000-0A00-000004000000}">
      <formula1>$AH$5:$AH$10</formula1>
    </dataValidation>
    <dataValidation type="list" allowBlank="1" showInputMessage="1" showErrorMessage="1" sqref="L26:P39" xr:uid="{00000000-0002-0000-0A00-000005000000}">
      <formula1>$AQ$10:$AQ$14</formula1>
    </dataValidation>
  </dataValidations>
  <pageMargins left="0.7" right="0.7" top="0.75" bottom="0.75" header="0.3" footer="0.3"/>
  <drawing r:id="rId1"/>
  <extLst>
    <ext xmlns:x14="http://schemas.microsoft.com/office/spreadsheetml/2009/9/main" uri="{CCE6A557-97BC-4b89-ADB6-D9C93CAAB3DF}">
      <x14:dataValidations xmlns:xm="http://schemas.microsoft.com/office/excel/2006/main" count="3">
        <x14:dataValidation type="list" allowBlank="1" showInputMessage="1" showErrorMessage="1" promptTitle="Domain" prompt="Select Domain" xr:uid="{00000000-0002-0000-0A00-000006000000}">
          <x14:formula1>
            <xm:f>'Data sheet'!$A$15:$A$17</xm:f>
          </x14:formula1>
          <xm:sqref>H3:K3</xm:sqref>
        </x14:dataValidation>
        <x14:dataValidation type="list" allowBlank="1" showInputMessage="1" showErrorMessage="1" xr:uid="{00000000-0002-0000-0A00-000007000000}">
          <x14:formula1>
            <xm:f>'Data sheet'!$A$49:$A$55</xm:f>
          </x14:formula1>
          <xm:sqref>P49:P54 L7:P23</xm:sqref>
        </x14:dataValidation>
        <x14:dataValidation type="list" allowBlank="1" showInputMessage="1" showErrorMessage="1" promptTitle="Domain" prompt="Select Domain" xr:uid="{00000000-0002-0000-0A00-000008000000}">
          <x14:formula1>
            <xm:f>'C:\Users\Judith\AppData\Local\Microsoft\Windows\INetCache\Content.Outlook\BE26XD14\[Copy of CSO OCAT_171119.xlsx]Data sheet'!#REF!</xm:f>
          </x14:formula1>
          <xm:sqref>V3:Z3</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1">
    <tabColor rgb="FF00B050"/>
  </sheetPr>
  <dimension ref="A1:Z65"/>
  <sheetViews>
    <sheetView showGridLines="0" topLeftCell="B1" zoomScaleNormal="100" workbookViewId="0">
      <pane xSplit="4" ySplit="7" topLeftCell="F8" activePane="bottomRight" state="frozen"/>
      <selection pane="bottomRight" activeCell="E1" sqref="E1:E3"/>
      <selection pane="bottomLeft" activeCell="B8" sqref="B8"/>
      <selection pane="topRight" activeCell="F1" sqref="F1"/>
    </sheetView>
  </sheetViews>
  <sheetFormatPr defaultColWidth="9.140625" defaultRowHeight="11.25"/>
  <cols>
    <col min="1" max="1" width="4.5703125" style="45" hidden="1" customWidth="1"/>
    <col min="2" max="2" width="7.140625" style="1" customWidth="1"/>
    <col min="3" max="3" width="6.140625" style="45" hidden="1" customWidth="1"/>
    <col min="4" max="4" width="31.5703125" style="45" customWidth="1"/>
    <col min="5" max="5" width="40" style="1" bestFit="1" customWidth="1"/>
    <col min="6" max="6" width="54.5703125" style="1" bestFit="1" customWidth="1"/>
    <col min="7" max="8" width="25.5703125" style="1" customWidth="1"/>
    <col min="9" max="9" width="34.7109375" style="1" customWidth="1"/>
    <col min="10" max="10" width="29.5703125" style="1" customWidth="1"/>
    <col min="11" max="11" width="25.5703125" style="1" customWidth="1"/>
    <col min="12" max="16" width="9.140625" style="43" customWidth="1"/>
    <col min="17" max="21" width="9.140625" style="1" hidden="1" customWidth="1"/>
    <col min="22" max="26" width="34.42578125" style="1" customWidth="1"/>
    <col min="27" max="16384" width="9.140625" style="1"/>
  </cols>
  <sheetData>
    <row r="1" spans="1:26" ht="15.75">
      <c r="A1" s="45" t="str">
        <f>IF(ISBLANK(Template!A1),"",Template!A1)</f>
        <v/>
      </c>
      <c r="B1" s="1" t="str">
        <f>IF(ISBLANK(Template!B1),"",Template!B1)</f>
        <v/>
      </c>
      <c r="C1" s="45" t="str">
        <f>IF(ISBLANK(Template!C1),"",Template!C1)</f>
        <v/>
      </c>
      <c r="D1" s="89" t="str">
        <f>IF(ISBLANK(Template!D1),"",Template!D1)</f>
        <v xml:space="preserve">LOCATION </v>
      </c>
      <c r="E1" s="202" t="s">
        <v>294</v>
      </c>
      <c r="F1" s="1" t="str">
        <f>IF(ISBLANK(Template!F1),"",Template!F1)</f>
        <v/>
      </c>
      <c r="G1" s="1" t="str">
        <f>IF(ISBLANK(Template!G1),"",Template!G1)</f>
        <v/>
      </c>
      <c r="H1" s="1" t="str">
        <f>IF(ISBLANK(Template!H1),"",Template!H1)</f>
        <v/>
      </c>
      <c r="I1" s="1" t="str">
        <f>IF(ISBLANK(Template!I1),"",Template!I1)</f>
        <v/>
      </c>
      <c r="J1" s="1" t="str">
        <f>IF(ISBLANK(Template!J1),"",Template!J1)</f>
        <v/>
      </c>
      <c r="K1" s="1" t="str">
        <f>IF(ISBLANK(Template!K1),"",Template!K1)</f>
        <v/>
      </c>
      <c r="L1" s="43" t="str">
        <f>IF(ISBLANK(Template!L1),"",Template!L1)</f>
        <v/>
      </c>
      <c r="M1" s="43" t="str">
        <f>IF(ISBLANK(Template!M1),"",Template!M1)</f>
        <v/>
      </c>
      <c r="N1" s="43" t="str">
        <f>IF(ISBLANK(Template!N1),"",Template!N1)</f>
        <v/>
      </c>
      <c r="O1" s="43" t="str">
        <f>IF(ISBLANK(Template!O1),"",Template!O1)</f>
        <v/>
      </c>
      <c r="P1" s="43" t="str">
        <f>IF(ISBLANK(Template!P1),"",Template!P1)</f>
        <v/>
      </c>
      <c r="Q1" s="1" t="str">
        <f>IF(ISBLANK(Template!Q1),"",Template!Q1)</f>
        <v/>
      </c>
      <c r="R1" s="1" t="str">
        <f>IF(ISBLANK(Template!R1),"",Template!R1)</f>
        <v/>
      </c>
      <c r="S1" s="1" t="str">
        <f>IF(ISBLANK(Template!S1),"",Template!S1)</f>
        <v/>
      </c>
      <c r="T1" s="1" t="str">
        <f>IF(ISBLANK(Template!T1),"",Template!T1)</f>
        <v/>
      </c>
      <c r="U1" s="1" t="str">
        <f>IF(ISBLANK(Template!U1),"",Template!U1)</f>
        <v/>
      </c>
      <c r="V1" s="1" t="str">
        <f ca="1">IF(ISBLANK(Template!V1),"",Template!V1)</f>
        <v/>
      </c>
      <c r="W1" s="1" t="str">
        <f ca="1">IF(ISBLANK(Template!W1),"",Template!W1)</f>
        <v/>
      </c>
      <c r="X1" s="1" t="str">
        <f ca="1">IF(ISBLANK(Template!X1),"",Template!X1)</f>
        <v/>
      </c>
      <c r="Y1" s="1" t="str">
        <f ca="1">IF(ISBLANK(Template!Y1),"",Template!Y1)</f>
        <v/>
      </c>
      <c r="Z1" s="1" t="str">
        <f ca="1">IF(ISBLANK(Template!Z1),"",Template!Z1)</f>
        <v/>
      </c>
    </row>
    <row r="2" spans="1:26" ht="26.25" customHeight="1">
      <c r="A2" s="45" t="str">
        <f>IF(ISBLANK(Template!A2),"",Template!A2)</f>
        <v/>
      </c>
      <c r="B2" s="21" t="str">
        <f>IF(ISBLANK(Template!B2),"",Template!B2)</f>
        <v/>
      </c>
      <c r="C2" s="107" t="str">
        <f>IF(ISBLANK(Template!C2),"",Template!C2)</f>
        <v/>
      </c>
      <c r="D2" s="89" t="str">
        <f>IF(ISBLANK(Template!D2),"",Template!D2)</f>
        <v>DATE</v>
      </c>
      <c r="E2" s="202" t="s">
        <v>294</v>
      </c>
      <c r="F2" s="42" t="str">
        <f>IF(ISBLANK(Template!F2),"",Template!F2)</f>
        <v/>
      </c>
      <c r="G2" s="245" t="str">
        <f>'Data sheet'!A41</f>
        <v>CSO 6</v>
      </c>
      <c r="H2" s="246"/>
      <c r="I2" s="246"/>
      <c r="J2" s="246"/>
      <c r="K2" s="246"/>
      <c r="L2" s="43" t="str">
        <f>IF(ISBLANK(Template!L2),"",Template!L2)</f>
        <v/>
      </c>
      <c r="M2" s="43" t="str">
        <f>IF(ISBLANK(Template!M2),"",Template!M2)</f>
        <v/>
      </c>
      <c r="N2" s="43" t="str">
        <f>IF(ISBLANK(Template!N2),"",Template!N2)</f>
        <v/>
      </c>
      <c r="O2" s="43" t="str">
        <f>IF(ISBLANK(Template!O2),"",Template!O2)</f>
        <v/>
      </c>
      <c r="P2" s="43" t="str">
        <f>IF(ISBLANK(Template!P2),"",Template!P2)</f>
        <v/>
      </c>
      <c r="Q2" s="1" t="str">
        <f>IF(ISBLANK(Template!Q2),"",Template!Q2)</f>
        <v/>
      </c>
      <c r="R2" s="1" t="str">
        <f>IF(ISBLANK(Template!R2),"",Template!R2)</f>
        <v/>
      </c>
      <c r="S2" s="1" t="str">
        <f>IF(ISBLANK(Template!S2),"",Template!S2)</f>
        <v/>
      </c>
      <c r="T2" s="1" t="str">
        <f>IF(ISBLANK(Template!T2),"",Template!T2)</f>
        <v/>
      </c>
      <c r="U2" s="1" t="str">
        <f>IF(ISBLANK(Template!U2),"",Template!U2)</f>
        <v/>
      </c>
      <c r="V2" s="201" t="str">
        <f ca="1">IF(ISBLANK(Template!V2),"",Template!V2)</f>
        <v/>
      </c>
      <c r="W2" s="201" t="str">
        <f ca="1">IF(ISBLANK(Template!W2),"",Template!W2)</f>
        <v/>
      </c>
      <c r="X2" s="201" t="str">
        <f ca="1">IF(ISBLANK(Template!X2),"",Template!X2)</f>
        <v/>
      </c>
      <c r="Y2" s="201" t="str">
        <f ca="1">IF(ISBLANK(Template!Y2),"",Template!Y2)</f>
        <v/>
      </c>
      <c r="Z2" s="201" t="str">
        <f ca="1">IF(ISBLANK(Template!Z2),"",Template!Z2)</f>
        <v/>
      </c>
    </row>
    <row r="3" spans="1:26" ht="15" customHeight="1">
      <c r="A3" s="45" t="str">
        <f>IF(ISBLANK(Template!A3),"",Template!A3)</f>
        <v/>
      </c>
      <c r="B3" s="21" t="str">
        <f>IF(ISBLANK(Template!B3),"",Template!B3)</f>
        <v/>
      </c>
      <c r="C3" s="107" t="str">
        <f>IF(ISBLANK(Template!C3),"",Template!C3)</f>
        <v/>
      </c>
      <c r="D3" s="89" t="str">
        <f>IF(ISBLANK(Template!D3),"",Template!D3)</f>
        <v>PERIOD</v>
      </c>
      <c r="E3" s="202" t="s">
        <v>294</v>
      </c>
      <c r="F3" s="39" t="str">
        <f>IF(ISBLANK(Template!F3),"",Template!F3)</f>
        <v/>
      </c>
      <c r="G3" s="39" t="str">
        <f>IF(ISBLANK(Template!G3),"",Template!G3)</f>
        <v/>
      </c>
      <c r="H3" s="3" t="str">
        <f>IF(ISBLANK(Template!H3),"",Template!H3)</f>
        <v/>
      </c>
      <c r="I3" s="3" t="str">
        <f>IF(ISBLANK(Template!I3),"",Template!I3)</f>
        <v/>
      </c>
      <c r="J3" s="3" t="str">
        <f>IF(ISBLANK(Template!J3),"",Template!J3)</f>
        <v/>
      </c>
      <c r="K3" s="3" t="str">
        <f>IF(ISBLANK(Template!K3),"",Template!K3)</f>
        <v/>
      </c>
      <c r="L3" s="240" t="str">
        <f>IF(ISBLANK(Template!L3),"",Template!L3)</f>
        <v>Score</v>
      </c>
      <c r="M3" s="240" t="str">
        <f>IF(ISBLANK(Template!M3),"",Template!M3)</f>
        <v>Score</v>
      </c>
      <c r="N3" s="240" t="str">
        <f>IF(ISBLANK(Template!N3),"",Template!N3)</f>
        <v>Score</v>
      </c>
      <c r="O3" s="240" t="str">
        <f>IF(ISBLANK(Template!O3),"",Template!O3)</f>
        <v>Score</v>
      </c>
      <c r="P3" s="240" t="str">
        <f>IF(ISBLANK(Template!P3),"",Template!P3)</f>
        <v>Score</v>
      </c>
      <c r="Q3" s="241" t="str">
        <f>IF(ISBLANK(Template!Q3),"",Template!Q3)</f>
        <v>Percent Score</v>
      </c>
      <c r="R3" s="242" t="str">
        <f>IF(ISBLANK(Template!R3),"",Template!R3)</f>
        <v/>
      </c>
      <c r="S3" s="242" t="str">
        <f>IF(ISBLANK(Template!S3),"",Template!S3)</f>
        <v/>
      </c>
      <c r="T3" s="242" t="str">
        <f>IF(ISBLANK(Template!T3),"",Template!T3)</f>
        <v/>
      </c>
      <c r="U3" s="242" t="str">
        <f>IF(ISBLANK(Template!U3),"",Template!U3)</f>
        <v/>
      </c>
      <c r="V3" s="3" t="str">
        <f ca="1">IF(ISBLANK(Template!V3),"",Template!V3)</f>
        <v/>
      </c>
      <c r="W3" s="3" t="str">
        <f ca="1">IF(ISBLANK(Template!W3),"",Template!W3)</f>
        <v/>
      </c>
      <c r="X3" s="3" t="str">
        <f ca="1">IF(ISBLANK(Template!X3),"",Template!X3)</f>
        <v/>
      </c>
      <c r="Y3" s="3" t="str">
        <f ca="1">IF(ISBLANK(Template!Y3),"",Template!Y3)</f>
        <v/>
      </c>
      <c r="Z3" s="3" t="str">
        <f ca="1">IF(ISBLANK(Template!Z3),"",Template!Z3)</f>
        <v/>
      </c>
    </row>
    <row r="4" spans="1:26" ht="11.25" customHeight="1">
      <c r="A4" s="45" t="str">
        <f>IF(ISBLANK(Template!A4),"",Template!A4)</f>
        <v/>
      </c>
      <c r="B4" s="1" t="str">
        <f>IF(ISBLANK(Template!B4),"",Template!B4)</f>
        <v/>
      </c>
      <c r="C4" s="45" t="str">
        <f>IF(ISBLANK(Template!C4),"",Template!C4)</f>
        <v/>
      </c>
      <c r="D4" s="45" t="str">
        <f>IF(ISBLANK(Template!D4),"",Template!D4)</f>
        <v/>
      </c>
      <c r="E4" s="1" t="str">
        <f>IF(ISBLANK(Template!E4),"",Template!E4)</f>
        <v/>
      </c>
      <c r="F4" s="165" t="str">
        <f>IF(ISBLANK(Template!F4),"",Template!F4)</f>
        <v/>
      </c>
      <c r="G4" s="165" t="str">
        <f>IF(ISBLANK(Template!G4),"",Template!G4)</f>
        <v/>
      </c>
      <c r="H4" s="1" t="str">
        <f>IF(ISBLANK(Template!H4),"",Template!H4)</f>
        <v/>
      </c>
      <c r="I4" s="1" t="str">
        <f>IF(ISBLANK(Template!I4),"",Template!I4)</f>
        <v/>
      </c>
      <c r="J4" s="1" t="str">
        <f>IF(ISBLANK(Template!J4),"",Template!J4)</f>
        <v/>
      </c>
      <c r="K4" s="1" t="str">
        <f>IF(ISBLANK(Template!K4),"",Template!K4)</f>
        <v/>
      </c>
      <c r="L4" s="253" t="str">
        <f>IF(ISBLANK(Template!L4),"",Template!L4)</f>
        <v/>
      </c>
      <c r="M4" s="253" t="str">
        <f>IF(ISBLANK(Template!M4),"",Template!M4)</f>
        <v/>
      </c>
      <c r="N4" s="253" t="str">
        <f>IF(ISBLANK(Template!N4),"",Template!N4)</f>
        <v/>
      </c>
      <c r="O4" s="253" t="str">
        <f>IF(ISBLANK(Template!O4),"",Template!O4)</f>
        <v/>
      </c>
      <c r="P4" s="253" t="str">
        <f>IF(ISBLANK(Template!P4),"",Template!P4)</f>
        <v/>
      </c>
      <c r="Q4" s="241" t="str">
        <f>IF(ISBLANK(Template!Q4),"",Template!Q4)</f>
        <v/>
      </c>
      <c r="R4" s="242" t="str">
        <f>IF(ISBLANK(Template!R4),"",Template!R4)</f>
        <v/>
      </c>
      <c r="S4" s="242" t="str">
        <f>IF(ISBLANK(Template!S4),"",Template!S4)</f>
        <v/>
      </c>
      <c r="T4" s="242" t="str">
        <f>IF(ISBLANK(Template!T4),"",Template!T4)</f>
        <v/>
      </c>
      <c r="U4" s="242" t="str">
        <f>IF(ISBLANK(Template!U4),"",Template!U4)</f>
        <v/>
      </c>
      <c r="V4" s="1" t="str">
        <f ca="1">IF(ISBLANK(Template!V4),"",Template!V4)</f>
        <v/>
      </c>
      <c r="W4" s="1" t="str">
        <f ca="1">IF(ISBLANK(Template!W4),"",Template!W4)</f>
        <v/>
      </c>
      <c r="X4" s="1" t="str">
        <f ca="1">IF(ISBLANK(Template!X4),"",Template!X4)</f>
        <v/>
      </c>
      <c r="Y4" s="1" t="str">
        <f ca="1">IF(ISBLANK(Template!Y4),"",Template!Y4)</f>
        <v/>
      </c>
      <c r="Z4" s="1" t="str">
        <f ca="1">IF(ISBLANK(Template!Z4),"",Template!Z4)</f>
        <v/>
      </c>
    </row>
    <row r="5" spans="1:26" ht="11.25" customHeight="1">
      <c r="A5" s="105"/>
      <c r="B5" s="228" t="str">
        <f>IF(ISBLANK(Template!B5),"",Template!B5)</f>
        <v/>
      </c>
      <c r="C5" s="105" t="str">
        <f>IF(ISBLANK(Template!C5),"",Template!C5)</f>
        <v/>
      </c>
      <c r="D5" s="228" t="str">
        <f>IF(ISBLANK(Template!D5),"",Template!D5)</f>
        <v>Sub-Domain</v>
      </c>
      <c r="E5" s="228" t="str">
        <f>IF(ISBLANK(Template!E5),"",Template!E5)</f>
        <v>Ideal Practice</v>
      </c>
      <c r="F5" s="228" t="str">
        <f>IF(ISBLANK(Template!F5),"",Template!F5)</f>
        <v>Discussion points</v>
      </c>
      <c r="G5" s="228" t="str">
        <f>IF(ISBLANK(Template!G5),"",Template!G5)</f>
        <v>SCORES</v>
      </c>
      <c r="H5" s="228" t="str">
        <f>IF(ISBLANK(Template!H5),"",Template!H5)</f>
        <v/>
      </c>
      <c r="I5" s="228" t="str">
        <f>IF(ISBLANK(Template!I5),"",Template!I5)</f>
        <v/>
      </c>
      <c r="J5" s="228" t="str">
        <f>IF(ISBLANK(Template!J5),"",Template!J5)</f>
        <v/>
      </c>
      <c r="K5" s="228" t="str">
        <f>IF(ISBLANK(Template!K5),"",Template!K5)</f>
        <v>Means of Verification</v>
      </c>
      <c r="L5" s="240" t="str">
        <f>IF(ISBLANK(Template!L5),"",Template!L5)</f>
        <v>Baseline</v>
      </c>
      <c r="M5" s="240" t="str">
        <f>IF(ISBLANK(Template!M5),"",Template!M5)</f>
        <v>Period 1</v>
      </c>
      <c r="N5" s="240" t="str">
        <f>IF(ISBLANK(Template!N5),"",Template!N5)</f>
        <v>Period 2</v>
      </c>
      <c r="O5" s="240" t="str">
        <f>IF(ISBLANK(Template!O5),"",Template!O5)</f>
        <v>Period 3</v>
      </c>
      <c r="P5" s="240" t="str">
        <f>IF(ISBLANK(Template!P5),"",Template!P5)</f>
        <v>Period 4</v>
      </c>
      <c r="Q5" s="262" t="s">
        <v>120</v>
      </c>
      <c r="R5" s="262" t="s">
        <v>125</v>
      </c>
      <c r="S5" s="262" t="s">
        <v>126</v>
      </c>
      <c r="T5" s="262" t="s">
        <v>127</v>
      </c>
      <c r="U5" s="262" t="s">
        <v>128</v>
      </c>
      <c r="V5" s="228" t="str">
        <f>IF(ISBLANK(Template!V5),"",Template!V5)</f>
        <v>Reason for scoring for each stage as at BASELINE (could include info pointing to proof of existence of some of the documents)</v>
      </c>
      <c r="W5" s="228" t="str">
        <f>IF(ISBLANK(Template!W5),"",Template!W5)</f>
        <v>Reason for scoring for each stage as at PERIO 1 (could include info pointing to proof of existence of some of the documents)</v>
      </c>
      <c r="X5" s="228" t="str">
        <f>IF(ISBLANK(Template!X5),"",Template!X5)</f>
        <v>Reason for scoring for each stage as at PERIOD 2 (could include info pointing to proof of existence of some of the documents)</v>
      </c>
      <c r="Y5" s="228" t="str">
        <f>IF(ISBLANK(Template!Y5),"",Template!Y5)</f>
        <v>Reason for scoring for each stage as at PERIOD 3 (could include info pointing to proof of existence of some of the documents)</v>
      </c>
      <c r="Z5" s="228" t="str">
        <f>IF(ISBLANK(Template!Z5),"",Template!Z5)</f>
        <v>Reason for scoring for each stage as at PERIOD 4 (could include info pointing to proof of existence of some of the documents)</v>
      </c>
    </row>
    <row r="6" spans="1:26" ht="29.45" customHeight="1">
      <c r="A6" s="105"/>
      <c r="B6" s="228" t="str">
        <f>IF(ISBLANK(Template!B6),"",Template!B6)</f>
        <v>Domains</v>
      </c>
      <c r="C6" s="105" t="str">
        <f>IF(ISBLANK(Template!C6),"",Template!C6)</f>
        <v/>
      </c>
      <c r="D6" s="228" t="str">
        <f>IF(ISBLANK(Template!D6),"",Template!D6)</f>
        <v/>
      </c>
      <c r="E6" s="228" t="str">
        <f>IF(ISBLANK(Template!E6),"",Template!E6)</f>
        <v/>
      </c>
      <c r="F6" s="228" t="str">
        <f>IF(ISBLANK(Template!F6),"",Template!F6)</f>
        <v/>
      </c>
      <c r="G6" s="187" t="str">
        <f>IF(ISBLANK(Template!G6),"",Template!G6)</f>
        <v>Score: 1</v>
      </c>
      <c r="H6" s="187" t="str">
        <f>IF(ISBLANK(Template!H6),"",Template!H6)</f>
        <v>Score: 2</v>
      </c>
      <c r="I6" s="187" t="str">
        <f>IF(ISBLANK(Template!I6),"",Template!I6)</f>
        <v>Score: 3</v>
      </c>
      <c r="J6" s="187" t="str">
        <f>IF(ISBLANK(Template!J6),"",Template!J6)</f>
        <v>Score: 4</v>
      </c>
      <c r="K6" s="228" t="str">
        <f>IF(ISBLANK(Template!K6),"",Template!K6)</f>
        <v/>
      </c>
      <c r="L6" s="240" t="str">
        <f>IF(ISBLANK(Template!L6),"",Template!L6)</f>
        <v/>
      </c>
      <c r="M6" s="240" t="str">
        <f>IF(ISBLANK(Template!M6),"",Template!M6)</f>
        <v/>
      </c>
      <c r="N6" s="240" t="str">
        <f>IF(ISBLANK(Template!N6),"",Template!N6)</f>
        <v/>
      </c>
      <c r="O6" s="240" t="str">
        <f>IF(ISBLANK(Template!O6),"",Template!O6)</f>
        <v/>
      </c>
      <c r="P6" s="240" t="str">
        <f>IF(ISBLANK(Template!P6),"",Template!P6)</f>
        <v/>
      </c>
      <c r="Q6" s="262"/>
      <c r="R6" s="262"/>
      <c r="S6" s="262"/>
      <c r="T6" s="262"/>
      <c r="U6" s="262"/>
      <c r="V6" s="228" t="str">
        <f>IF(ISBLANK(Template!V6),"",Template!V6)</f>
        <v/>
      </c>
      <c r="W6" s="228" t="str">
        <f>IF(ISBLANK(Template!W6),"",Template!W6)</f>
        <v/>
      </c>
      <c r="X6" s="228" t="str">
        <f>IF(ISBLANK(Template!X6),"",Template!X6)</f>
        <v/>
      </c>
      <c r="Y6" s="228" t="str">
        <f>IF(ISBLANK(Template!Y6),"",Template!Y6)</f>
        <v/>
      </c>
      <c r="Z6" s="228" t="str">
        <f>IF(ISBLANK(Template!Z6),"",Template!Z6)</f>
        <v/>
      </c>
    </row>
    <row r="7" spans="1:26" ht="92.1" hidden="1" customHeight="1">
      <c r="A7" s="266" t="str">
        <f>IF(ISBLANK(Template!A7),"",Template!A7)</f>
        <v>Definitions
Advocacy:The act or process of supporting a cause, a campaign or proposal.
Budget cycle: A budget cycle is the life of a budget from creation or preparation, to evaluation. 
Capacity: The ability of individuals or organization to perform functions, and to set and advance goals or objectives.
Communication: A strategic approach to designing and delivering messages to those who can positively influence a cause, a campaign or proposal.
Strategy: a plan of action designed to achieve a short or long-term or overall aim.</v>
      </c>
      <c r="B7" s="266" t="str">
        <f>IF(ISBLANK(Template!B7),"",Template!B7)</f>
        <v/>
      </c>
      <c r="C7" s="266" t="str">
        <f>IF(ISBLANK(Template!C7),"",Template!C7)</f>
        <v/>
      </c>
      <c r="D7" s="266" t="str">
        <f>IF(ISBLANK(Template!D7),"",Template!D7)</f>
        <v/>
      </c>
      <c r="E7" s="266" t="str">
        <f>IF(ISBLANK(Template!E7),"",Template!E7)</f>
        <v/>
      </c>
      <c r="F7" s="266" t="str">
        <f>IF(ISBLANK(Template!F7),"",Template!F7)</f>
        <v/>
      </c>
      <c r="G7" s="266" t="str">
        <f>IF(ISBLANK(Template!G7),"",Template!G7)</f>
        <v/>
      </c>
      <c r="H7" s="266" t="str">
        <f>IF(ISBLANK(Template!H7),"",Template!H7)</f>
        <v/>
      </c>
      <c r="I7" s="266" t="str">
        <f>IF(ISBLANK(Template!I7),"",Template!I7)</f>
        <v/>
      </c>
      <c r="J7" s="266" t="str">
        <f>IF(ISBLANK(Template!J7),"",Template!J7)</f>
        <v/>
      </c>
      <c r="K7" s="266" t="str">
        <f>IF(ISBLANK(Template!K7),"",Template!K7)</f>
        <v/>
      </c>
      <c r="L7" s="104"/>
      <c r="M7" s="104"/>
      <c r="N7" s="104"/>
      <c r="O7" s="104"/>
      <c r="P7" s="104"/>
      <c r="Q7" s="161" t="str">
        <f>IF(OR(ISBLANK(L7),(L7="NA")),"",IF(L7=1,25,IF(L7=2,50,IF(L7=3,75,IF(L7=4,100,"")))))</f>
        <v/>
      </c>
      <c r="R7" s="161" t="str">
        <f t="shared" ref="R7:U22" si="0">IF(OR(ISBLANK(M7),(M7="NA")),"",IF(M7=1,25,IF(M7=2,50,IF(M7=3,75,IF(M7=4,100,"")))))</f>
        <v/>
      </c>
      <c r="S7" s="161" t="str">
        <f t="shared" si="0"/>
        <v/>
      </c>
      <c r="T7" s="161" t="str">
        <f t="shared" si="0"/>
        <v/>
      </c>
      <c r="U7" s="161" t="str">
        <f t="shared" si="0"/>
        <v/>
      </c>
      <c r="V7" s="17"/>
      <c r="W7" s="17"/>
      <c r="X7" s="17"/>
      <c r="Y7" s="17"/>
      <c r="Z7" s="17"/>
    </row>
    <row r="8" spans="1:26" ht="151.5" customHeight="1">
      <c r="A8" s="105" t="str">
        <f>IF(ISBLANK(Template!A8),"",Template!A8)</f>
        <v>AC</v>
      </c>
      <c r="B8" s="267" t="str">
        <f>IF(ISBLANK(Template!B8),"",Template!B8)</f>
        <v>Advocacy and Communications</v>
      </c>
      <c r="C8" s="105" t="str">
        <f>IF(ISBLANK(Template!C8),"",Template!C8)</f>
        <v>AC1</v>
      </c>
      <c r="D8" s="98" t="str">
        <f>IF(ISBLANK(Template!D8),"",Template!D8)</f>
        <v>Advocacy and Communciations Strategy</v>
      </c>
      <c r="E8" s="91" t="str">
        <f>IF(ISBLANK(Template!E8),"",Template!E8)</f>
        <v>The CSO has an advocacy and communication strategy that is linked to organizational, advocacy &amp; comms priorities. 
Adjusts advocacy and communication resources as opportunities and circumstances change.
CSO understands the role in which effective communication supports advocacy.</v>
      </c>
      <c r="F8" s="91" t="str">
        <f>IF(ISBLANK(Template!F8),"",Template!F8)</f>
        <v>Could you tell me more about your  priorities?
Describe your advocacy and communications plan
Can you tell me about a time where you adapted your plans? Why?</v>
      </c>
      <c r="G8" s="91" t="str">
        <f>IF(ISBLANK(Template!G8),"",Template!G8)</f>
        <v xml:space="preserve">Organisation does not know what organisation's  priorities are. 
</v>
      </c>
      <c r="H8" s="91" t="str">
        <f>IF(ISBLANK(Template!H8),"",Template!H8)</f>
        <v xml:space="preserve">Organisation knows what the organisation's  priorities are. 
Advocacy and Communication plans are not in line with the organisation's priorities. 
</v>
      </c>
      <c r="I8" s="91" t="str">
        <f>IF(ISBLANK(Template!I8),"",Template!I8)</f>
        <v xml:space="preserve">Organisation knows what the organisation's  priorities are. 
Advocacy and communication plans are  in line with the organisation's priorities. 
Organisation does not adjust advocacy and communications activities to reflect the changing context.
</v>
      </c>
      <c r="J8" s="91" t="str">
        <f>IF(ISBLANK(Template!J8),"",Template!J8)</f>
        <v xml:space="preserve">Know what the organisation's  priorities are. 
Advocacy and communication plans are  in line with the organisation's priorities. 
Organisation adjusts advocacy and communications activities to reflect the changing context.
</v>
      </c>
      <c r="K8" s="268" t="str">
        <f>IF(ISBLANK(Template!K8),"",Template!K8)</f>
        <v>Advocacy  and communication plan (strategies,actions, and tactics)
Advocacy Communications strategy in one document; an
Advocacy Strategy; a 
Communications Strategy</v>
      </c>
      <c r="L8" s="104" t="s">
        <v>43</v>
      </c>
      <c r="M8" s="104" t="s">
        <v>43</v>
      </c>
      <c r="N8" s="104" t="s">
        <v>43</v>
      </c>
      <c r="O8" s="104" t="s">
        <v>43</v>
      </c>
      <c r="P8" s="104" t="s">
        <v>43</v>
      </c>
      <c r="Q8" s="161" t="str">
        <f t="shared" ref="Q8:U23" si="1">IF(OR(ISBLANK(L8),(L8="NA")),"",IF(L8=1,25,IF(L8=2,50,IF(L8=3,75,IF(L8=4,100,"")))))</f>
        <v/>
      </c>
      <c r="R8" s="161" t="str">
        <f t="shared" si="0"/>
        <v/>
      </c>
      <c r="S8" s="161" t="str">
        <f t="shared" si="0"/>
        <v/>
      </c>
      <c r="T8" s="161" t="str">
        <f t="shared" si="0"/>
        <v/>
      </c>
      <c r="U8" s="161" t="str">
        <f t="shared" si="0"/>
        <v/>
      </c>
      <c r="V8" s="17"/>
      <c r="W8" s="17"/>
      <c r="X8" s="17"/>
      <c r="Y8" s="17"/>
      <c r="Z8" s="17"/>
    </row>
    <row r="9" spans="1:26" ht="129.75" customHeight="1">
      <c r="A9" s="105" t="str">
        <f>IF(ISBLANK(Template!A9),"",Template!A9)</f>
        <v>AC</v>
      </c>
      <c r="B9" s="267" t="str">
        <f>IF(ISBLANK(Template!B9),"",Template!B9)</f>
        <v/>
      </c>
      <c r="C9" s="105" t="str">
        <f>IF(ISBLANK(Template!C9),"",Template!C9)</f>
        <v>AC2</v>
      </c>
      <c r="D9" s="98" t="str">
        <f>IF(ISBLANK(Template!D9),"",Template!D9)</f>
        <v>Influencing decision makers</v>
      </c>
      <c r="E9" s="91" t="str">
        <f>IF(ISBLANK(Template!E9),"",Template!E9)</f>
        <v>The CSO knows how to use the political economy approach  in their advocacy i.e reflecting on what/who the decisionmakers, who the influencers are, and how they can work within system constraints and take advantage of opportunities. Have a system to track the policy or political environment and identify where there are opportunities</v>
      </c>
      <c r="F9" s="91" t="str">
        <f>IF(ISBLANK(Template!F9),"",Template!F9)</f>
        <v xml:space="preserve">Does the organization know who to advocate to and when with respect to budget allocations for health?
How do they target the decision makers in the health space with their advocacy actions? And are the advocacy actions in line with the budget cycle?
</v>
      </c>
      <c r="G9" s="91" t="str">
        <f>IF(ISBLANK(Template!G9),"",Template!G9)</f>
        <v xml:space="preserve">Organisation does not know who makes decisions about the desired change we want to see in maternal and neonatal health. </v>
      </c>
      <c r="H9" s="91" t="str">
        <f>IF(ISBLANK(Template!H9),"",Template!H9)</f>
        <v xml:space="preserve">Organisation knows who makes decisions about the desired change we want to see in maternal and neonatal health. 
Organisation does not target these decision makers with advocacy actions
</v>
      </c>
      <c r="I9" s="91" t="str">
        <f>IF(ISBLANK(Template!I9),"",Template!I9)</f>
        <v>Organisation knows who makes decisions about the desired change we want to see in maternal and neonatal health. 
Organsation does target these decision makers with advocacy actions
Organisation does not know when to target these decision makers with  advocacy actions.</v>
      </c>
      <c r="J9" s="91" t="str">
        <f>IF(ISBLANK(Template!J9),"",Template!J9)</f>
        <v xml:space="preserve">Organisation knows who makes decisions about the desired change we want to see in maternal and neonatal health. 
Organisation does target these decision makers with advocacy actions
Organisation knows when to target these decision makers with  advocacy actions. </v>
      </c>
      <c r="K9" s="268" t="str">
        <f>IF(ISBLANK(Template!K9),"",Template!K9)</f>
        <v/>
      </c>
      <c r="L9" s="104" t="s">
        <v>43</v>
      </c>
      <c r="M9" s="104" t="s">
        <v>43</v>
      </c>
      <c r="N9" s="104" t="s">
        <v>43</v>
      </c>
      <c r="O9" s="104" t="s">
        <v>43</v>
      </c>
      <c r="P9" s="104" t="s">
        <v>43</v>
      </c>
      <c r="Q9" s="161" t="str">
        <f t="shared" si="1"/>
        <v/>
      </c>
      <c r="R9" s="161" t="str">
        <f t="shared" si="0"/>
        <v/>
      </c>
      <c r="S9" s="161" t="str">
        <f t="shared" si="0"/>
        <v/>
      </c>
      <c r="T9" s="161" t="str">
        <f t="shared" si="0"/>
        <v/>
      </c>
      <c r="U9" s="161" t="str">
        <f t="shared" si="0"/>
        <v/>
      </c>
      <c r="V9" s="17"/>
      <c r="W9" s="17"/>
      <c r="X9" s="17"/>
      <c r="Y9" s="17"/>
      <c r="Z9" s="17"/>
    </row>
    <row r="10" spans="1:26" ht="179.25" customHeight="1">
      <c r="A10" s="105" t="str">
        <f>IF(ISBLANK(Template!A10),"",Template!A10)</f>
        <v>AC</v>
      </c>
      <c r="B10" s="267" t="str">
        <f>IF(ISBLANK(Template!B10),"",Template!B10)</f>
        <v/>
      </c>
      <c r="C10" s="105" t="str">
        <f>IF(ISBLANK(Template!C10),"",Template!C10)</f>
        <v>AC3</v>
      </c>
      <c r="D10" s="98" t="str">
        <f>IF(ISBLANK(Template!D10),"",Template!D10)</f>
        <v>Understanding and communicating data</v>
      </c>
      <c r="E10" s="91" t="str">
        <f>IF(ISBLANK(Template!E10),"",Template!E10)</f>
        <v>Organization highly regards importance of data for advocacy purposes, understands and knows where to source more than one type of data and communicates the data to different audiences. Has clear advocacy and communication plan in place to advance policy, priorities and goals.</v>
      </c>
      <c r="F10" s="91" t="str">
        <f>IF(ISBLANK(Template!F10),"",Template!F10)</f>
        <v>Could you give me an example of when you have used data for advocacy? How, when, to whom?
How is data important for advocacy?</v>
      </c>
      <c r="G10" s="91" t="str">
        <f>IF(ISBLANK(Template!G10),"",Template!G10)</f>
        <v>Organisation does not know why data is important for advocacy purposes</v>
      </c>
      <c r="H10" s="91" t="str">
        <f>IF(ISBLANK(Template!H10),"",Template!H10)</f>
        <v xml:space="preserve">Organisation knows why data is important for advocacy purposes. 
Organisation understands and can identify where to source one type of data only (e.g. financing data, health outcomes data)
</v>
      </c>
      <c r="I10" s="91" t="str">
        <f>IF(ISBLANK(Template!I10),"",Template!I10)</f>
        <v xml:space="preserve">Organisation knows why data is important for advocacy purpose
Organisation understands and knows where to source more than one type of data (e.g. financing data and health outcomes data)
Organisation cannot communicate data to different audiences.  
</v>
      </c>
      <c r="J10" s="91" t="str">
        <f>IF(ISBLANK(Template!J10),"",Template!J10)</f>
        <v xml:space="preserve">Organisation knows why data is important for advocacy purpose
Organisation understand and knows where to source more than one type of data (e.g. financing data and health outcomes data)
Organisation can communicate data for different audiences.  
</v>
      </c>
      <c r="K10" s="92" t="str">
        <f>IF(ISBLANK(Template!K10),"",Template!K10)</f>
        <v xml:space="preserve">Advocacy Communication plan (strategies, actions and tactics)
Memos and other examples of how they have synthesised and communicated data
Data management system (includes data needs, sources, data analysis etc) </v>
      </c>
      <c r="L10" s="104" t="s">
        <v>43</v>
      </c>
      <c r="M10" s="104" t="s">
        <v>43</v>
      </c>
      <c r="N10" s="104" t="s">
        <v>43</v>
      </c>
      <c r="O10" s="104" t="s">
        <v>43</v>
      </c>
      <c r="P10" s="104" t="s">
        <v>43</v>
      </c>
      <c r="Q10" s="161" t="str">
        <f t="shared" si="1"/>
        <v/>
      </c>
      <c r="R10" s="161" t="str">
        <f t="shared" si="0"/>
        <v/>
      </c>
      <c r="S10" s="161" t="str">
        <f t="shared" si="0"/>
        <v/>
      </c>
      <c r="T10" s="161" t="str">
        <f t="shared" si="0"/>
        <v/>
      </c>
      <c r="U10" s="161" t="str">
        <f t="shared" si="0"/>
        <v/>
      </c>
      <c r="V10" s="17"/>
      <c r="W10" s="17"/>
      <c r="X10" s="17"/>
      <c r="Y10" s="17"/>
      <c r="Z10" s="17"/>
    </row>
    <row r="11" spans="1:26" ht="131.25" customHeight="1">
      <c r="A11" s="105" t="str">
        <f>IF(ISBLANK(Template!A11),"",Template!A11)</f>
        <v>MNH</v>
      </c>
      <c r="B11" s="265" t="s">
        <v>295</v>
      </c>
      <c r="C11" s="105" t="str">
        <f>IF(ISBLANK(Template!C11),"",Template!C11)</f>
        <v>MNH1</v>
      </c>
      <c r="D11" s="99" t="str">
        <f>IF(ISBLANK(Template!D11),"",Template!D11)</f>
        <v>Barriers to better maternity care</v>
      </c>
      <c r="E11" s="93" t="str">
        <f>IF(ISBLANK(Template!E11),"",Template!E11)</f>
        <v xml:space="preserve">Organization knows three main barriers to women accessing quality maternity care, knows ways of reducing the barriers and can track improvements in maternity care. 
</v>
      </c>
      <c r="F11" s="93" t="str">
        <f>IF(ISBLANK(Template!F11),"",Template!F11)</f>
        <v xml:space="preserve">What barriers can you think of that may prevent women from accessing quality maternity care?
How would you track quality maternity services? 
What do you think civil society can do to reduce barriers to women accessing maternity care?
</v>
      </c>
      <c r="G11" s="93" t="str">
        <f>IF(ISBLANK(Template!G11),"",Template!G11)</f>
        <v xml:space="preserve">Organisation does not know the barriers for women to access quality maternity care  </v>
      </c>
      <c r="H11" s="93" t="str">
        <f>IF(ISBLANK(Template!H11),"",Template!H11)</f>
        <v xml:space="preserve">Organisation can cite at least three barriers for women accessing quality maternity care. 
Organisation does not know what civil society can do to reduce the barriers to women accessing quality maternity care. 
</v>
      </c>
      <c r="I11" s="93" t="str">
        <f>IF(ISBLANK(Template!I11),"",Template!I11)</f>
        <v xml:space="preserve">Organisation can cite at least three barriers there are to women accessing quality maternity care. 
Organisation knows what civil society can do to reduce the barriers to women accessing quality maternity care. 
Organisation does not track improvements in maternity care in my county 
</v>
      </c>
      <c r="J11" s="93" t="str">
        <f>IF(ISBLANK(Template!J11),"",Template!J11)</f>
        <v xml:space="preserve">Organisation can cite at least three barriers there are to women accessing quality maternity care. 
Organisation knows what civil society can do to reduce the barriers to women accessing quality maternity care. 
Organisation has tracked improvements in maternity care in my county 
</v>
      </c>
      <c r="K11" s="92" t="str">
        <f>IF(ISBLANK(Template!K11),"",Template!K11)</f>
        <v xml:space="preserve">Qualitative ( quotes)
Any reports/records of tracking better maternity care.
</v>
      </c>
      <c r="L11" s="104" t="s">
        <v>43</v>
      </c>
      <c r="M11" s="104" t="s">
        <v>43</v>
      </c>
      <c r="N11" s="104" t="s">
        <v>43</v>
      </c>
      <c r="O11" s="104" t="s">
        <v>43</v>
      </c>
      <c r="P11" s="104" t="s">
        <v>43</v>
      </c>
      <c r="Q11" s="161" t="str">
        <f t="shared" si="1"/>
        <v/>
      </c>
      <c r="R11" s="161" t="str">
        <f t="shared" si="0"/>
        <v/>
      </c>
      <c r="S11" s="161" t="str">
        <f t="shared" si="0"/>
        <v/>
      </c>
      <c r="T11" s="161" t="str">
        <f t="shared" si="0"/>
        <v/>
      </c>
      <c r="U11" s="161" t="str">
        <f t="shared" si="0"/>
        <v/>
      </c>
      <c r="V11" s="17"/>
      <c r="W11" s="17"/>
      <c r="X11" s="17"/>
      <c r="Y11" s="17"/>
      <c r="Z11" s="17"/>
    </row>
    <row r="12" spans="1:26" ht="153" customHeight="1">
      <c r="A12" s="105" t="str">
        <f>IF(ISBLANK(Template!A12),"",Template!A12)</f>
        <v>MNH</v>
      </c>
      <c r="B12" s="265"/>
      <c r="C12" s="105" t="str">
        <f>IF(ISBLANK(Template!C12),"",Template!C12)</f>
        <v>MNH2</v>
      </c>
      <c r="D12" s="99" t="str">
        <f>IF(ISBLANK(Template!D12),"",Template!D12)</f>
        <v>High quality maternity care</v>
      </c>
      <c r="E12" s="93" t="str">
        <f>IF(ISBLANK(Template!E12),"",Template!E12)</f>
        <v>Organization knows why quality matters, what can happen if there is poor quality maternity care, and have supported quality maternity care as an organisation</v>
      </c>
      <c r="F12" s="93" t="str">
        <f>IF(ISBLANK(Template!F12),"",Template!F12)</f>
        <v>Why does quality care matter? What can happen if a woman does not receive good quality care? 
Can you explain to me what role you think the community has to play in preventing poor quality maternity care? 
Can you tell me about a time your organisation suppported improving the quality of maternity care?</v>
      </c>
      <c r="G12" s="93" t="str">
        <f>IF(ISBLANK(Template!G12),"",Template!G12)</f>
        <v>Organisation does not know why high quality maternity care matters</v>
      </c>
      <c r="H12" s="93" t="str">
        <f>IF(ISBLANK(Template!H12),"",Template!H12)</f>
        <v>Organisation knows why high quality maternity care matters
Organisation cannot name at least 3 outcomes of low quality maternity care</v>
      </c>
      <c r="I12" s="93" t="str">
        <f>IF(ISBLANK(Template!I12),"",Template!I12)</f>
        <v xml:space="preserve">Organisation knows why high quality maternity care matters
Organisation can name at least 3 outcomes of low quality maternity care
Organisation does not conduct activities that seek to improve quality of maternity care </v>
      </c>
      <c r="J12" s="93" t="str">
        <f>IF(ISBLANK(Template!J12),"",Template!J12)</f>
        <v xml:space="preserve">Organisation knows why high quality maternity care matters
Organisation can name at least 3 outcomes of low quality maternity care
Organisation does conduct activities that seek to improve quality of maternity care </v>
      </c>
      <c r="K12" s="92" t="str">
        <f>IF(ISBLANK(Template!K12),"",Template!K12)</f>
        <v xml:space="preserve">Qualitative ( quotes)
Any reports/records demonstrating how they have improved the quality of care
</v>
      </c>
      <c r="L12" s="104" t="s">
        <v>43</v>
      </c>
      <c r="M12" s="104" t="s">
        <v>43</v>
      </c>
      <c r="N12" s="104" t="s">
        <v>43</v>
      </c>
      <c r="O12" s="104" t="s">
        <v>43</v>
      </c>
      <c r="P12" s="104" t="s">
        <v>43</v>
      </c>
      <c r="Q12" s="161" t="str">
        <f t="shared" si="1"/>
        <v/>
      </c>
      <c r="R12" s="161" t="str">
        <f t="shared" si="0"/>
        <v/>
      </c>
      <c r="S12" s="161" t="str">
        <f t="shared" si="0"/>
        <v/>
      </c>
      <c r="T12" s="161" t="str">
        <f t="shared" si="0"/>
        <v/>
      </c>
      <c r="U12" s="161" t="str">
        <f t="shared" si="0"/>
        <v/>
      </c>
      <c r="V12" s="17"/>
      <c r="W12" s="17"/>
      <c r="X12" s="17"/>
      <c r="Y12" s="17"/>
      <c r="Z12" s="17"/>
    </row>
    <row r="13" spans="1:26" ht="153" customHeight="1">
      <c r="A13" s="105" t="str">
        <f>IF(ISBLANK(Template!A13),"",Template!A13)</f>
        <v>MNH</v>
      </c>
      <c r="B13" s="265"/>
      <c r="C13" s="105" t="str">
        <f>IF(ISBLANK(Template!C13),"",Template!C13)</f>
        <v>MNH3</v>
      </c>
      <c r="D13" s="99" t="str">
        <f>IF(ISBLANK(Template!D13),"",Template!D13)</f>
        <v>Accountability mechanisms</v>
      </c>
      <c r="E13" s="93" t="str">
        <f>IF(ISBLANK(Template!E13),"",Template!E13)</f>
        <v>Organization engages actively in accountability mechanisms related to maternal and newbown health    (this could include sector performance review, TWGs, or feeding in MNH data to public participation forums)</v>
      </c>
      <c r="F13" s="93" t="str">
        <f>IF(ISBLANK(Template!F13),"",Template!F13)</f>
        <v>Tell me more about your understanding of an accountability mechanism. 
What would you advise an organisation who wants to engage with an accountability mechanism?
Tell me about a time you participated in an accountability mechanism- is it ongoing? Why do you see this group as an accountability mechanism?</v>
      </c>
      <c r="G13" s="93" t="str">
        <f>IF(ISBLANK(Template!G13),"",Template!G13)</f>
        <v>Organisation does not know the purpose of an accountability mechanism</v>
      </c>
      <c r="H13" s="93" t="str">
        <f>IF(ISBLANK(Template!H13),"",Template!H13)</f>
        <v xml:space="preserve">Organisation knows the purpose of an accountability mechanism
Organisation does not know how and when to engage in an accountability mechanism </v>
      </c>
      <c r="I13" s="93" t="str">
        <f>IF(ISBLANK(Template!I13),"",Template!I13)</f>
        <v xml:space="preserve">Organisation knows the purpose of an accountability mechanism
Organisation knows how and when to engage in an accountability mechanism
Organisation has not participated in any accountability mechanims
</v>
      </c>
      <c r="J13" s="93" t="str">
        <f>IF(ISBLANK(Template!J13),"",Template!J13)</f>
        <v xml:space="preserve">Organisation knows the purpose of an accountability mechanism
Organisation knows how and when to engage in an accountability mechanism 
Organisation has participated in at least one accountability mechanism
</v>
      </c>
      <c r="K13" s="92" t="str">
        <f>IF(ISBLANK(Template!K13),"",Template!K13)</f>
        <v>Minutes of meetings
Scorecard
Plan of action</v>
      </c>
      <c r="L13" s="104" t="s">
        <v>43</v>
      </c>
      <c r="M13" s="104" t="s">
        <v>43</v>
      </c>
      <c r="N13" s="104" t="s">
        <v>43</v>
      </c>
      <c r="O13" s="104" t="s">
        <v>43</v>
      </c>
      <c r="P13" s="104" t="s">
        <v>43</v>
      </c>
      <c r="Q13" s="161" t="str">
        <f t="shared" si="1"/>
        <v/>
      </c>
      <c r="R13" s="161" t="str">
        <f t="shared" si="0"/>
        <v/>
      </c>
      <c r="S13" s="161" t="str">
        <f t="shared" si="0"/>
        <v/>
      </c>
      <c r="T13" s="161" t="str">
        <f t="shared" si="0"/>
        <v/>
      </c>
      <c r="U13" s="161" t="str">
        <f t="shared" si="0"/>
        <v/>
      </c>
      <c r="V13" s="17"/>
      <c r="W13" s="17"/>
      <c r="X13" s="17"/>
      <c r="Y13" s="17"/>
      <c r="Z13" s="17"/>
    </row>
    <row r="14" spans="1:26" ht="120.95" customHeight="1">
      <c r="A14" s="105" t="str">
        <f>IF(ISBLANK(Template!A14),"",Template!A14)</f>
        <v>BA</v>
      </c>
      <c r="B14" s="269" t="str">
        <f>IF(ISBLANK(Template!B14),"",Template!B14)</f>
        <v xml:space="preserve">Health financing </v>
      </c>
      <c r="C14" s="105" t="str">
        <f>IF(ISBLANK(Template!C14),"",Template!C14)</f>
        <v>BA1</v>
      </c>
      <c r="D14" s="100" t="str">
        <f>IF(ISBLANK(Template!D14),"",Template!D14)</f>
        <v xml:space="preserve">Budget cycle and making process </v>
      </c>
      <c r="E14" s="93" t="str">
        <f>IF(ISBLANK(Template!E14),"",Template!E14)</f>
        <v>Organization knows different entry points of the budget cycle and making process and has engaged at relevant points. Has presented budget memos on health related agendas.
Organization knows the WHAT, WHEN, HOW, WHERE, WHY  of accessing budget information.</v>
      </c>
      <c r="F14" s="93" t="str">
        <f>IF(ISBLANK(Template!F14),"",Template!F14)</f>
        <v xml:space="preserve">Talk me through the budget cycle. How do you engage with it?
Tell me about a time you took part in public participation. What happened?
How would you go about accessing budget documents?
</v>
      </c>
      <c r="G14" s="93" t="str">
        <f>IF(ISBLANK(Template!G14),"",Template!G14)</f>
        <v>Organisation is not aware of the budget cycle and making process</v>
      </c>
      <c r="H14" s="93" t="str">
        <f>IF(ISBLANK(Template!H14),"",Template!H14)</f>
        <v xml:space="preserve">Organisation is aware of the budget cycle and making process.
Organisation cannot access health budget information.
</v>
      </c>
      <c r="I14" s="93" t="str">
        <f>IF(ISBLANK(Template!I14),"",Template!I14)</f>
        <v xml:space="preserve">Organisation is aware of the budget cycle and making process.
Organisation cannot access timely information regarding planned funding and spending in the health sector.
Organisation has not engaged in the budget making process such as citizen participation, public gathering at county assembly, TWG engagement etc
</v>
      </c>
      <c r="J14" s="93" t="str">
        <f>IF(ISBLANK(Template!J14),"",Template!J14)</f>
        <v>Organisation is aware of the budget cycle and making process.
Organisation can access timely information regarding planned funding and spending in the health sector.
Organisation has engaged in the budget making process including citizen participation, public gathering at county assembly, TWG engagement etc</v>
      </c>
      <c r="K14" s="92" t="str">
        <f>IF(ISBLANK(Template!K14),"",Template!K14)</f>
        <v>Budget memos
Copy of public participation schedule
Copies of published county budgets (draft or final), 
Copies of sector working group report</v>
      </c>
      <c r="L14" s="104" t="s">
        <v>43</v>
      </c>
      <c r="M14" s="104" t="s">
        <v>43</v>
      </c>
      <c r="N14" s="104" t="s">
        <v>43</v>
      </c>
      <c r="O14" s="104" t="s">
        <v>43</v>
      </c>
      <c r="P14" s="104" t="s">
        <v>43</v>
      </c>
      <c r="Q14" s="161" t="str">
        <f t="shared" si="1"/>
        <v/>
      </c>
      <c r="R14" s="161" t="str">
        <f t="shared" si="0"/>
        <v/>
      </c>
      <c r="S14" s="161" t="str">
        <f t="shared" si="0"/>
        <v/>
      </c>
      <c r="T14" s="161" t="str">
        <f t="shared" si="0"/>
        <v/>
      </c>
      <c r="U14" s="161" t="str">
        <f t="shared" si="0"/>
        <v/>
      </c>
      <c r="V14" s="18"/>
      <c r="W14" s="18"/>
      <c r="X14" s="18"/>
      <c r="Y14" s="18"/>
      <c r="Z14" s="18"/>
    </row>
    <row r="15" spans="1:26" ht="170.25" customHeight="1">
      <c r="A15" s="105" t="str">
        <f>IF(ISBLANK(Template!A15),"",Template!A15)</f>
        <v>BA</v>
      </c>
      <c r="B15" s="269" t="str">
        <f>IF(ISBLANK(Template!B15),"",Template!B15)</f>
        <v/>
      </c>
      <c r="C15" s="105" t="str">
        <f>IF(ISBLANK(Template!C15),"",Template!C15)</f>
        <v>BA2</v>
      </c>
      <c r="D15" s="100" t="str">
        <f>IF(ISBLANK(Template!D15),"",Template!D15)</f>
        <v>Making sense of budgets</v>
      </c>
      <c r="E15" s="93" t="str">
        <f>IF(ISBLANK(Template!E15),"",Template!E15)</f>
        <v>CSO knows and can perform a health budget analysis(can compare proportion of county health allocation versus total budget, can compare health expenditure over time with other allocations), can track  and disseminate.
CSO knows when and who to present the data to.</v>
      </c>
      <c r="F15" s="93" t="str">
        <f>IF(ISBLANK(Template!F15),"",Template!F15)</f>
        <v>What does analysis mean to you? Explain your reasoning behind choosing that its important/not important. 
How do you analyse a health budget?
If you have analysed a budget, what did you find out?</v>
      </c>
      <c r="G15" s="93" t="str">
        <f>IF(ISBLANK(Template!G15),"",Template!G15)</f>
        <v xml:space="preserve">Organisation does not know why budget and expenditure analysis is important. </v>
      </c>
      <c r="H15" s="93" t="str">
        <f>IF(ISBLANK(Template!H15),"",Template!H15)</f>
        <v xml:space="preserve">Organisation knows why budget and expenditure analysis is important. 
Organisation does not know how to calculate the proportion of the county budget allocated to health and its programmes.
</v>
      </c>
      <c r="I15" s="93" t="str">
        <f>IF(ISBLANK(Template!I15),"",Template!I15)</f>
        <v xml:space="preserve">Organisation knows why budget and expenditure analysis is important. 
Organisation knows how to calculate the proportion of the county budget allocated to health and its programmes.
Organisation has not analysed the county health budget or health expenditure (for example, comparing this year with the last year, or comparing the health sector with the education sector budget)
</v>
      </c>
      <c r="J15" s="91" t="str">
        <f>IF(ISBLANK(Template!J15),"",Template!J15)</f>
        <v xml:space="preserve">Organisation knows why budget and expenditure analysis is important. 
Organisation can calculate the proportion of the county budget allocated to health and its programmes.
Organisation has  analysed the county health budget or health expenditure (for example, comparing this year with the last year, or comparing the health sector with the education sector budget)
</v>
      </c>
      <c r="K15" s="93" t="str">
        <f>IF(ISBLANK(Template!K15),"",Template!K15)</f>
        <v>Budget analysis report and qualitative quotes 
Development of briefs from data for advocacy purposes.</v>
      </c>
      <c r="L15" s="104" t="s">
        <v>43</v>
      </c>
      <c r="M15" s="104" t="s">
        <v>43</v>
      </c>
      <c r="N15" s="104" t="s">
        <v>43</v>
      </c>
      <c r="O15" s="104" t="s">
        <v>43</v>
      </c>
      <c r="P15" s="104" t="s">
        <v>43</v>
      </c>
      <c r="Q15" s="161" t="str">
        <f t="shared" si="1"/>
        <v/>
      </c>
      <c r="R15" s="161" t="str">
        <f t="shared" si="0"/>
        <v/>
      </c>
      <c r="S15" s="161" t="str">
        <f t="shared" si="0"/>
        <v/>
      </c>
      <c r="T15" s="161" t="str">
        <f t="shared" si="0"/>
        <v/>
      </c>
      <c r="U15" s="161" t="str">
        <f t="shared" si="0"/>
        <v/>
      </c>
      <c r="V15" s="18"/>
      <c r="W15" s="18"/>
      <c r="X15" s="18"/>
      <c r="Y15" s="18"/>
      <c r="Z15" s="18"/>
    </row>
    <row r="16" spans="1:26" ht="153.75" customHeight="1">
      <c r="A16" s="105" t="str">
        <f>IF(ISBLANK(Template!A16),"",Template!A16)</f>
        <v>BA</v>
      </c>
      <c r="B16" s="269" t="str">
        <f>IF(ISBLANK(Template!B16),"",Template!B16)</f>
        <v/>
      </c>
      <c r="C16" s="105" t="str">
        <f>IF(ISBLANK(Template!C16),"",Template!C16)</f>
        <v>BA3</v>
      </c>
      <c r="D16" s="100" t="str">
        <f>IF(ISBLANK(Template!D16),"",Template!D16)</f>
        <v>Identifying bottlenecks</v>
      </c>
      <c r="E16" s="91" t="str">
        <f>IF(ISBLANK(Template!E16),"",Template!E16)</f>
        <v xml:space="preserve">Organization is able to identify financial bottleneck that matter for maternal health, knows how to communicate this information to the right decision makers for action
</v>
      </c>
      <c r="F16" s="91" t="str">
        <f>IF(ISBLANK(Template!F16),"",Template!F16)</f>
        <v>Explain your reasoning behind choosing that its important/not important. 
How did you go about identifying a bottleneck?
Tell me about an example where you identified a bottleneck and communicated this. Why were they the right decision makers?</v>
      </c>
      <c r="G16" s="91" t="str">
        <f>IF(ISBLANK(Template!G16),"",Template!G16)</f>
        <v xml:space="preserve">Organisation does not know why health financing bottlenecks matter for maternal health. </v>
      </c>
      <c r="H16" s="91" t="str">
        <f>IF(ISBLANK(Template!H16),"",Template!H16)</f>
        <v xml:space="preserve">Organisation knows why health financing bottlenecks matter for maternal health.
Organisation has not identified any health financing bottlenecks for maternal health.
</v>
      </c>
      <c r="I16" s="91" t="str">
        <f>IF(ISBLANK(Template!I16),"",Template!I16)</f>
        <v xml:space="preserve">Organisation knows why health financing bottlenecks matter for maternal health.
Organisation has identified one or more health financing bottlenecks for maternal health.
Once the bottleneck is identified, the organisation doesn’t know what to do with this information 
</v>
      </c>
      <c r="J16" s="91" t="str">
        <f>IF(ISBLANK(Template!J16),"",Template!J16)</f>
        <v xml:space="preserve">Organisation knows why health financing bottlenecks matter for maternal health.
Organisation has identified health financing bottlenecks for maternal health.
Organisation has identified a bottleneck (s) and communicated this information to the right decision makers for action
</v>
      </c>
      <c r="K16" s="94" t="str">
        <f>IF(ISBLANK(Template!K16),"",Template!K16)</f>
        <v xml:space="preserve">Relevant budget memos
Copy of public participation schedule
Report/List of challenges around health financing.
Quotes 
</v>
      </c>
      <c r="L16" s="104" t="s">
        <v>43</v>
      </c>
      <c r="M16" s="104" t="s">
        <v>43</v>
      </c>
      <c r="N16" s="104" t="s">
        <v>43</v>
      </c>
      <c r="O16" s="104" t="s">
        <v>43</v>
      </c>
      <c r="P16" s="104" t="s">
        <v>43</v>
      </c>
      <c r="Q16" s="161" t="str">
        <f t="shared" si="1"/>
        <v/>
      </c>
      <c r="R16" s="161" t="str">
        <f t="shared" si="0"/>
        <v/>
      </c>
      <c r="S16" s="161" t="str">
        <f t="shared" si="0"/>
        <v/>
      </c>
      <c r="T16" s="161" t="str">
        <f t="shared" si="0"/>
        <v/>
      </c>
      <c r="U16" s="161" t="str">
        <f t="shared" si="0"/>
        <v/>
      </c>
      <c r="V16" s="19"/>
      <c r="W16" s="19"/>
      <c r="X16" s="19"/>
      <c r="Y16" s="19"/>
      <c r="Z16" s="19"/>
    </row>
    <row r="17" spans="1:26" ht="172.5" customHeight="1">
      <c r="A17" s="105" t="str">
        <f>IF(ISBLANK(Template!A17),"",Template!A17)</f>
        <v>GLD</v>
      </c>
      <c r="B17" s="259" t="str">
        <f>IF(ISBLANK(Template!B17),"",Template!B17)</f>
        <v>Governance and Planning</v>
      </c>
      <c r="C17" s="105" t="str">
        <f>IF(ISBLANK(Template!C17),"",Template!C17)</f>
        <v>GLD1</v>
      </c>
      <c r="D17" s="102" t="str">
        <f>IF(ISBLANK(Template!D17),"",Template!D17)</f>
        <v>Governance structures and policies</v>
      </c>
      <c r="E17" s="91" t="str">
        <f>IF(ISBLANK(Template!E17),"",Template!E17)</f>
        <v>The organization has a governing body with a constitution that guides its work, legal notices, statues and bill
Policies and procedures across the board and guiding all aspects of financial management. They are readily available, are consistently practiced by all staff members, and meet generally accepted accounting principles (GAAP).
Organization has a package of documents that outline the purpose of the organization (mission, vision statement, objectives etc) and clearly outlined organogram</v>
      </c>
      <c r="F17" s="91" t="str">
        <f>IF(ISBLANK(Template!F17),"",Template!F17)</f>
        <v>Could you describe the organisation's governance structures? 
Could you decribe the organisation's strategic plan? What does it include?
What types of policies, procedures, and systems do you have in place? If there anything you think is misisng?</v>
      </c>
      <c r="G17" s="91" t="str">
        <f>IF(ISBLANK(Template!G17),"",Template!G17)</f>
        <v>Organization does not have governance structures in place</v>
      </c>
      <c r="H17" s="91" t="str">
        <f>IF(ISBLANK(Template!H17),"",Template!H17)</f>
        <v>Organisation does have governance structures in place
Organisation does not have established policies and procedures in place</v>
      </c>
      <c r="I17" s="91" t="str">
        <f>IF(ISBLANK(Template!I17),"",Template!I17)</f>
        <v>Organisation does have governance structures in place
Organisation has established policies and procedures in place
Organisation does not have a strategic plan</v>
      </c>
      <c r="J17" s="92" t="str">
        <f>IF(ISBLANK(Template!J17),"",Template!J17)</f>
        <v>Organisation does have governance structures in place
Organisation has established policies and procedures in place
Organisation does  have a strategic plan</v>
      </c>
      <c r="K17" s="95" t="str">
        <f>IF(ISBLANK(Template!K17),"",Template!K17)</f>
        <v xml:space="preserve">Constitution; appointment letters of board members; board minutes.
Organogram
Strategic plan </v>
      </c>
      <c r="L17" s="104" t="s">
        <v>43</v>
      </c>
      <c r="M17" s="104" t="s">
        <v>43</v>
      </c>
      <c r="N17" s="104" t="s">
        <v>43</v>
      </c>
      <c r="O17" s="104" t="s">
        <v>43</v>
      </c>
      <c r="P17" s="104" t="s">
        <v>43</v>
      </c>
      <c r="Q17" s="161" t="str">
        <f t="shared" si="1"/>
        <v/>
      </c>
      <c r="R17" s="161" t="str">
        <f t="shared" si="0"/>
        <v/>
      </c>
      <c r="S17" s="161" t="str">
        <f t="shared" si="0"/>
        <v/>
      </c>
      <c r="T17" s="161" t="str">
        <f t="shared" si="0"/>
        <v/>
      </c>
      <c r="U17" s="161" t="str">
        <f t="shared" si="0"/>
        <v/>
      </c>
      <c r="V17" s="19"/>
      <c r="W17" s="19"/>
      <c r="X17" s="19"/>
      <c r="Y17" s="19"/>
      <c r="Z17" s="19"/>
    </row>
    <row r="18" spans="1:26" s="47" customFormat="1" ht="140.44999999999999" customHeight="1">
      <c r="A18" s="105" t="str">
        <f>IF(ISBLANK(Template!A18),"",Template!A18)</f>
        <v>GLD</v>
      </c>
      <c r="B18" s="259" t="str">
        <f>IF(ISBLANK(Template!B18),"",Template!B18)</f>
        <v/>
      </c>
      <c r="C18" s="105" t="str">
        <f>IF(ISBLANK(Template!C18),"",Template!C18)</f>
        <v>GLD2</v>
      </c>
      <c r="D18" s="163" t="str">
        <f>IF(ISBLANK(Template!D18),"",Template!D18)</f>
        <v>Financing and planning for organisational activities</v>
      </c>
      <c r="E18" s="96" t="str">
        <f>IF(ISBLANK(Template!E18),"",Template!E18)</f>
        <v>Organization has an annual costed workplan that is regularly reviewed.
Organisation has a resource mobilisation plan</v>
      </c>
      <c r="F18" s="95" t="str">
        <f>IF(ISBLANK(Template!F18),"",Template!F18)</f>
        <v xml:space="preserve">What type of activities are in your workplan? 
How does the organisation go about costing these activities? 
Could you tell me about the plans the organisation has in place to mobilise its own resources?
</v>
      </c>
      <c r="G18" s="95" t="str">
        <f>IF(ISBLANK(Template!G18),"",Template!G18)</f>
        <v>Organisation does not have an annual plan of activities in place.</v>
      </c>
      <c r="H18" s="95" t="str">
        <f>IF(ISBLANK(Template!H18),"",Template!H18)</f>
        <v xml:space="preserve">Organisation has an annual plan of activities in place. 
The annual plan of activities is not accompanied with a budget. 
</v>
      </c>
      <c r="I18" s="95" t="str">
        <f>IF(ISBLANK(Template!I18),"",Template!I18)</f>
        <v xml:space="preserve">Organisation has an annual plan of activities in place. 
The annual plan of activities is accompanied with a budget. 
Organisation does not have a resource mobilisation plan in place to finance its annual plan of activities. 
</v>
      </c>
      <c r="J18" s="95" t="str">
        <f>IF(ISBLANK(Template!J18),"",Template!J18)</f>
        <v xml:space="preserve">Organisation has an annual plan of activities in place. 
The annual plan of activities is accompanied with a budget. 
Organisation has a resource mobilisation plan in place to finance its annual plan of activities. 
</v>
      </c>
      <c r="K18" s="92" t="str">
        <f>IF(ISBLANK(Template!K18),"",Template!K18)</f>
        <v>Annual costed workplan
Resource mobilisation plan
 Resource mobilization team meeting minutes/report</v>
      </c>
      <c r="L18" s="104" t="s">
        <v>43</v>
      </c>
      <c r="M18" s="104" t="s">
        <v>43</v>
      </c>
      <c r="N18" s="104" t="s">
        <v>43</v>
      </c>
      <c r="O18" s="104" t="s">
        <v>43</v>
      </c>
      <c r="P18" s="104" t="s">
        <v>43</v>
      </c>
      <c r="Q18" s="161" t="str">
        <f t="shared" si="1"/>
        <v/>
      </c>
      <c r="R18" s="161" t="str">
        <f t="shared" si="0"/>
        <v/>
      </c>
      <c r="S18" s="161" t="str">
        <f t="shared" si="0"/>
        <v/>
      </c>
      <c r="T18" s="161" t="str">
        <f t="shared" si="0"/>
        <v/>
      </c>
      <c r="U18" s="161" t="str">
        <f t="shared" si="0"/>
        <v/>
      </c>
      <c r="V18" s="20"/>
      <c r="W18" s="20"/>
      <c r="X18" s="20"/>
      <c r="Y18" s="20"/>
      <c r="Z18" s="20"/>
    </row>
    <row r="19" spans="1:26" ht="153" customHeight="1">
      <c r="A19" s="105" t="str">
        <f>IF(ISBLANK(Template!A19),"",Template!A19)</f>
        <v>CNS</v>
      </c>
      <c r="B19" s="260" t="str">
        <f>IF(ISBLANK(Template!B19),"",Template!B19)</f>
        <v>Coordination and Sustainability</v>
      </c>
      <c r="C19" s="105" t="str">
        <f>IF(ISBLANK(Template!C19),"",Template!C19)</f>
        <v>CNS1</v>
      </c>
      <c r="D19" s="103" t="str">
        <f>IF(ISBLANK(Template!D19),"",Template!D19)</f>
        <v>Taking part in coalitions</v>
      </c>
      <c r="E19" s="95" t="str">
        <f>IF(ISBLANK(Template!E19),"",Template!E19)</f>
        <v xml:space="preserve">Organisation is an active member of a coalition with other civil society organisations where it has worked on a shared issue.
Organization is contacted regularly by decison makers or civil society leaders or the media as a source of information.
</v>
      </c>
      <c r="F19" s="95" t="str">
        <f>IF(ISBLANK(Template!F19),"",Template!F19)</f>
        <v>What is a coalition? 
Could you tell me about a time where you participated in a coalition? Who else was in the coalition? What did the coalition do? 
Can you describe to me your relationships with other civil society organisations, media, and government?</v>
      </c>
      <c r="G19" s="95" t="str">
        <f>IF(ISBLANK(Template!G19),"",Template!G19)</f>
        <v>Organisation has never been part of a coalition with other civil society organisations.</v>
      </c>
      <c r="H19" s="95" t="str">
        <f>IF(ISBLANK(Template!H19),"",Template!H19)</f>
        <v xml:space="preserve">Organisation has been part of a coalition with other civil society organisations.
Organisation has never actively participated in coalition activities. 
</v>
      </c>
      <c r="I19" s="95" t="str">
        <f>IF(ISBLANK(Template!I19),"",Template!I19)</f>
        <v xml:space="preserve">Organisation has been part of a coalition with other civil society organisations.
Organisation has actively participated in coalition activities. 
Organisation does not regularly (e.g. at least once a quarter) provide information to other CSOs, decision makers and/or the media on MNH and/or the health budget  
</v>
      </c>
      <c r="J19" s="95" t="str">
        <f>IF(ISBLANK(Template!J19),"",Template!J19)</f>
        <v>Organisation has been part of a coalition with other civil society organisations.
Organisation has actively participated in coalition activities.
Organisation regularly (e.g. at least once a quarter) provide information to other CSOs, decision makers and/or the media on MNH and/or the health budget</v>
      </c>
      <c r="K19" s="92" t="str">
        <f>IF(ISBLANK(Template!K19),"",Template!K19)</f>
        <v>Meeting reports with various stakeholders.
Evidence of info provided
Joint plan of action of a coalition</v>
      </c>
      <c r="L19" s="104" t="s">
        <v>43</v>
      </c>
      <c r="M19" s="104" t="s">
        <v>43</v>
      </c>
      <c r="N19" s="104" t="s">
        <v>43</v>
      </c>
      <c r="O19" s="104" t="s">
        <v>43</v>
      </c>
      <c r="P19" s="104" t="s">
        <v>43</v>
      </c>
      <c r="Q19" s="161" t="str">
        <f t="shared" si="1"/>
        <v/>
      </c>
      <c r="R19" s="161" t="str">
        <f t="shared" si="0"/>
        <v/>
      </c>
      <c r="S19" s="161" t="str">
        <f t="shared" si="0"/>
        <v/>
      </c>
      <c r="T19" s="161" t="str">
        <f t="shared" si="0"/>
        <v/>
      </c>
      <c r="U19" s="161" t="str">
        <f t="shared" si="0"/>
        <v/>
      </c>
      <c r="V19" s="18"/>
      <c r="W19" s="18"/>
      <c r="X19" s="18"/>
      <c r="Y19" s="18"/>
      <c r="Z19" s="18"/>
    </row>
    <row r="20" spans="1:26" ht="153" customHeight="1">
      <c r="A20" s="105" t="str">
        <f>IF(ISBLANK(Template!A20),"",Template!A20)</f>
        <v>CNS</v>
      </c>
      <c r="B20" s="260" t="str">
        <f>IF(ISBLANK(Template!B20),"",Template!B20)</f>
        <v/>
      </c>
      <c r="C20" s="105" t="str">
        <f>IF(ISBLANK(Template!C20),"",Template!C20)</f>
        <v>CNS2</v>
      </c>
      <c r="D20" s="103" t="str">
        <f>IF(ISBLANK(Template!D20),"",Template!D20)</f>
        <v xml:space="preserve">Collaborating with the government </v>
      </c>
      <c r="E20" s="95" t="str">
        <f>IF(ISBLANK(Template!E20),"",Template!E20)</f>
        <v xml:space="preserve">Organisation is seen by the government as a stakeholder in government processes and employs diplomatic advocacy.
</v>
      </c>
      <c r="F20" s="95" t="str">
        <f>IF(ISBLANK(Template!F20),"",Template!F20)</f>
        <v>How would you describe the organisation's relationship with Government? What do you think the Government think of the organisation? 
Why would you/wouldn't you collaborate with Government? Do you have any shared goals?
Tell me about a time where you have partnered with Government to achieve a shared goal.</v>
      </c>
      <c r="G20" s="95" t="str">
        <f>IF(ISBLANK(Template!G20),"",Template!G20)</f>
        <v>Organisation has never worked with Government/ County health department</v>
      </c>
      <c r="H20" s="95" t="str">
        <f>IF(ISBLANK(Template!H20),"",Template!H20)</f>
        <v xml:space="preserve">Organisation has worked with Government/county health department. 
Organisation is not seen by the government as a key stakeholder in government processes
</v>
      </c>
      <c r="I20" s="95" t="str">
        <f>IF(ISBLANK(Template!I20),"",Template!I20)</f>
        <v xml:space="preserve">Organisation has worked with Government/county health department
Organisation is  seen by the government as a key stakeholder in government processes 
Organisation was not successful in supporting Government to achieve a shared goal.  
</v>
      </c>
      <c r="J20" s="95" t="str">
        <f>IF(ISBLANK(Template!J20),"",Template!J20)</f>
        <v xml:space="preserve">Organisation has worked with Government. 
Organisation is seen by the government as a key stakeholder in government processes
Organisation was successful in supporting Government to achieve a shared goal.  
</v>
      </c>
      <c r="K20" s="92" t="str">
        <f>IF(ISBLANK(Template!K20),"",Template!K20)</f>
        <v>Meeting reports of health related meetings with various county officials where CSO has participated in.</v>
      </c>
      <c r="L20" s="104" t="s">
        <v>43</v>
      </c>
      <c r="M20" s="104" t="s">
        <v>43</v>
      </c>
      <c r="N20" s="104" t="s">
        <v>43</v>
      </c>
      <c r="O20" s="104" t="s">
        <v>43</v>
      </c>
      <c r="P20" s="104" t="s">
        <v>43</v>
      </c>
      <c r="Q20" s="161" t="str">
        <f t="shared" si="1"/>
        <v/>
      </c>
      <c r="R20" s="161" t="str">
        <f t="shared" si="0"/>
        <v/>
      </c>
      <c r="S20" s="161" t="str">
        <f t="shared" si="0"/>
        <v/>
      </c>
      <c r="T20" s="161" t="str">
        <f t="shared" si="0"/>
        <v/>
      </c>
      <c r="U20" s="161" t="str">
        <f t="shared" si="0"/>
        <v/>
      </c>
      <c r="V20" s="17"/>
      <c r="W20" s="17"/>
      <c r="X20" s="17"/>
      <c r="Y20" s="17"/>
      <c r="Z20" s="17"/>
    </row>
    <row r="21" spans="1:26" ht="167.1" customHeight="1">
      <c r="A21" s="105" t="str">
        <f>IF(ISBLANK(Template!A21),"",Template!A21)</f>
        <v>CNS</v>
      </c>
      <c r="B21" s="260" t="str">
        <f>IF(ISBLANK(Template!B21),"",Template!B21)</f>
        <v/>
      </c>
      <c r="C21" s="105" t="str">
        <f>IF(ISBLANK(Template!C21),"",Template!C21)</f>
        <v>CNS3</v>
      </c>
      <c r="D21" s="103" t="str">
        <f>IF(ISBLANK(Template!D21),"",Template!D21)</f>
        <v>Documenting plans for sustainability</v>
      </c>
      <c r="E21" s="97" t="str">
        <f>IF(ISBLANK(Template!E21),"",Template!E21)</f>
        <v>Organization understands the importance of documenting plans for their transition beyond donor funding and sustaining their advocacy interventions
Organization has a clear sutainability plan beyond their current source of funding.</v>
      </c>
      <c r="F21" s="97" t="str">
        <f>IF(ISBLANK(Template!F21),"",Template!F21)</f>
        <v>What does sustainability mean for your organisation? 
Can you explain to me how your organisation have planned for sustainability?
Can you describe how your sustainability plans have informed your work?
If your current source of funding was to come to an end, how would you continue with your activities? What other activities do nto require resources from a third party?</v>
      </c>
      <c r="G21" s="97" t="str">
        <f>IF(ISBLANK(Template!G21),"",Template!G21)</f>
        <v>Organisation does not know why they need to document plans for sustaining their work beyond donor funding</v>
      </c>
      <c r="H21" s="97" t="str">
        <f>IF(ISBLANK(Template!H21),"",Template!H21)</f>
        <v xml:space="preserve">Organisation knows why they needs to document plans for sustaining their work beyond donor funding
Organisation has not developed an organization sustainability plan 
</v>
      </c>
      <c r="I21" s="97" t="str">
        <f>IF(ISBLANK(Template!I21),"",Template!I21)</f>
        <v xml:space="preserve">Organisation knows why they needs to document plans for sustaining their work beyond donor funding
Organisation has  developed an organization sustainability plan 
Organisational sustainabilty plan does not inform the organisation's activities </v>
      </c>
      <c r="J21" s="97" t="str">
        <f>IF(ISBLANK(Template!J21),"",Template!J21)</f>
        <v xml:space="preserve">Organisation knows why they needs to document plans for sustaining their work beyond donor funding
Organisation has  developed an organization sustainability plan 
Organisational sustainabilty plan does  inform the organisation's activities </v>
      </c>
      <c r="K21" s="92" t="str">
        <f>IF(ISBLANK(Template!K21),"",Template!K21)</f>
        <v>Sustainability plan, Exit strategy</v>
      </c>
      <c r="L21" s="104" t="s">
        <v>43</v>
      </c>
      <c r="M21" s="104" t="s">
        <v>43</v>
      </c>
      <c r="N21" s="104" t="s">
        <v>43</v>
      </c>
      <c r="O21" s="104" t="s">
        <v>43</v>
      </c>
      <c r="P21" s="104" t="s">
        <v>43</v>
      </c>
      <c r="Q21" s="161" t="str">
        <f t="shared" si="1"/>
        <v/>
      </c>
      <c r="R21" s="161" t="str">
        <f t="shared" si="0"/>
        <v/>
      </c>
      <c r="S21" s="161" t="str">
        <f t="shared" si="0"/>
        <v/>
      </c>
      <c r="T21" s="161" t="str">
        <f t="shared" si="0"/>
        <v/>
      </c>
      <c r="U21" s="161" t="str">
        <f t="shared" si="0"/>
        <v/>
      </c>
      <c r="V21" s="17"/>
      <c r="W21" s="17"/>
      <c r="X21" s="17"/>
      <c r="Y21" s="17"/>
      <c r="Z21" s="17"/>
    </row>
    <row r="22" spans="1:26" ht="164.45" customHeight="1">
      <c r="A22" s="105" t="str">
        <f>IF(ISBLANK(Template!A22),"",Template!A22)</f>
        <v>MEL</v>
      </c>
      <c r="B22" s="261" t="str">
        <f>IF(ISBLANK(Template!B22),"",Template!B22)</f>
        <v>Monitoring and Learning</v>
      </c>
      <c r="C22" s="105" t="str">
        <f>IF(ISBLANK(Template!C22),"",Template!C22)</f>
        <v>MEL1</v>
      </c>
      <c r="D22" s="101" t="str">
        <f>IF(ISBLANK(Template!D22),"",Template!D22)</f>
        <v>Monitoring advocacy efforts</v>
      </c>
      <c r="E22" s="95" t="str">
        <f>IF(ISBLANK(Template!E22),"",Template!E22)</f>
        <v>Organization has an M&amp;E plan for advocacy efforts</v>
      </c>
      <c r="F22" s="95" t="str">
        <f>IF(ISBLANK(Template!F22),"",Template!F22)</f>
        <v>What is your reasoning behind choosing that it is important to track advocacy efforts OR it is not important to track advocacy efforts?
How do you go about tracking the results of advocacy activities?  
Could you give me an example of when you tracked the results of advocacy activities? Do you have another example? How often do you track results?</v>
      </c>
      <c r="G22" s="95" t="str">
        <f>IF(ISBLANK(Template!G22),"",Template!G22)</f>
        <v xml:space="preserve">The organisation does not think it is important to track the change we achieve through our advocacy activities.   </v>
      </c>
      <c r="H22" s="95" t="str">
        <f>IF(ISBLANK(Template!H22),"",Template!H22)</f>
        <v xml:space="preserve">The organisation regards it as important to track the changes achieved through our advocacy activities.   
The organisation does not track the results of our advocacy activities.  </v>
      </c>
      <c r="I22" s="95" t="str">
        <f>IF(ISBLANK(Template!I22),"",Template!I22)</f>
        <v xml:space="preserve">The organisation regards it as important to track the change we achieve through our advocacy activities.   
The organisation does track the results of our advocacy activities
The organisation does not use this tracking to inform our future advocacy work
</v>
      </c>
      <c r="J22" s="95" t="str">
        <f>IF(ISBLANK(Template!J22),"",Template!J22)</f>
        <v xml:space="preserve">The organisation regards it as important to track the change we achieve through our advocacy activities.   
The organisation does track the results of our advocacy activities
The organisation has used this tracking to inform our future advocacy work
</v>
      </c>
      <c r="K22" s="95" t="str">
        <f>IF(ISBLANK(Template!K22),"",Template!K22)</f>
        <v xml:space="preserve">M&amp;E plan for advocacy efforts
Tailored adaptation strategy for advocacy efforts.
</v>
      </c>
      <c r="L22" s="104" t="s">
        <v>43</v>
      </c>
      <c r="M22" s="104" t="s">
        <v>43</v>
      </c>
      <c r="N22" s="104" t="s">
        <v>43</v>
      </c>
      <c r="O22" s="104" t="s">
        <v>43</v>
      </c>
      <c r="P22" s="104" t="s">
        <v>43</v>
      </c>
      <c r="Q22" s="161" t="str">
        <f t="shared" si="1"/>
        <v/>
      </c>
      <c r="R22" s="161" t="str">
        <f t="shared" si="0"/>
        <v/>
      </c>
      <c r="S22" s="161" t="str">
        <f t="shared" si="0"/>
        <v/>
      </c>
      <c r="T22" s="161" t="str">
        <f t="shared" si="0"/>
        <v/>
      </c>
      <c r="U22" s="161" t="str">
        <f t="shared" si="0"/>
        <v/>
      </c>
      <c r="V22" s="75"/>
      <c r="W22" s="75"/>
      <c r="X22" s="75"/>
      <c r="Y22" s="75"/>
      <c r="Z22" s="75"/>
    </row>
    <row r="23" spans="1:26" ht="151.5" customHeight="1">
      <c r="A23" s="105" t="str">
        <f>IF(ISBLANK(Template!A23),"",Template!A23)</f>
        <v>MEL</v>
      </c>
      <c r="B23" s="261" t="e">
        <f>IF(ISBLANK(Template!#REF!),"",Template!#REF!)</f>
        <v>#REF!</v>
      </c>
      <c r="C23" s="105" t="str">
        <f>IF(ISBLANK(Template!C23),"",Template!C23)</f>
        <v>MEL2</v>
      </c>
      <c r="D23" s="101" t="str">
        <f>IF(ISBLANK(Template!D23),"",Template!D23)</f>
        <v>Taking part in reflective learning</v>
      </c>
      <c r="E23" s="95" t="str">
        <f>IF(ISBLANK(Template!E23),"",Template!E23)</f>
        <v xml:space="preserve">Organization holds structured and regular reflection meetings  anchored on strategic planning/annual workplanning to discuss learnings, successes, and failures, adapts its plans. And activity plans are informed by the tracking of results of organizations advocacy activities.  
</v>
      </c>
      <c r="F23" s="95" t="str">
        <f>IF(ISBLANK(Template!F23),"",Template!F23)</f>
        <v>What does reflective learning mean to your organisation?
What is your reasoning behind choosing that reflecting learning is important or not? 
How does your organisation go about supporting reflective learning?
Can you give me an example of where your activities have changed in order to learn from successes and challenges</v>
      </c>
      <c r="G23" s="95" t="str">
        <f>IF(ISBLANK(Template!G23),"",Template!G23)</f>
        <v xml:space="preserve">Organisation does not regard it as important to reflect on our own success and failure. </v>
      </c>
      <c r="H23" s="95" t="str">
        <f>IF(ISBLANK(Template!H23),"",Template!H23)</f>
        <v xml:space="preserve">The organisation regards it as important to reflect on our own success and failure.
Organisation has not held a reflection meeting where  learnings, successes, and failures have been discussed in the previous 6 months.
</v>
      </c>
      <c r="I23" s="95" t="str">
        <f>IF(ISBLANK(Template!I23),"",Template!I23)</f>
        <v xml:space="preserve">The organisation regards it is important to reflect on our own success and failure.
Organisation has held a reflection meeting where we have discussed learnings, successes, and failures in the previous 6 months.
Organisation has not adapted its plans based a reflection meeting in the last 6 months. </v>
      </c>
      <c r="J23" s="95" t="str">
        <f>IF(ISBLANK(Template!J23),"",Template!J23)</f>
        <v xml:space="preserve">The organisation regards it is important to reflect on our own success and failure.
Organisation has held a reflection meeting where we have discussed learnings, successes, and failures in the previous 6 months.
Organisation has adapted its plans based a reflection meeting in the last 6 months. </v>
      </c>
      <c r="K23" s="95" t="str">
        <f>IF(ISBLANK(Template!K23),"",Template!K23)</f>
        <v>Activity plans, agenda of reflective meeting, meeting minutes (if available)
Action tracking plans.</v>
      </c>
      <c r="L23" s="104" t="s">
        <v>43</v>
      </c>
      <c r="M23" s="104" t="s">
        <v>43</v>
      </c>
      <c r="N23" s="104" t="s">
        <v>43</v>
      </c>
      <c r="O23" s="104" t="s">
        <v>43</v>
      </c>
      <c r="P23" s="104" t="s">
        <v>43</v>
      </c>
      <c r="Q23" s="161" t="str">
        <f t="shared" si="1"/>
        <v/>
      </c>
      <c r="R23" s="161" t="str">
        <f t="shared" si="1"/>
        <v/>
      </c>
      <c r="S23" s="161" t="str">
        <f t="shared" si="1"/>
        <v/>
      </c>
      <c r="T23" s="161" t="str">
        <f t="shared" si="1"/>
        <v/>
      </c>
      <c r="U23" s="161" t="str">
        <f t="shared" si="1"/>
        <v/>
      </c>
      <c r="V23" s="16"/>
      <c r="W23" s="16"/>
      <c r="X23" s="16"/>
      <c r="Y23" s="16"/>
      <c r="Z23" s="16"/>
    </row>
    <row r="24" spans="1:26" s="51" customFormat="1" ht="15">
      <c r="A24" s="106"/>
      <c r="C24" s="106"/>
      <c r="D24" s="68"/>
      <c r="E24" s="197"/>
      <c r="F24" s="52"/>
      <c r="G24" s="63"/>
      <c r="H24" s="63"/>
      <c r="I24" s="63"/>
      <c r="J24" s="63"/>
      <c r="K24" s="63"/>
      <c r="L24" s="64"/>
      <c r="M24" s="64"/>
      <c r="N24" s="64"/>
      <c r="O24" s="64"/>
      <c r="P24" s="64"/>
      <c r="V24" s="59"/>
      <c r="W24" s="59"/>
      <c r="X24" s="59"/>
      <c r="Y24" s="59"/>
      <c r="Z24" s="59"/>
    </row>
    <row r="25" spans="1:26" s="51" customFormat="1" ht="15">
      <c r="A25" s="106"/>
      <c r="C25" s="106"/>
      <c r="D25" s="195"/>
      <c r="E25" s="200"/>
      <c r="F25" s="59"/>
      <c r="G25" s="59"/>
      <c r="H25" s="59"/>
      <c r="I25" s="59"/>
      <c r="J25" s="59"/>
      <c r="K25" s="59"/>
      <c r="L25" s="64"/>
      <c r="M25" s="64"/>
      <c r="N25" s="64"/>
      <c r="O25" s="64"/>
      <c r="P25" s="64"/>
      <c r="V25" s="59"/>
      <c r="W25" s="59"/>
      <c r="X25" s="59"/>
      <c r="Y25" s="59"/>
      <c r="Z25" s="59"/>
    </row>
    <row r="26" spans="1:26" s="51" customFormat="1" ht="15">
      <c r="A26" s="106"/>
      <c r="C26" s="106"/>
      <c r="D26" s="247"/>
      <c r="E26" s="69"/>
      <c r="F26" s="59"/>
      <c r="G26" s="59"/>
      <c r="H26" s="59"/>
      <c r="I26" s="59"/>
      <c r="J26" s="59"/>
      <c r="K26" s="59"/>
      <c r="L26" s="66"/>
      <c r="M26" s="66"/>
      <c r="N26" s="66"/>
      <c r="O26" s="66"/>
      <c r="P26" s="66"/>
      <c r="V26" s="59"/>
      <c r="W26" s="59"/>
      <c r="X26" s="59"/>
      <c r="Y26" s="59"/>
      <c r="Z26" s="59"/>
    </row>
    <row r="27" spans="1:26" s="51" customFormat="1" ht="15">
      <c r="A27" s="106"/>
      <c r="C27" s="106"/>
      <c r="D27" s="247"/>
      <c r="E27" s="70"/>
      <c r="F27" s="59"/>
      <c r="G27" s="59"/>
      <c r="H27" s="59"/>
      <c r="I27" s="59"/>
      <c r="J27" s="59"/>
      <c r="K27" s="59"/>
      <c r="L27" s="66"/>
      <c r="M27" s="66"/>
      <c r="N27" s="66"/>
      <c r="O27" s="66"/>
      <c r="P27" s="66"/>
      <c r="V27" s="59"/>
      <c r="W27" s="59"/>
      <c r="X27" s="59"/>
      <c r="Y27" s="59"/>
      <c r="Z27" s="59"/>
    </row>
    <row r="28" spans="1:26" s="51" customFormat="1" ht="15">
      <c r="A28" s="106"/>
      <c r="C28" s="106"/>
      <c r="D28" s="199"/>
      <c r="E28" s="200"/>
      <c r="F28" s="59"/>
      <c r="G28" s="59"/>
      <c r="H28" s="59"/>
      <c r="I28" s="59"/>
      <c r="J28" s="59"/>
      <c r="K28" s="59"/>
      <c r="L28" s="66"/>
      <c r="M28" s="66"/>
      <c r="N28" s="66"/>
      <c r="O28" s="66"/>
      <c r="P28" s="66"/>
      <c r="V28" s="59"/>
      <c r="W28" s="59"/>
      <c r="X28" s="59"/>
      <c r="Y28" s="59"/>
      <c r="Z28" s="59"/>
    </row>
    <row r="29" spans="1:26" s="51" customFormat="1" ht="15">
      <c r="A29" s="106"/>
      <c r="C29" s="106"/>
      <c r="D29" s="199"/>
      <c r="E29" s="200"/>
      <c r="F29" s="59"/>
      <c r="G29" s="59"/>
      <c r="H29" s="59"/>
      <c r="I29" s="59"/>
      <c r="J29" s="59"/>
      <c r="K29" s="59"/>
      <c r="L29" s="66"/>
      <c r="M29" s="66"/>
      <c r="N29" s="66"/>
      <c r="O29" s="66"/>
      <c r="P29" s="66"/>
      <c r="V29" s="59"/>
      <c r="W29" s="59"/>
      <c r="X29" s="59"/>
      <c r="Y29" s="59"/>
      <c r="Z29" s="59"/>
    </row>
    <row r="30" spans="1:26" s="51" customFormat="1" ht="15">
      <c r="A30" s="106"/>
      <c r="C30" s="106"/>
      <c r="D30" s="199"/>
      <c r="E30" s="200"/>
      <c r="F30" s="59"/>
      <c r="G30" s="59"/>
      <c r="H30" s="59"/>
      <c r="I30" s="59"/>
      <c r="J30" s="59"/>
      <c r="K30" s="59"/>
      <c r="L30" s="66"/>
      <c r="M30" s="66"/>
      <c r="N30" s="66"/>
      <c r="O30" s="66"/>
      <c r="P30" s="66"/>
      <c r="V30" s="59"/>
      <c r="W30" s="59"/>
      <c r="X30" s="59"/>
      <c r="Y30" s="59"/>
      <c r="Z30" s="59"/>
    </row>
    <row r="31" spans="1:26" s="51" customFormat="1" ht="15">
      <c r="A31" s="106"/>
      <c r="C31" s="106"/>
      <c r="D31" s="199"/>
      <c r="E31" s="200"/>
      <c r="F31" s="59"/>
      <c r="G31" s="59"/>
      <c r="H31" s="59"/>
      <c r="I31" s="59"/>
      <c r="J31" s="59"/>
      <c r="K31" s="59"/>
      <c r="L31" s="66"/>
      <c r="M31" s="66"/>
      <c r="N31" s="66"/>
      <c r="O31" s="66"/>
      <c r="P31" s="66"/>
      <c r="V31" s="59"/>
      <c r="W31" s="59"/>
      <c r="X31" s="59"/>
      <c r="Y31" s="59"/>
      <c r="Z31" s="59"/>
    </row>
    <row r="32" spans="1:26" s="51" customFormat="1" ht="15">
      <c r="A32" s="106"/>
      <c r="C32" s="106"/>
      <c r="D32" s="199"/>
      <c r="E32" s="200"/>
      <c r="F32" s="59"/>
      <c r="G32" s="59"/>
      <c r="H32" s="59"/>
      <c r="I32" s="59"/>
      <c r="J32" s="59"/>
      <c r="K32" s="59"/>
      <c r="L32" s="66"/>
      <c r="M32" s="66"/>
      <c r="N32" s="66"/>
      <c r="O32" s="66"/>
      <c r="P32" s="66"/>
      <c r="V32" s="59"/>
      <c r="W32" s="59"/>
      <c r="X32" s="59"/>
      <c r="Y32" s="59"/>
      <c r="Z32" s="59"/>
    </row>
    <row r="33" spans="1:26" s="51" customFormat="1" ht="15">
      <c r="A33" s="106"/>
      <c r="C33" s="106"/>
      <c r="D33" s="199"/>
      <c r="E33" s="200"/>
      <c r="F33" s="59"/>
      <c r="G33" s="59"/>
      <c r="H33" s="59"/>
      <c r="I33" s="59"/>
      <c r="J33" s="59"/>
      <c r="K33" s="59"/>
      <c r="L33" s="66"/>
      <c r="M33" s="66"/>
      <c r="N33" s="66"/>
      <c r="O33" s="66"/>
      <c r="P33" s="66"/>
      <c r="V33" s="59"/>
      <c r="W33" s="59"/>
      <c r="X33" s="59"/>
      <c r="Y33" s="59"/>
      <c r="Z33" s="59"/>
    </row>
    <row r="34" spans="1:26" s="51" customFormat="1" ht="15">
      <c r="A34" s="106"/>
      <c r="C34" s="106"/>
      <c r="D34" s="199"/>
      <c r="E34" s="200"/>
      <c r="F34" s="59"/>
      <c r="G34" s="59"/>
      <c r="H34" s="59"/>
      <c r="I34" s="59"/>
      <c r="J34" s="59"/>
      <c r="K34" s="59"/>
      <c r="L34" s="66"/>
      <c r="M34" s="66"/>
      <c r="N34" s="66"/>
      <c r="O34" s="66"/>
      <c r="P34" s="66"/>
      <c r="V34" s="71"/>
      <c r="W34" s="71"/>
      <c r="X34" s="71"/>
      <c r="Y34" s="71"/>
      <c r="Z34" s="71"/>
    </row>
    <row r="35" spans="1:26" s="51" customFormat="1" ht="15">
      <c r="A35" s="106"/>
      <c r="C35" s="106"/>
      <c r="D35" s="199"/>
      <c r="E35" s="200"/>
      <c r="F35" s="59"/>
      <c r="G35" s="59"/>
      <c r="H35" s="59"/>
      <c r="I35" s="59"/>
      <c r="J35" s="59"/>
      <c r="K35" s="59"/>
      <c r="L35" s="66"/>
      <c r="M35" s="66"/>
      <c r="N35" s="66"/>
      <c r="O35" s="66"/>
      <c r="P35" s="66"/>
      <c r="V35" s="59"/>
      <c r="W35" s="59"/>
      <c r="X35" s="59"/>
      <c r="Y35" s="59"/>
      <c r="Z35" s="59"/>
    </row>
    <row r="36" spans="1:26" s="51" customFormat="1" ht="15">
      <c r="A36" s="106"/>
      <c r="C36" s="106"/>
      <c r="D36" s="248"/>
      <c r="E36" s="249"/>
      <c r="F36" s="59"/>
      <c r="G36" s="59"/>
      <c r="H36" s="59"/>
      <c r="I36" s="59"/>
      <c r="J36" s="59"/>
      <c r="K36" s="71"/>
      <c r="L36" s="66"/>
      <c r="M36" s="66"/>
      <c r="N36" s="66"/>
      <c r="O36" s="66"/>
      <c r="P36" s="66"/>
      <c r="V36" s="59"/>
      <c r="W36" s="59"/>
      <c r="X36" s="59"/>
      <c r="Y36" s="59"/>
      <c r="Z36" s="59"/>
    </row>
    <row r="37" spans="1:26" s="51" customFormat="1" ht="15">
      <c r="A37" s="106"/>
      <c r="C37" s="106"/>
      <c r="D37" s="248"/>
      <c r="E37" s="249"/>
      <c r="F37" s="59"/>
      <c r="G37" s="59"/>
      <c r="H37" s="59"/>
      <c r="I37" s="59"/>
      <c r="J37" s="59"/>
      <c r="K37" s="59"/>
      <c r="L37" s="66"/>
      <c r="M37" s="66"/>
      <c r="N37" s="66"/>
      <c r="O37" s="66"/>
      <c r="P37" s="66"/>
      <c r="V37" s="59"/>
      <c r="W37" s="59"/>
      <c r="X37" s="59"/>
      <c r="Y37" s="59"/>
      <c r="Z37" s="59"/>
    </row>
    <row r="38" spans="1:26" s="51" customFormat="1" ht="15">
      <c r="A38" s="106"/>
      <c r="C38" s="106"/>
      <c r="D38" s="247"/>
      <c r="E38" s="200"/>
      <c r="F38" s="59"/>
      <c r="G38" s="59"/>
      <c r="H38" s="59"/>
      <c r="I38" s="59"/>
      <c r="J38" s="59"/>
      <c r="K38" s="59"/>
      <c r="L38" s="66"/>
      <c r="M38" s="66"/>
      <c r="N38" s="66"/>
      <c r="O38" s="66"/>
      <c r="P38" s="66"/>
      <c r="V38" s="57"/>
      <c r="W38" s="57"/>
      <c r="X38" s="57"/>
      <c r="Y38" s="57"/>
      <c r="Z38" s="57"/>
    </row>
    <row r="39" spans="1:26" s="51" customFormat="1" ht="15">
      <c r="A39" s="106"/>
      <c r="C39" s="106"/>
      <c r="D39" s="247"/>
      <c r="E39" s="200"/>
      <c r="F39" s="59"/>
      <c r="G39" s="59"/>
      <c r="H39" s="59"/>
      <c r="I39" s="59"/>
      <c r="J39" s="59"/>
      <c r="K39" s="59"/>
      <c r="L39" s="66"/>
      <c r="M39" s="66"/>
      <c r="N39" s="66"/>
      <c r="O39" s="66"/>
      <c r="P39" s="66"/>
      <c r="V39" s="57"/>
      <c r="W39" s="57"/>
      <c r="X39" s="57"/>
      <c r="Y39" s="57"/>
      <c r="Z39" s="57"/>
    </row>
    <row r="40" spans="1:26" s="51" customFormat="1" ht="15">
      <c r="A40" s="106"/>
      <c r="C40" s="106"/>
      <c r="D40" s="194"/>
      <c r="E40" s="198"/>
      <c r="F40" s="57"/>
      <c r="G40" s="57"/>
      <c r="H40" s="57"/>
      <c r="I40" s="57"/>
      <c r="J40" s="57"/>
      <c r="K40" s="57"/>
      <c r="L40" s="53"/>
      <c r="M40" s="53"/>
      <c r="N40" s="72"/>
      <c r="O40" s="72"/>
      <c r="P40" s="72"/>
      <c r="V40" s="57"/>
      <c r="W40" s="57"/>
      <c r="X40" s="57"/>
      <c r="Y40" s="57"/>
      <c r="Z40" s="57"/>
    </row>
    <row r="41" spans="1:26" s="51" customFormat="1" ht="15">
      <c r="A41" s="106"/>
      <c r="C41" s="106"/>
      <c r="D41" s="257"/>
      <c r="E41" s="198"/>
      <c r="F41" s="57"/>
      <c r="G41" s="57"/>
      <c r="H41" s="57"/>
      <c r="I41" s="57"/>
      <c r="J41" s="57"/>
      <c r="K41" s="57"/>
      <c r="L41" s="53"/>
      <c r="M41" s="53"/>
      <c r="N41" s="72"/>
      <c r="O41" s="72"/>
      <c r="P41" s="72"/>
      <c r="V41" s="52"/>
      <c r="W41" s="52"/>
      <c r="X41" s="52"/>
      <c r="Y41" s="52"/>
      <c r="Z41" s="52"/>
    </row>
    <row r="42" spans="1:26" s="51" customFormat="1" ht="15">
      <c r="A42" s="106"/>
      <c r="C42" s="106"/>
      <c r="D42" s="257"/>
      <c r="E42" s="198"/>
      <c r="F42" s="57"/>
      <c r="G42" s="57"/>
      <c r="H42" s="57"/>
      <c r="I42" s="57"/>
      <c r="J42" s="57"/>
      <c r="K42" s="57"/>
      <c r="L42" s="53"/>
      <c r="M42" s="53"/>
      <c r="N42" s="72"/>
      <c r="O42" s="72"/>
      <c r="P42" s="72"/>
      <c r="V42" s="52"/>
      <c r="W42" s="52"/>
      <c r="X42" s="52"/>
      <c r="Y42" s="52"/>
      <c r="Z42" s="52"/>
    </row>
    <row r="43" spans="1:26" s="51" customFormat="1" ht="15">
      <c r="A43" s="106"/>
      <c r="C43" s="106"/>
      <c r="D43" s="257"/>
      <c r="E43" s="255"/>
      <c r="F43" s="67"/>
      <c r="G43" s="67"/>
      <c r="H43" s="67"/>
      <c r="I43" s="67"/>
      <c r="J43" s="67"/>
      <c r="K43" s="52"/>
      <c r="L43" s="53"/>
      <c r="M43" s="53"/>
      <c r="N43" s="72"/>
      <c r="O43" s="72"/>
      <c r="P43" s="72"/>
      <c r="V43" s="73"/>
      <c r="W43" s="73"/>
      <c r="X43" s="73"/>
      <c r="Y43" s="73"/>
      <c r="Z43" s="73"/>
    </row>
    <row r="44" spans="1:26" s="51" customFormat="1" ht="15">
      <c r="A44" s="106"/>
      <c r="C44" s="106"/>
      <c r="D44" s="257"/>
      <c r="E44" s="255"/>
      <c r="F44" s="52"/>
      <c r="G44" s="52"/>
      <c r="H44" s="52"/>
      <c r="I44" s="52"/>
      <c r="J44" s="52"/>
      <c r="K44" s="52"/>
      <c r="L44" s="53"/>
      <c r="M44" s="53"/>
      <c r="N44" s="72"/>
      <c r="O44" s="72"/>
      <c r="P44" s="72"/>
      <c r="V44" s="57"/>
      <c r="W44" s="57"/>
      <c r="X44" s="57"/>
      <c r="Y44" s="57"/>
      <c r="Z44" s="57"/>
    </row>
    <row r="45" spans="1:26" s="51" customFormat="1" ht="15">
      <c r="A45" s="106"/>
      <c r="C45" s="106"/>
      <c r="D45" s="257"/>
      <c r="E45" s="197"/>
      <c r="F45" s="74"/>
      <c r="G45" s="65"/>
      <c r="H45" s="65"/>
      <c r="I45" s="65"/>
      <c r="J45" s="65"/>
      <c r="K45" s="73"/>
      <c r="L45" s="53"/>
      <c r="M45" s="53"/>
      <c r="N45" s="72"/>
      <c r="O45" s="72"/>
      <c r="P45" s="72"/>
      <c r="V45" s="57"/>
      <c r="W45" s="57"/>
      <c r="X45" s="57"/>
      <c r="Y45" s="57"/>
      <c r="Z45" s="57"/>
    </row>
    <row r="46" spans="1:26" s="51" customFormat="1" ht="15">
      <c r="A46" s="106"/>
      <c r="C46" s="106"/>
      <c r="D46" s="194"/>
      <c r="E46" s="198"/>
      <c r="F46" s="57"/>
      <c r="G46" s="57"/>
      <c r="H46" s="57"/>
      <c r="I46" s="57"/>
      <c r="J46" s="57"/>
      <c r="K46" s="57"/>
      <c r="L46" s="53"/>
      <c r="M46" s="53"/>
      <c r="N46" s="72"/>
      <c r="O46" s="72"/>
      <c r="P46" s="72"/>
      <c r="V46" s="57"/>
      <c r="W46" s="57"/>
      <c r="X46" s="57"/>
      <c r="Y46" s="57"/>
      <c r="Z46" s="57"/>
    </row>
    <row r="47" spans="1:26" s="51" customFormat="1" ht="15">
      <c r="A47" s="106"/>
      <c r="C47" s="106"/>
      <c r="D47" s="194"/>
      <c r="E47" s="198"/>
      <c r="F47" s="57"/>
      <c r="G47" s="57"/>
      <c r="H47" s="57"/>
      <c r="I47" s="57"/>
      <c r="J47" s="57"/>
      <c r="K47" s="57"/>
      <c r="L47" s="53"/>
      <c r="M47" s="53"/>
      <c r="N47" s="72"/>
      <c r="O47" s="72"/>
      <c r="P47" s="72"/>
      <c r="V47" s="57"/>
      <c r="W47" s="57"/>
      <c r="X47" s="57"/>
      <c r="Y47" s="57"/>
      <c r="Z47" s="57"/>
    </row>
    <row r="48" spans="1:26" s="51" customFormat="1" ht="15">
      <c r="A48" s="106"/>
      <c r="C48" s="106"/>
      <c r="D48" s="194"/>
      <c r="E48" s="198"/>
      <c r="F48" s="57"/>
      <c r="G48" s="57"/>
      <c r="H48" s="57"/>
      <c r="I48" s="57"/>
      <c r="J48" s="57"/>
      <c r="K48" s="57"/>
      <c r="L48" s="53"/>
      <c r="M48" s="53"/>
      <c r="N48" s="72"/>
      <c r="O48" s="72"/>
      <c r="P48" s="72"/>
      <c r="V48" s="52"/>
      <c r="W48" s="52"/>
      <c r="X48" s="52"/>
      <c r="Y48" s="52"/>
      <c r="Z48" s="52"/>
    </row>
    <row r="49" spans="1:26" s="51" customFormat="1" ht="15">
      <c r="A49" s="106"/>
      <c r="C49" s="106"/>
      <c r="D49" s="194"/>
      <c r="E49" s="198"/>
      <c r="F49" s="57"/>
      <c r="G49" s="57"/>
      <c r="H49" s="57"/>
      <c r="I49" s="57"/>
      <c r="J49" s="57"/>
      <c r="K49" s="57"/>
      <c r="L49" s="53"/>
      <c r="M49" s="53"/>
      <c r="N49" s="53"/>
      <c r="O49" s="53"/>
      <c r="P49" s="54"/>
      <c r="V49" s="52"/>
      <c r="W49" s="52"/>
      <c r="X49" s="52"/>
      <c r="Y49" s="52"/>
      <c r="Z49" s="52"/>
    </row>
    <row r="50" spans="1:26" s="51" customFormat="1" ht="15">
      <c r="A50" s="106"/>
      <c r="C50" s="106"/>
      <c r="D50" s="257"/>
      <c r="E50" s="255"/>
      <c r="F50" s="52"/>
      <c r="G50" s="52"/>
      <c r="H50" s="52"/>
      <c r="I50" s="52"/>
      <c r="J50" s="52"/>
      <c r="K50" s="52"/>
      <c r="L50" s="53"/>
      <c r="M50" s="53"/>
      <c r="N50" s="53"/>
      <c r="O50" s="53"/>
      <c r="P50" s="54"/>
      <c r="V50" s="52"/>
      <c r="W50" s="52"/>
      <c r="X50" s="52"/>
      <c r="Y50" s="52"/>
      <c r="Z50" s="52"/>
    </row>
    <row r="51" spans="1:26" s="51" customFormat="1" ht="15">
      <c r="A51" s="106"/>
      <c r="C51" s="106"/>
      <c r="D51" s="257"/>
      <c r="E51" s="255"/>
      <c r="F51" s="52"/>
      <c r="G51" s="52"/>
      <c r="H51" s="52"/>
      <c r="I51" s="52"/>
      <c r="J51" s="52"/>
      <c r="K51" s="52"/>
      <c r="L51" s="53"/>
      <c r="M51" s="53"/>
      <c r="N51" s="53"/>
      <c r="O51" s="53"/>
      <c r="P51" s="54"/>
      <c r="V51" s="52"/>
      <c r="W51" s="52"/>
      <c r="X51" s="52"/>
      <c r="Y51" s="52"/>
      <c r="Z51" s="52"/>
    </row>
    <row r="52" spans="1:26" s="51" customFormat="1" ht="15">
      <c r="A52" s="106"/>
      <c r="C52" s="106"/>
      <c r="D52" s="257"/>
      <c r="E52" s="255"/>
      <c r="F52" s="52"/>
      <c r="G52" s="52"/>
      <c r="H52" s="52"/>
      <c r="I52" s="52"/>
      <c r="J52" s="52"/>
      <c r="K52" s="52"/>
      <c r="L52" s="53"/>
      <c r="M52" s="53"/>
      <c r="N52" s="53"/>
      <c r="O52" s="53"/>
      <c r="P52" s="54"/>
      <c r="V52" s="52"/>
      <c r="W52" s="52"/>
      <c r="X52" s="52"/>
      <c r="Y52" s="52"/>
      <c r="Z52" s="52"/>
    </row>
    <row r="53" spans="1:26" s="51" customFormat="1" ht="15">
      <c r="A53" s="106"/>
      <c r="C53" s="106"/>
      <c r="D53" s="257"/>
      <c r="E53" s="197"/>
      <c r="F53" s="52"/>
      <c r="G53" s="52"/>
      <c r="H53" s="52"/>
      <c r="I53" s="52"/>
      <c r="J53" s="52"/>
      <c r="K53" s="52"/>
      <c r="L53" s="53"/>
      <c r="M53" s="53"/>
      <c r="N53" s="53"/>
      <c r="O53" s="53"/>
      <c r="P53" s="54"/>
      <c r="V53" s="52"/>
      <c r="W53" s="52"/>
      <c r="X53" s="52"/>
      <c r="Y53" s="52"/>
      <c r="Z53" s="52"/>
    </row>
    <row r="54" spans="1:26" s="51" customFormat="1" ht="15">
      <c r="A54" s="106"/>
      <c r="C54" s="106"/>
      <c r="D54" s="257"/>
      <c r="E54" s="197"/>
      <c r="F54" s="52"/>
      <c r="G54" s="52"/>
      <c r="H54" s="52"/>
      <c r="I54" s="52"/>
      <c r="J54" s="52"/>
      <c r="K54" s="52"/>
      <c r="L54" s="53"/>
      <c r="M54" s="53"/>
      <c r="N54" s="53"/>
      <c r="O54" s="53"/>
      <c r="P54" s="54"/>
      <c r="V54" s="52"/>
      <c r="W54" s="52"/>
      <c r="X54" s="52"/>
      <c r="Y54" s="52"/>
      <c r="Z54" s="52"/>
    </row>
    <row r="55" spans="1:26" s="51" customFormat="1" ht="15.75">
      <c r="A55" s="106"/>
      <c r="C55" s="106"/>
      <c r="D55" s="258"/>
      <c r="E55" s="254"/>
      <c r="F55" s="52"/>
      <c r="G55" s="52"/>
      <c r="H55" s="52"/>
      <c r="I55" s="52"/>
      <c r="J55" s="52"/>
      <c r="K55" s="52"/>
      <c r="L55" s="55"/>
      <c r="M55" s="55"/>
      <c r="N55" s="55"/>
      <c r="O55" s="56"/>
      <c r="P55" s="56"/>
      <c r="V55" s="52"/>
      <c r="W55" s="52"/>
      <c r="X55" s="52"/>
      <c r="Y55" s="52"/>
      <c r="Z55" s="52"/>
    </row>
    <row r="56" spans="1:26" s="51" customFormat="1" ht="15.75">
      <c r="A56" s="106"/>
      <c r="C56" s="106"/>
      <c r="D56" s="258"/>
      <c r="E56" s="254"/>
      <c r="F56" s="52"/>
      <c r="G56" s="52"/>
      <c r="H56" s="52"/>
      <c r="I56" s="52"/>
      <c r="J56" s="52"/>
      <c r="K56" s="52"/>
      <c r="L56" s="55"/>
      <c r="M56" s="55"/>
      <c r="N56" s="55"/>
      <c r="O56" s="56"/>
      <c r="P56" s="56"/>
      <c r="V56" s="52"/>
      <c r="W56" s="52"/>
      <c r="X56" s="52"/>
      <c r="Y56" s="52"/>
      <c r="Z56" s="52"/>
    </row>
    <row r="57" spans="1:26" s="51" customFormat="1" ht="15.75">
      <c r="A57" s="106"/>
      <c r="C57" s="106"/>
      <c r="D57" s="257"/>
      <c r="E57" s="197"/>
      <c r="F57" s="52"/>
      <c r="G57" s="52"/>
      <c r="H57" s="52"/>
      <c r="I57" s="52"/>
      <c r="J57" s="52"/>
      <c r="K57" s="52"/>
      <c r="L57" s="55"/>
      <c r="M57" s="55"/>
      <c r="N57" s="55"/>
      <c r="O57" s="56"/>
      <c r="P57" s="56"/>
      <c r="V57" s="52"/>
      <c r="W57" s="52"/>
      <c r="X57" s="52"/>
      <c r="Y57" s="52"/>
      <c r="Z57" s="52"/>
    </row>
    <row r="58" spans="1:26" s="51" customFormat="1" ht="15.75">
      <c r="A58" s="106"/>
      <c r="C58" s="106"/>
      <c r="D58" s="257"/>
      <c r="E58" s="197"/>
      <c r="F58" s="52"/>
      <c r="G58" s="52"/>
      <c r="H58" s="52"/>
      <c r="I58" s="52"/>
      <c r="J58" s="52"/>
      <c r="K58" s="52"/>
      <c r="L58" s="55"/>
      <c r="M58" s="55"/>
      <c r="N58" s="55"/>
      <c r="O58" s="56"/>
      <c r="P58" s="56"/>
      <c r="V58" s="52"/>
      <c r="W58" s="52"/>
      <c r="X58" s="52"/>
      <c r="Y58" s="52"/>
      <c r="Z58" s="52"/>
    </row>
    <row r="59" spans="1:26" s="51" customFormat="1" ht="15.75">
      <c r="A59" s="106"/>
      <c r="C59" s="106"/>
      <c r="D59" s="257"/>
      <c r="E59" s="197"/>
      <c r="F59" s="52"/>
      <c r="G59" s="52"/>
      <c r="H59" s="57"/>
      <c r="I59" s="57"/>
      <c r="J59" s="57"/>
      <c r="K59" s="52"/>
      <c r="L59" s="55"/>
      <c r="M59" s="55"/>
      <c r="N59" s="55"/>
      <c r="O59" s="56"/>
      <c r="P59" s="56"/>
      <c r="V59" s="52"/>
      <c r="W59" s="52"/>
      <c r="X59" s="52"/>
      <c r="Y59" s="52"/>
      <c r="Z59" s="52"/>
    </row>
    <row r="60" spans="1:26" s="51" customFormat="1" ht="15.75">
      <c r="A60" s="106"/>
      <c r="C60" s="106"/>
      <c r="D60" s="196"/>
      <c r="E60" s="197"/>
      <c r="F60" s="52"/>
      <c r="G60" s="52"/>
      <c r="H60" s="52"/>
      <c r="I60" s="52"/>
      <c r="J60" s="52"/>
      <c r="K60" s="52"/>
      <c r="L60" s="58"/>
      <c r="M60" s="58"/>
      <c r="N60" s="58"/>
      <c r="O60" s="56"/>
      <c r="P60" s="56"/>
      <c r="V60" s="52"/>
      <c r="W60" s="52"/>
      <c r="X60" s="52"/>
      <c r="Y60" s="52"/>
      <c r="Z60" s="52"/>
    </row>
    <row r="61" spans="1:26" s="51" customFormat="1" ht="15.75">
      <c r="A61" s="106"/>
      <c r="C61" s="106"/>
      <c r="D61" s="196"/>
      <c r="E61" s="197"/>
      <c r="F61" s="52"/>
      <c r="G61" s="52"/>
      <c r="H61" s="52"/>
      <c r="I61" s="52"/>
      <c r="J61" s="52"/>
      <c r="K61" s="52"/>
      <c r="L61" s="55"/>
      <c r="M61" s="55"/>
      <c r="N61" s="55"/>
      <c r="O61" s="56"/>
      <c r="P61" s="56"/>
      <c r="V61" s="59"/>
      <c r="W61" s="59"/>
      <c r="X61" s="59"/>
      <c r="Y61" s="59"/>
      <c r="Z61" s="59"/>
    </row>
    <row r="62" spans="1:26" s="51" customFormat="1" ht="15.75">
      <c r="A62" s="106"/>
      <c r="C62" s="106"/>
      <c r="D62" s="60"/>
      <c r="E62" s="197"/>
      <c r="F62" s="52"/>
      <c r="G62" s="52"/>
      <c r="H62" s="52"/>
      <c r="I62" s="52"/>
      <c r="J62" s="52"/>
      <c r="K62" s="52"/>
      <c r="L62" s="55"/>
      <c r="M62" s="55"/>
      <c r="N62" s="55"/>
      <c r="O62" s="56"/>
      <c r="P62" s="56"/>
      <c r="V62" s="52"/>
      <c r="W62" s="52"/>
      <c r="X62" s="52"/>
      <c r="Y62" s="52"/>
      <c r="Z62" s="52"/>
    </row>
    <row r="63" spans="1:26" s="51" customFormat="1" ht="15.75">
      <c r="A63" s="106"/>
      <c r="C63" s="106"/>
      <c r="D63" s="257"/>
      <c r="E63" s="197"/>
      <c r="F63" s="59"/>
      <c r="G63" s="59"/>
      <c r="H63" s="59"/>
      <c r="I63" s="59"/>
      <c r="J63" s="59"/>
      <c r="K63" s="59"/>
      <c r="L63" s="53"/>
      <c r="M63" s="55"/>
      <c r="N63" s="55"/>
      <c r="O63" s="56"/>
      <c r="P63" s="56"/>
      <c r="V63" s="57"/>
      <c r="W63" s="57"/>
      <c r="X63" s="57"/>
      <c r="Y63" s="57"/>
      <c r="Z63" s="57"/>
    </row>
    <row r="64" spans="1:26" s="51" customFormat="1" ht="15.75">
      <c r="A64" s="106"/>
      <c r="C64" s="106"/>
      <c r="D64" s="257"/>
      <c r="E64" s="197"/>
      <c r="F64" s="52"/>
      <c r="G64" s="59"/>
      <c r="H64" s="52"/>
      <c r="I64" s="52"/>
      <c r="J64" s="52"/>
      <c r="K64" s="52"/>
      <c r="L64" s="61"/>
      <c r="M64" s="55"/>
      <c r="N64" s="55"/>
      <c r="O64" s="56"/>
      <c r="P64" s="56"/>
      <c r="V64" s="59"/>
      <c r="W64" s="59"/>
      <c r="X64" s="59"/>
      <c r="Y64" s="59"/>
      <c r="Z64" s="59"/>
    </row>
    <row r="65" spans="1:26" s="51" customFormat="1" ht="15.75">
      <c r="A65" s="106"/>
      <c r="C65" s="106"/>
      <c r="D65" s="194"/>
      <c r="E65" s="198"/>
      <c r="F65" s="57"/>
      <c r="G65" s="57"/>
      <c r="H65" s="57"/>
      <c r="I65" s="57"/>
      <c r="J65" s="57"/>
      <c r="K65" s="57"/>
      <c r="L65" s="55"/>
      <c r="M65" s="53"/>
      <c r="N65" s="53"/>
      <c r="O65" s="53"/>
      <c r="P65" s="62"/>
      <c r="V65" s="52"/>
      <c r="W65" s="52"/>
      <c r="X65" s="52"/>
      <c r="Y65" s="52"/>
      <c r="Z65" s="52"/>
    </row>
  </sheetData>
  <sheetProtection autoFilter="0"/>
  <protectedRanges>
    <protectedRange sqref="L24:P65" name="Data_entry"/>
    <protectedRange sqref="L7:P23" name="Sheet 2 edits_1"/>
    <protectedRange sqref="L7:P23" name="Data_entry_1_2"/>
  </protectedRanges>
  <mergeCells count="50">
    <mergeCell ref="D53:D54"/>
    <mergeCell ref="D55:D56"/>
    <mergeCell ref="E55:E56"/>
    <mergeCell ref="D57:D59"/>
    <mergeCell ref="D63:D64"/>
    <mergeCell ref="D38:D39"/>
    <mergeCell ref="D41:D42"/>
    <mergeCell ref="D43:D45"/>
    <mergeCell ref="E43:E44"/>
    <mergeCell ref="D50:D52"/>
    <mergeCell ref="E50:E52"/>
    <mergeCell ref="B19:B21"/>
    <mergeCell ref="B22:B23"/>
    <mergeCell ref="D26:D27"/>
    <mergeCell ref="D36:D37"/>
    <mergeCell ref="E36:E37"/>
    <mergeCell ref="Z5:Z6"/>
    <mergeCell ref="V5:V6"/>
    <mergeCell ref="W5:W6"/>
    <mergeCell ref="D5:D6"/>
    <mergeCell ref="K8:K9"/>
    <mergeCell ref="X5:X6"/>
    <mergeCell ref="Y5:Y6"/>
    <mergeCell ref="N5:N6"/>
    <mergeCell ref="O5:O6"/>
    <mergeCell ref="P5:P6"/>
    <mergeCell ref="M5:M6"/>
    <mergeCell ref="B17:B18"/>
    <mergeCell ref="Q3:U4"/>
    <mergeCell ref="B5:B6"/>
    <mergeCell ref="F5:F6"/>
    <mergeCell ref="G5:J5"/>
    <mergeCell ref="Q5:Q6"/>
    <mergeCell ref="R5:R6"/>
    <mergeCell ref="S5:S6"/>
    <mergeCell ref="T5:T6"/>
    <mergeCell ref="U5:U6"/>
    <mergeCell ref="P3:P4"/>
    <mergeCell ref="E5:E6"/>
    <mergeCell ref="K5:K6"/>
    <mergeCell ref="L5:L6"/>
    <mergeCell ref="N3:N4"/>
    <mergeCell ref="O3:O4"/>
    <mergeCell ref="L3:L4"/>
    <mergeCell ref="M3:M4"/>
    <mergeCell ref="B11:B13"/>
    <mergeCell ref="B14:B16"/>
    <mergeCell ref="G2:K2"/>
    <mergeCell ref="A7:K7"/>
    <mergeCell ref="B8:B10"/>
  </mergeCells>
  <dataValidations count="6">
    <dataValidation type="list" allowBlank="1" showInputMessage="1" showErrorMessage="1" sqref="P65" xr:uid="{00000000-0002-0000-0B00-000000000000}">
      <formula1>$AG$4:$AG$6</formula1>
    </dataValidation>
    <dataValidation type="list" allowBlank="1" showInputMessage="1" showErrorMessage="1" sqref="O55:P64" xr:uid="{00000000-0002-0000-0B00-000001000000}">
      <formula1>$AK$4:$AK$9</formula1>
    </dataValidation>
    <dataValidation type="list" allowBlank="1" showInputMessage="1" showErrorMessage="1" sqref="O49:O54" xr:uid="{00000000-0002-0000-0B00-000002000000}">
      <formula1>$AO$3:$AO$7</formula1>
    </dataValidation>
    <dataValidation type="list" allowBlank="1" showInputMessage="1" showErrorMessage="1" sqref="N40:P48" xr:uid="{00000000-0002-0000-0B00-000003000000}">
      <formula1>$AO$4:$AO$9</formula1>
    </dataValidation>
    <dataValidation type="list" allowBlank="1" showInputMessage="1" showErrorMessage="1" sqref="L24:P25" xr:uid="{00000000-0002-0000-0B00-000004000000}">
      <formula1>$AH$5:$AH$10</formula1>
    </dataValidation>
    <dataValidation type="list" allowBlank="1" showInputMessage="1" showErrorMessage="1" sqref="L26:P39" xr:uid="{00000000-0002-0000-0B00-000005000000}">
      <formula1>$AQ$10:$AQ$14</formula1>
    </dataValidation>
  </dataValidations>
  <pageMargins left="0.7" right="0.7" top="0.75" bottom="0.75" header="0.3" footer="0.3"/>
  <drawing r:id="rId1"/>
  <extLst>
    <ext xmlns:x14="http://schemas.microsoft.com/office/spreadsheetml/2009/9/main" uri="{CCE6A557-97BC-4b89-ADB6-D9C93CAAB3DF}">
      <x14:dataValidations xmlns:xm="http://schemas.microsoft.com/office/excel/2006/main" count="3">
        <x14:dataValidation type="list" allowBlank="1" showInputMessage="1" showErrorMessage="1" promptTitle="Domain" prompt="Select Domain" xr:uid="{00000000-0002-0000-0B00-000006000000}">
          <x14:formula1>
            <xm:f>'Data sheet'!$A$15:$A$17</xm:f>
          </x14:formula1>
          <xm:sqref>H3:K3</xm:sqref>
        </x14:dataValidation>
        <x14:dataValidation type="list" allowBlank="1" showInputMessage="1" showErrorMessage="1" xr:uid="{00000000-0002-0000-0B00-000007000000}">
          <x14:formula1>
            <xm:f>'Data sheet'!$A$49:$A$55</xm:f>
          </x14:formula1>
          <xm:sqref>P49:P54 L7:P23</xm:sqref>
        </x14:dataValidation>
        <x14:dataValidation type="list" allowBlank="1" showInputMessage="1" showErrorMessage="1" promptTitle="Domain" prompt="Select Domain" xr:uid="{00000000-0002-0000-0B00-000008000000}">
          <x14:formula1>
            <xm:f>'C:\Users\Judith\AppData\Local\Microsoft\Windows\INetCache\Content.Outlook\BE26XD14\[Copy of CSO OCAT_171119.xlsx]Data sheet'!#REF!</xm:f>
          </x14:formula1>
          <xm:sqref>V3:Z3</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2">
    <tabColor rgb="FF00B0F0"/>
  </sheetPr>
  <dimension ref="A1:Z65"/>
  <sheetViews>
    <sheetView showGridLines="0" zoomScaleNormal="100" workbookViewId="0">
      <pane xSplit="5" ySplit="7" topLeftCell="F8" activePane="bottomRight" state="frozen"/>
      <selection pane="bottomRight" activeCell="E1" sqref="E1:E3"/>
      <selection pane="bottomLeft" activeCell="A8" sqref="A8"/>
      <selection pane="topRight" activeCell="F1" sqref="F1"/>
    </sheetView>
  </sheetViews>
  <sheetFormatPr defaultColWidth="9.140625" defaultRowHeight="11.25"/>
  <cols>
    <col min="1" max="1" width="4.5703125" style="45" hidden="1" customWidth="1"/>
    <col min="2" max="2" width="7.140625" style="1" customWidth="1"/>
    <col min="3" max="3" width="6.140625" style="45" hidden="1" customWidth="1"/>
    <col min="4" max="4" width="31.5703125" style="45" customWidth="1"/>
    <col min="5" max="5" width="40" style="1" bestFit="1" customWidth="1"/>
    <col min="6" max="6" width="54.5703125" style="1" bestFit="1" customWidth="1"/>
    <col min="7" max="8" width="25.5703125" style="1" customWidth="1"/>
    <col min="9" max="9" width="34.7109375" style="1" customWidth="1"/>
    <col min="10" max="10" width="29.5703125" style="1" customWidth="1"/>
    <col min="11" max="11" width="25.5703125" style="1" customWidth="1"/>
    <col min="12" max="16" width="9.140625" style="43" customWidth="1"/>
    <col min="17" max="21" width="9.140625" style="1" hidden="1" customWidth="1"/>
    <col min="22" max="26" width="34.42578125" style="1" customWidth="1"/>
    <col min="27" max="16384" width="9.140625" style="1"/>
  </cols>
  <sheetData>
    <row r="1" spans="1:26" ht="15.75">
      <c r="A1" s="45" t="str">
        <f>IF(ISBLANK(Template!A1),"",Template!A1)</f>
        <v/>
      </c>
      <c r="B1" s="1" t="str">
        <f>IF(ISBLANK(Template!B1),"",Template!B1)</f>
        <v/>
      </c>
      <c r="C1" s="45" t="str">
        <f>IF(ISBLANK(Template!C1),"",Template!C1)</f>
        <v/>
      </c>
      <c r="D1" s="89" t="str">
        <f>IF(ISBLANK(Template!D1),"",Template!D1)</f>
        <v xml:space="preserve">LOCATION </v>
      </c>
      <c r="E1" s="202" t="s">
        <v>294</v>
      </c>
      <c r="F1" s="1" t="str">
        <f>IF(ISBLANK(Template!F1),"",Template!F1)</f>
        <v/>
      </c>
      <c r="G1" s="1" t="str">
        <f>IF(ISBLANK(Template!G1),"",Template!G1)</f>
        <v/>
      </c>
      <c r="H1" s="1" t="str">
        <f>IF(ISBLANK(Template!H1),"",Template!H1)</f>
        <v/>
      </c>
      <c r="I1" s="1" t="str">
        <f>IF(ISBLANK(Template!I1),"",Template!I1)</f>
        <v/>
      </c>
      <c r="J1" s="1" t="str">
        <f>IF(ISBLANK(Template!J1),"",Template!J1)</f>
        <v/>
      </c>
      <c r="K1" s="1" t="str">
        <f>IF(ISBLANK(Template!K1),"",Template!K1)</f>
        <v/>
      </c>
      <c r="L1" s="43" t="str">
        <f>IF(ISBLANK(Template!L1),"",Template!L1)</f>
        <v/>
      </c>
      <c r="M1" s="43" t="str">
        <f>IF(ISBLANK(Template!M1),"",Template!M1)</f>
        <v/>
      </c>
      <c r="N1" s="43" t="str">
        <f>IF(ISBLANK(Template!N1),"",Template!N1)</f>
        <v/>
      </c>
      <c r="O1" s="43" t="str">
        <f>IF(ISBLANK(Template!O1),"",Template!O1)</f>
        <v/>
      </c>
      <c r="P1" s="43" t="str">
        <f>IF(ISBLANK(Template!P1),"",Template!P1)</f>
        <v/>
      </c>
      <c r="Q1" s="1" t="str">
        <f>IF(ISBLANK(Template!Q1),"",Template!Q1)</f>
        <v/>
      </c>
      <c r="R1" s="1" t="str">
        <f>IF(ISBLANK(Template!R1),"",Template!R1)</f>
        <v/>
      </c>
      <c r="S1" s="1" t="str">
        <f>IF(ISBLANK(Template!S1),"",Template!S1)</f>
        <v/>
      </c>
      <c r="T1" s="1" t="str">
        <f>IF(ISBLANK(Template!T1),"",Template!T1)</f>
        <v/>
      </c>
      <c r="U1" s="1" t="str">
        <f>IF(ISBLANK(Template!U1),"",Template!U1)</f>
        <v/>
      </c>
      <c r="V1" s="1" t="str">
        <f ca="1">IF(ISBLANK(Template!V1),"",Template!V1)</f>
        <v/>
      </c>
      <c r="W1" s="1" t="str">
        <f ca="1">IF(ISBLANK(Template!W1),"",Template!W1)</f>
        <v/>
      </c>
      <c r="X1" s="1" t="str">
        <f ca="1">IF(ISBLANK(Template!X1),"",Template!X1)</f>
        <v/>
      </c>
      <c r="Y1" s="1" t="str">
        <f ca="1">IF(ISBLANK(Template!Y1),"",Template!Y1)</f>
        <v/>
      </c>
      <c r="Z1" s="1" t="str">
        <f ca="1">IF(ISBLANK(Template!Z1),"",Template!Z1)</f>
        <v/>
      </c>
    </row>
    <row r="2" spans="1:26" ht="26.25" customHeight="1">
      <c r="A2" s="45" t="str">
        <f>IF(ISBLANK(Template!A2),"",Template!A2)</f>
        <v/>
      </c>
      <c r="B2" s="21" t="str">
        <f>IF(ISBLANK(Template!B2),"",Template!B2)</f>
        <v/>
      </c>
      <c r="C2" s="107" t="str">
        <f>IF(ISBLANK(Template!C2),"",Template!C2)</f>
        <v/>
      </c>
      <c r="D2" s="89" t="str">
        <f>IF(ISBLANK(Template!D2),"",Template!D2)</f>
        <v>DATE</v>
      </c>
      <c r="E2" s="202" t="s">
        <v>294</v>
      </c>
      <c r="F2" s="42" t="str">
        <f>IF(ISBLANK(Template!F2),"",Template!F2)</f>
        <v/>
      </c>
      <c r="G2" s="245" t="str">
        <f>'Data sheet'!A42</f>
        <v>CSO 7</v>
      </c>
      <c r="H2" s="246"/>
      <c r="I2" s="246"/>
      <c r="J2" s="246"/>
      <c r="K2" s="246"/>
      <c r="L2" s="43" t="str">
        <f>IF(ISBLANK(Template!L2),"",Template!L2)</f>
        <v/>
      </c>
      <c r="M2" s="43" t="str">
        <f>IF(ISBLANK(Template!M2),"",Template!M2)</f>
        <v/>
      </c>
      <c r="N2" s="43" t="str">
        <f>IF(ISBLANK(Template!N2),"",Template!N2)</f>
        <v/>
      </c>
      <c r="O2" s="43" t="str">
        <f>IF(ISBLANK(Template!O2),"",Template!O2)</f>
        <v/>
      </c>
      <c r="P2" s="43" t="str">
        <f>IF(ISBLANK(Template!P2),"",Template!P2)</f>
        <v/>
      </c>
      <c r="Q2" s="1" t="str">
        <f>IF(ISBLANK(Template!Q2),"",Template!Q2)</f>
        <v/>
      </c>
      <c r="R2" s="1" t="str">
        <f>IF(ISBLANK(Template!R2),"",Template!R2)</f>
        <v/>
      </c>
      <c r="S2" s="1" t="str">
        <f>IF(ISBLANK(Template!S2),"",Template!S2)</f>
        <v/>
      </c>
      <c r="T2" s="1" t="str">
        <f>IF(ISBLANK(Template!T2),"",Template!T2)</f>
        <v/>
      </c>
      <c r="U2" s="1" t="str">
        <f>IF(ISBLANK(Template!U2),"",Template!U2)</f>
        <v/>
      </c>
      <c r="V2" s="201" t="str">
        <f ca="1">IF(ISBLANK(Template!V2),"",Template!V2)</f>
        <v/>
      </c>
      <c r="W2" s="201" t="str">
        <f ca="1">IF(ISBLANK(Template!W2),"",Template!W2)</f>
        <v/>
      </c>
      <c r="X2" s="201" t="str">
        <f ca="1">IF(ISBLANK(Template!X2),"",Template!X2)</f>
        <v/>
      </c>
      <c r="Y2" s="201" t="str">
        <f ca="1">IF(ISBLANK(Template!Y2),"",Template!Y2)</f>
        <v/>
      </c>
      <c r="Z2" s="201" t="str">
        <f ca="1">IF(ISBLANK(Template!Z2),"",Template!Z2)</f>
        <v/>
      </c>
    </row>
    <row r="3" spans="1:26" ht="15" customHeight="1">
      <c r="A3" s="45" t="str">
        <f>IF(ISBLANK(Template!A3),"",Template!A3)</f>
        <v/>
      </c>
      <c r="B3" s="21" t="str">
        <f>IF(ISBLANK(Template!B3),"",Template!B3)</f>
        <v/>
      </c>
      <c r="C3" s="107" t="str">
        <f>IF(ISBLANK(Template!C3),"",Template!C3)</f>
        <v/>
      </c>
      <c r="D3" s="89" t="str">
        <f>IF(ISBLANK(Template!D3),"",Template!D3)</f>
        <v>PERIOD</v>
      </c>
      <c r="E3" s="202" t="s">
        <v>294</v>
      </c>
      <c r="F3" s="39" t="str">
        <f>IF(ISBLANK(Template!F3),"",Template!F3)</f>
        <v/>
      </c>
      <c r="G3" s="39" t="str">
        <f>IF(ISBLANK(Template!G3),"",Template!G3)</f>
        <v/>
      </c>
      <c r="H3" s="3" t="str">
        <f>IF(ISBLANK(Template!H3),"",Template!H3)</f>
        <v/>
      </c>
      <c r="I3" s="3" t="str">
        <f>IF(ISBLANK(Template!I3),"",Template!I3)</f>
        <v/>
      </c>
      <c r="J3" s="3" t="str">
        <f>IF(ISBLANK(Template!J3),"",Template!J3)</f>
        <v/>
      </c>
      <c r="K3" s="3" t="str">
        <f>IF(ISBLANK(Template!K3),"",Template!K3)</f>
        <v/>
      </c>
      <c r="L3" s="240" t="str">
        <f>IF(ISBLANK(Template!L3),"",Template!L3)</f>
        <v>Score</v>
      </c>
      <c r="M3" s="240" t="str">
        <f>IF(ISBLANK(Template!M3),"",Template!M3)</f>
        <v>Score</v>
      </c>
      <c r="N3" s="240" t="str">
        <f>IF(ISBLANK(Template!N3),"",Template!N3)</f>
        <v>Score</v>
      </c>
      <c r="O3" s="240" t="str">
        <f>IF(ISBLANK(Template!O3),"",Template!O3)</f>
        <v>Score</v>
      </c>
      <c r="P3" s="240" t="str">
        <f>IF(ISBLANK(Template!P3),"",Template!P3)</f>
        <v>Score</v>
      </c>
      <c r="Q3" s="241" t="str">
        <f>IF(ISBLANK(Template!Q3),"",Template!Q3)</f>
        <v>Percent Score</v>
      </c>
      <c r="R3" s="242" t="str">
        <f>IF(ISBLANK(Template!R3),"",Template!R3)</f>
        <v/>
      </c>
      <c r="S3" s="242" t="str">
        <f>IF(ISBLANK(Template!S3),"",Template!S3)</f>
        <v/>
      </c>
      <c r="T3" s="242" t="str">
        <f>IF(ISBLANK(Template!T3),"",Template!T3)</f>
        <v/>
      </c>
      <c r="U3" s="242" t="str">
        <f>IF(ISBLANK(Template!U3),"",Template!U3)</f>
        <v/>
      </c>
      <c r="V3" s="3" t="str">
        <f ca="1">IF(ISBLANK(Template!V3),"",Template!V3)</f>
        <v/>
      </c>
      <c r="W3" s="3" t="str">
        <f ca="1">IF(ISBLANK(Template!W3),"",Template!W3)</f>
        <v/>
      </c>
      <c r="X3" s="3" t="str">
        <f ca="1">IF(ISBLANK(Template!X3),"",Template!X3)</f>
        <v/>
      </c>
      <c r="Y3" s="3" t="str">
        <f ca="1">IF(ISBLANK(Template!Y3),"",Template!Y3)</f>
        <v/>
      </c>
      <c r="Z3" s="3" t="str">
        <f ca="1">IF(ISBLANK(Template!Z3),"",Template!Z3)</f>
        <v/>
      </c>
    </row>
    <row r="4" spans="1:26" ht="11.25" customHeight="1">
      <c r="A4" s="45" t="str">
        <f>IF(ISBLANK(Template!A4),"",Template!A4)</f>
        <v/>
      </c>
      <c r="B4" s="1" t="str">
        <f>IF(ISBLANK(Template!B4),"",Template!B4)</f>
        <v/>
      </c>
      <c r="C4" s="45" t="str">
        <f>IF(ISBLANK(Template!C4),"",Template!C4)</f>
        <v/>
      </c>
      <c r="D4" s="45" t="str">
        <f>IF(ISBLANK(Template!D4),"",Template!D4)</f>
        <v/>
      </c>
      <c r="E4" s="1" t="str">
        <f>IF(ISBLANK(Template!E4),"",Template!E4)</f>
        <v/>
      </c>
      <c r="F4" s="165" t="str">
        <f>IF(ISBLANK(Template!F4),"",Template!F4)</f>
        <v/>
      </c>
      <c r="G4" s="165" t="str">
        <f>IF(ISBLANK(Template!G4),"",Template!G4)</f>
        <v/>
      </c>
      <c r="H4" s="1" t="str">
        <f>IF(ISBLANK(Template!H4),"",Template!H4)</f>
        <v/>
      </c>
      <c r="I4" s="1" t="str">
        <f>IF(ISBLANK(Template!I4),"",Template!I4)</f>
        <v/>
      </c>
      <c r="J4" s="1" t="str">
        <f>IF(ISBLANK(Template!J4),"",Template!J4)</f>
        <v/>
      </c>
      <c r="K4" s="1" t="str">
        <f>IF(ISBLANK(Template!K4),"",Template!K4)</f>
        <v/>
      </c>
      <c r="L4" s="253" t="str">
        <f>IF(ISBLANK(Template!L4),"",Template!L4)</f>
        <v/>
      </c>
      <c r="M4" s="253" t="str">
        <f>IF(ISBLANK(Template!M4),"",Template!M4)</f>
        <v/>
      </c>
      <c r="N4" s="253" t="str">
        <f>IF(ISBLANK(Template!N4),"",Template!N4)</f>
        <v/>
      </c>
      <c r="O4" s="253" t="str">
        <f>IF(ISBLANK(Template!O4),"",Template!O4)</f>
        <v/>
      </c>
      <c r="P4" s="253" t="str">
        <f>IF(ISBLANK(Template!P4),"",Template!P4)</f>
        <v/>
      </c>
      <c r="Q4" s="241" t="str">
        <f>IF(ISBLANK(Template!Q4),"",Template!Q4)</f>
        <v/>
      </c>
      <c r="R4" s="242" t="str">
        <f>IF(ISBLANK(Template!R4),"",Template!R4)</f>
        <v/>
      </c>
      <c r="S4" s="242" t="str">
        <f>IF(ISBLANK(Template!S4),"",Template!S4)</f>
        <v/>
      </c>
      <c r="T4" s="242" t="str">
        <f>IF(ISBLANK(Template!T4),"",Template!T4)</f>
        <v/>
      </c>
      <c r="U4" s="242" t="str">
        <f>IF(ISBLANK(Template!U4),"",Template!U4)</f>
        <v/>
      </c>
      <c r="V4" s="1" t="str">
        <f ca="1">IF(ISBLANK(Template!V4),"",Template!V4)</f>
        <v/>
      </c>
      <c r="W4" s="1" t="str">
        <f ca="1">IF(ISBLANK(Template!W4),"",Template!W4)</f>
        <v/>
      </c>
      <c r="X4" s="1" t="str">
        <f ca="1">IF(ISBLANK(Template!X4),"",Template!X4)</f>
        <v/>
      </c>
      <c r="Y4" s="1" t="str">
        <f ca="1">IF(ISBLANK(Template!Y4),"",Template!Y4)</f>
        <v/>
      </c>
      <c r="Z4" s="1" t="str">
        <f ca="1">IF(ISBLANK(Template!Z4),"",Template!Z4)</f>
        <v/>
      </c>
    </row>
    <row r="5" spans="1:26" ht="11.25" customHeight="1">
      <c r="A5" s="105"/>
      <c r="B5" s="228" t="str">
        <f>IF(ISBLANK(Template!B5),"",Template!B5)</f>
        <v/>
      </c>
      <c r="C5" s="105" t="str">
        <f>IF(ISBLANK(Template!C5),"",Template!C5)</f>
        <v/>
      </c>
      <c r="D5" s="228" t="str">
        <f>IF(ISBLANK(Template!D5),"",Template!D5)</f>
        <v>Sub-Domain</v>
      </c>
      <c r="E5" s="228" t="str">
        <f>IF(ISBLANK(Template!E5),"",Template!E5)</f>
        <v>Ideal Practice</v>
      </c>
      <c r="F5" s="228" t="str">
        <f>IF(ISBLANK(Template!F5),"",Template!F5)</f>
        <v>Discussion points</v>
      </c>
      <c r="G5" s="228" t="str">
        <f>IF(ISBLANK(Template!G5),"",Template!G5)</f>
        <v>SCORES</v>
      </c>
      <c r="H5" s="228" t="str">
        <f>IF(ISBLANK(Template!H5),"",Template!H5)</f>
        <v/>
      </c>
      <c r="I5" s="228" t="str">
        <f>IF(ISBLANK(Template!I5),"",Template!I5)</f>
        <v/>
      </c>
      <c r="J5" s="228" t="str">
        <f>IF(ISBLANK(Template!J5),"",Template!J5)</f>
        <v/>
      </c>
      <c r="K5" s="228" t="str">
        <f>IF(ISBLANK(Template!K5),"",Template!K5)</f>
        <v>Means of Verification</v>
      </c>
      <c r="L5" s="240" t="str">
        <f>IF(ISBLANK(Template!L5),"",Template!L5)</f>
        <v>Baseline</v>
      </c>
      <c r="M5" s="240" t="str">
        <f>IF(ISBLANK(Template!M5),"",Template!M5)</f>
        <v>Period 1</v>
      </c>
      <c r="N5" s="240" t="str">
        <f>IF(ISBLANK(Template!N5),"",Template!N5)</f>
        <v>Period 2</v>
      </c>
      <c r="O5" s="240" t="str">
        <f>IF(ISBLANK(Template!O5),"",Template!O5)</f>
        <v>Period 3</v>
      </c>
      <c r="P5" s="240" t="str">
        <f>IF(ISBLANK(Template!P5),"",Template!P5)</f>
        <v>Period 4</v>
      </c>
      <c r="Q5" s="262" t="s">
        <v>120</v>
      </c>
      <c r="R5" s="262" t="s">
        <v>125</v>
      </c>
      <c r="S5" s="262" t="s">
        <v>126</v>
      </c>
      <c r="T5" s="262" t="s">
        <v>127</v>
      </c>
      <c r="U5" s="262" t="s">
        <v>128</v>
      </c>
      <c r="V5" s="228" t="str">
        <f>IF(ISBLANK(Template!V5),"",Template!V5)</f>
        <v>Reason for scoring for each stage as at BASELINE (could include info pointing to proof of existence of some of the documents)</v>
      </c>
      <c r="W5" s="228" t="str">
        <f>IF(ISBLANK(Template!W5),"",Template!W5)</f>
        <v>Reason for scoring for each stage as at PERIO 1 (could include info pointing to proof of existence of some of the documents)</v>
      </c>
      <c r="X5" s="228" t="str">
        <f>IF(ISBLANK(Template!X5),"",Template!X5)</f>
        <v>Reason for scoring for each stage as at PERIOD 2 (could include info pointing to proof of existence of some of the documents)</v>
      </c>
      <c r="Y5" s="228" t="str">
        <f>IF(ISBLANK(Template!Y5),"",Template!Y5)</f>
        <v>Reason for scoring for each stage as at PERIOD 3 (could include info pointing to proof of existence of some of the documents)</v>
      </c>
      <c r="Z5" s="228" t="str">
        <f>IF(ISBLANK(Template!Z5),"",Template!Z5)</f>
        <v>Reason for scoring for each stage as at PERIOD 4 (could include info pointing to proof of existence of some of the documents)</v>
      </c>
    </row>
    <row r="6" spans="1:26" ht="29.45" customHeight="1">
      <c r="A6" s="105"/>
      <c r="B6" s="228" t="str">
        <f>IF(ISBLANK(Template!B6),"",Template!B6)</f>
        <v>Domains</v>
      </c>
      <c r="C6" s="105" t="str">
        <f>IF(ISBLANK(Template!C6),"",Template!C6)</f>
        <v/>
      </c>
      <c r="D6" s="228" t="str">
        <f>IF(ISBLANK(Template!D6),"",Template!D6)</f>
        <v/>
      </c>
      <c r="E6" s="228" t="str">
        <f>IF(ISBLANK(Template!E6),"",Template!E6)</f>
        <v/>
      </c>
      <c r="F6" s="228" t="str">
        <f>IF(ISBLANK(Template!F6),"",Template!F6)</f>
        <v/>
      </c>
      <c r="G6" s="187" t="str">
        <f>IF(ISBLANK(Template!G6),"",Template!G6)</f>
        <v>Score: 1</v>
      </c>
      <c r="H6" s="187" t="str">
        <f>IF(ISBLANK(Template!H6),"",Template!H6)</f>
        <v>Score: 2</v>
      </c>
      <c r="I6" s="187" t="str">
        <f>IF(ISBLANK(Template!I6),"",Template!I6)</f>
        <v>Score: 3</v>
      </c>
      <c r="J6" s="187" t="str">
        <f>IF(ISBLANK(Template!J6),"",Template!J6)</f>
        <v>Score: 4</v>
      </c>
      <c r="K6" s="228" t="str">
        <f>IF(ISBLANK(Template!K6),"",Template!K6)</f>
        <v/>
      </c>
      <c r="L6" s="240" t="str">
        <f>IF(ISBLANK(Template!L6),"",Template!L6)</f>
        <v/>
      </c>
      <c r="M6" s="240" t="str">
        <f>IF(ISBLANK(Template!M6),"",Template!M6)</f>
        <v/>
      </c>
      <c r="N6" s="240" t="str">
        <f>IF(ISBLANK(Template!N6),"",Template!N6)</f>
        <v/>
      </c>
      <c r="O6" s="240" t="str">
        <f>IF(ISBLANK(Template!O6),"",Template!O6)</f>
        <v/>
      </c>
      <c r="P6" s="240" t="str">
        <f>IF(ISBLANK(Template!P6),"",Template!P6)</f>
        <v/>
      </c>
      <c r="Q6" s="262"/>
      <c r="R6" s="262"/>
      <c r="S6" s="262"/>
      <c r="T6" s="262"/>
      <c r="U6" s="262"/>
      <c r="V6" s="228" t="str">
        <f>IF(ISBLANK(Template!V6),"",Template!V6)</f>
        <v/>
      </c>
      <c r="W6" s="228" t="str">
        <f>IF(ISBLANK(Template!W6),"",Template!W6)</f>
        <v/>
      </c>
      <c r="X6" s="228" t="str">
        <f>IF(ISBLANK(Template!X6),"",Template!X6)</f>
        <v/>
      </c>
      <c r="Y6" s="228" t="str">
        <f>IF(ISBLANK(Template!Y6),"",Template!Y6)</f>
        <v/>
      </c>
      <c r="Z6" s="228" t="str">
        <f>IF(ISBLANK(Template!Z6),"",Template!Z6)</f>
        <v/>
      </c>
    </row>
    <row r="7" spans="1:26" ht="92.1" hidden="1" customHeight="1">
      <c r="A7" s="266" t="str">
        <f>IF(ISBLANK(Template!A7),"",Template!A7)</f>
        <v>Definitions
Advocacy:The act or process of supporting a cause, a campaign or proposal.
Budget cycle: A budget cycle is the life of a budget from creation or preparation, to evaluation. 
Capacity: The ability of individuals or organization to perform functions, and to set and advance goals or objectives.
Communication: A strategic approach to designing and delivering messages to those who can positively influence a cause, a campaign or proposal.
Strategy: a plan of action designed to achieve a short or long-term or overall aim.</v>
      </c>
      <c r="B7" s="266" t="str">
        <f>IF(ISBLANK(Template!B7),"",Template!B7)</f>
        <v/>
      </c>
      <c r="C7" s="266" t="str">
        <f>IF(ISBLANK(Template!C7),"",Template!C7)</f>
        <v/>
      </c>
      <c r="D7" s="266" t="str">
        <f>IF(ISBLANK(Template!D7),"",Template!D7)</f>
        <v/>
      </c>
      <c r="E7" s="266" t="str">
        <f>IF(ISBLANK(Template!E7),"",Template!E7)</f>
        <v/>
      </c>
      <c r="F7" s="266" t="str">
        <f>IF(ISBLANK(Template!F7),"",Template!F7)</f>
        <v/>
      </c>
      <c r="G7" s="266" t="str">
        <f>IF(ISBLANK(Template!G7),"",Template!G7)</f>
        <v/>
      </c>
      <c r="H7" s="266" t="str">
        <f>IF(ISBLANK(Template!H7),"",Template!H7)</f>
        <v/>
      </c>
      <c r="I7" s="266" t="str">
        <f>IF(ISBLANK(Template!I7),"",Template!I7)</f>
        <v/>
      </c>
      <c r="J7" s="266" t="str">
        <f>IF(ISBLANK(Template!J7),"",Template!J7)</f>
        <v/>
      </c>
      <c r="K7" s="266" t="str">
        <f>IF(ISBLANK(Template!K7),"",Template!K7)</f>
        <v/>
      </c>
      <c r="L7" s="104"/>
      <c r="M7" s="104"/>
      <c r="N7" s="104"/>
      <c r="O7" s="104"/>
      <c r="P7" s="104"/>
      <c r="Q7" s="161" t="str">
        <f>IF(OR(ISBLANK(L7),(L7="NA")),"",IF(L7=1,25,IF(L7=2,50,IF(L7=3,75,IF(L7=4,100,"")))))</f>
        <v/>
      </c>
      <c r="R7" s="161" t="str">
        <f t="shared" ref="R7:U22" si="0">IF(OR(ISBLANK(M7),(M7="NA")),"",IF(M7=1,25,IF(M7=2,50,IF(M7=3,75,IF(M7=4,100,"")))))</f>
        <v/>
      </c>
      <c r="S7" s="161" t="str">
        <f t="shared" si="0"/>
        <v/>
      </c>
      <c r="T7" s="161" t="str">
        <f t="shared" si="0"/>
        <v/>
      </c>
      <c r="U7" s="161" t="str">
        <f t="shared" si="0"/>
        <v/>
      </c>
      <c r="V7" s="17"/>
      <c r="W7" s="17"/>
      <c r="X7" s="17"/>
      <c r="Y7" s="17"/>
      <c r="Z7" s="17"/>
    </row>
    <row r="8" spans="1:26" ht="151.5" customHeight="1">
      <c r="A8" s="105" t="str">
        <f>IF(ISBLANK(Template!A8),"",Template!A8)</f>
        <v>AC</v>
      </c>
      <c r="B8" s="267" t="str">
        <f>IF(ISBLANK(Template!B8),"",Template!B8)</f>
        <v>Advocacy and Communications</v>
      </c>
      <c r="C8" s="105" t="str">
        <f>IF(ISBLANK(Template!C8),"",Template!C8)</f>
        <v>AC1</v>
      </c>
      <c r="D8" s="98" t="str">
        <f>IF(ISBLANK(Template!D8),"",Template!D8)</f>
        <v>Advocacy and Communciations Strategy</v>
      </c>
      <c r="E8" s="91" t="str">
        <f>IF(ISBLANK(Template!E8),"",Template!E8)</f>
        <v>The CSO has an advocacy and communication strategy that is linked to organizational, advocacy &amp; comms priorities. 
Adjusts advocacy and communication resources as opportunities and circumstances change.
CSO understands the role in which effective communication supports advocacy.</v>
      </c>
      <c r="F8" s="91" t="str">
        <f>IF(ISBLANK(Template!F8),"",Template!F8)</f>
        <v>Could you tell me more about your  priorities?
Describe your advocacy and communications plan
Can you tell me about a time where you adapted your plans? Why?</v>
      </c>
      <c r="G8" s="91" t="str">
        <f>IF(ISBLANK(Template!G8),"",Template!G8)</f>
        <v xml:space="preserve">Organisation does not know what organisation's  priorities are. 
</v>
      </c>
      <c r="H8" s="91" t="str">
        <f>IF(ISBLANK(Template!H8),"",Template!H8)</f>
        <v xml:space="preserve">Organisation knows what the organisation's  priorities are. 
Advocacy and Communication plans are not in line with the organisation's priorities. 
</v>
      </c>
      <c r="I8" s="91" t="str">
        <f>IF(ISBLANK(Template!I8),"",Template!I8)</f>
        <v xml:space="preserve">Organisation knows what the organisation's  priorities are. 
Advocacy and communication plans are  in line with the organisation's priorities. 
Organisation does not adjust advocacy and communications activities to reflect the changing context.
</v>
      </c>
      <c r="J8" s="91" t="str">
        <f>IF(ISBLANK(Template!J8),"",Template!J8)</f>
        <v xml:space="preserve">Know what the organisation's  priorities are. 
Advocacy and communication plans are  in line with the organisation's priorities. 
Organisation adjusts advocacy and communications activities to reflect the changing context.
</v>
      </c>
      <c r="K8" s="268" t="str">
        <f>IF(ISBLANK(Template!K8),"",Template!K8)</f>
        <v>Advocacy  and communication plan (strategies,actions, and tactics)
Advocacy Communications strategy in one document; an
Advocacy Strategy; a 
Communications Strategy</v>
      </c>
      <c r="L8" s="104" t="s">
        <v>43</v>
      </c>
      <c r="M8" s="104" t="s">
        <v>43</v>
      </c>
      <c r="N8" s="104" t="s">
        <v>43</v>
      </c>
      <c r="O8" s="104" t="s">
        <v>43</v>
      </c>
      <c r="P8" s="104" t="s">
        <v>43</v>
      </c>
      <c r="Q8" s="161" t="str">
        <f t="shared" ref="Q8:U23" si="1">IF(OR(ISBLANK(L8),(L8="NA")),"",IF(L8=1,25,IF(L8=2,50,IF(L8=3,75,IF(L8=4,100,"")))))</f>
        <v/>
      </c>
      <c r="R8" s="161" t="str">
        <f t="shared" si="0"/>
        <v/>
      </c>
      <c r="S8" s="161" t="str">
        <f t="shared" si="0"/>
        <v/>
      </c>
      <c r="T8" s="161" t="str">
        <f t="shared" si="0"/>
        <v/>
      </c>
      <c r="U8" s="161" t="str">
        <f t="shared" si="0"/>
        <v/>
      </c>
      <c r="V8" s="17"/>
      <c r="W8" s="17"/>
      <c r="X8" s="17"/>
      <c r="Y8" s="17"/>
      <c r="Z8" s="17"/>
    </row>
    <row r="9" spans="1:26" ht="129.75" customHeight="1">
      <c r="A9" s="105" t="str">
        <f>IF(ISBLANK(Template!A9),"",Template!A9)</f>
        <v>AC</v>
      </c>
      <c r="B9" s="267" t="str">
        <f>IF(ISBLANK(Template!B9),"",Template!B9)</f>
        <v/>
      </c>
      <c r="C9" s="105" t="str">
        <f>IF(ISBLANK(Template!C9),"",Template!C9)</f>
        <v>AC2</v>
      </c>
      <c r="D9" s="98" t="str">
        <f>IF(ISBLANK(Template!D9),"",Template!D9)</f>
        <v>Influencing decision makers</v>
      </c>
      <c r="E9" s="91" t="str">
        <f>IF(ISBLANK(Template!E9),"",Template!E9)</f>
        <v>The CSO knows how to use the political economy approach  in their advocacy i.e reflecting on what/who the decisionmakers, who the influencers are, and how they can work within system constraints and take advantage of opportunities. Have a system to track the policy or political environment and identify where there are opportunities</v>
      </c>
      <c r="F9" s="91" t="str">
        <f>IF(ISBLANK(Template!F9),"",Template!F9)</f>
        <v xml:space="preserve">Does the organization know who to advocate to and when with respect to budget allocations for health?
How do they target the decision makers in the health space with their advocacy actions? And are the advocacy actions in line with the budget cycle?
</v>
      </c>
      <c r="G9" s="91" t="str">
        <f>IF(ISBLANK(Template!G9),"",Template!G9)</f>
        <v xml:space="preserve">Organisation does not know who makes decisions about the desired change we want to see in maternal and neonatal health. </v>
      </c>
      <c r="H9" s="91" t="str">
        <f>IF(ISBLANK(Template!H9),"",Template!H9)</f>
        <v xml:space="preserve">Organisation knows who makes decisions about the desired change we want to see in maternal and neonatal health. 
Organisation does not target these decision makers with advocacy actions
</v>
      </c>
      <c r="I9" s="91" t="str">
        <f>IF(ISBLANK(Template!I9),"",Template!I9)</f>
        <v>Organisation knows who makes decisions about the desired change we want to see in maternal and neonatal health. 
Organsation does target these decision makers with advocacy actions
Organisation does not know when to target these decision makers with  advocacy actions.</v>
      </c>
      <c r="J9" s="91" t="str">
        <f>IF(ISBLANK(Template!J9),"",Template!J9)</f>
        <v xml:space="preserve">Organisation knows who makes decisions about the desired change we want to see in maternal and neonatal health. 
Organisation does target these decision makers with advocacy actions
Organisation knows when to target these decision makers with  advocacy actions. </v>
      </c>
      <c r="K9" s="268" t="str">
        <f>IF(ISBLANK(Template!K9),"",Template!K9)</f>
        <v/>
      </c>
      <c r="L9" s="104" t="s">
        <v>43</v>
      </c>
      <c r="M9" s="104" t="s">
        <v>43</v>
      </c>
      <c r="N9" s="104" t="s">
        <v>43</v>
      </c>
      <c r="O9" s="104" t="s">
        <v>43</v>
      </c>
      <c r="P9" s="104" t="s">
        <v>43</v>
      </c>
      <c r="Q9" s="161" t="str">
        <f t="shared" si="1"/>
        <v/>
      </c>
      <c r="R9" s="161" t="str">
        <f t="shared" si="0"/>
        <v/>
      </c>
      <c r="S9" s="161" t="str">
        <f t="shared" si="0"/>
        <v/>
      </c>
      <c r="T9" s="161" t="str">
        <f t="shared" si="0"/>
        <v/>
      </c>
      <c r="U9" s="161" t="str">
        <f t="shared" si="0"/>
        <v/>
      </c>
      <c r="V9" s="17"/>
      <c r="W9" s="17"/>
      <c r="X9" s="17"/>
      <c r="Y9" s="17"/>
      <c r="Z9" s="17"/>
    </row>
    <row r="10" spans="1:26" ht="179.25" customHeight="1">
      <c r="A10" s="105" t="str">
        <f>IF(ISBLANK(Template!A10),"",Template!A10)</f>
        <v>AC</v>
      </c>
      <c r="B10" s="267" t="str">
        <f>IF(ISBLANK(Template!B10),"",Template!B10)</f>
        <v/>
      </c>
      <c r="C10" s="105" t="str">
        <f>IF(ISBLANK(Template!C10),"",Template!C10)</f>
        <v>AC3</v>
      </c>
      <c r="D10" s="98" t="str">
        <f>IF(ISBLANK(Template!D10),"",Template!D10)</f>
        <v>Understanding and communicating data</v>
      </c>
      <c r="E10" s="91" t="str">
        <f>IF(ISBLANK(Template!E10),"",Template!E10)</f>
        <v>Organization highly regards importance of data for advocacy purposes, understands and knows where to source more than one type of data and communicates the data to different audiences. Has clear advocacy and communication plan in place to advance policy, priorities and goals.</v>
      </c>
      <c r="F10" s="91" t="str">
        <f>IF(ISBLANK(Template!F10),"",Template!F10)</f>
        <v>Could you give me an example of when you have used data for advocacy? How, when, to whom?
How is data important for advocacy?</v>
      </c>
      <c r="G10" s="91" t="str">
        <f>IF(ISBLANK(Template!G10),"",Template!G10)</f>
        <v>Organisation does not know why data is important for advocacy purposes</v>
      </c>
      <c r="H10" s="91" t="str">
        <f>IF(ISBLANK(Template!H10),"",Template!H10)</f>
        <v xml:space="preserve">Organisation knows why data is important for advocacy purposes. 
Organisation understands and can identify where to source one type of data only (e.g. financing data, health outcomes data)
</v>
      </c>
      <c r="I10" s="91" t="str">
        <f>IF(ISBLANK(Template!I10),"",Template!I10)</f>
        <v xml:space="preserve">Organisation knows why data is important for advocacy purpose
Organisation understands and knows where to source more than one type of data (e.g. financing data and health outcomes data)
Organisation cannot communicate data to different audiences.  
</v>
      </c>
      <c r="J10" s="91" t="str">
        <f>IF(ISBLANK(Template!J10),"",Template!J10)</f>
        <v xml:space="preserve">Organisation knows why data is important for advocacy purpose
Organisation understand and knows where to source more than one type of data (e.g. financing data and health outcomes data)
Organisation can communicate data for different audiences.  
</v>
      </c>
      <c r="K10" s="92" t="str">
        <f>IF(ISBLANK(Template!K10),"",Template!K10)</f>
        <v xml:space="preserve">Advocacy Communication plan (strategies, actions and tactics)
Memos and other examples of how they have synthesised and communicated data
Data management system (includes data needs, sources, data analysis etc) </v>
      </c>
      <c r="L10" s="104" t="s">
        <v>43</v>
      </c>
      <c r="M10" s="104" t="s">
        <v>43</v>
      </c>
      <c r="N10" s="104" t="s">
        <v>43</v>
      </c>
      <c r="O10" s="104" t="s">
        <v>43</v>
      </c>
      <c r="P10" s="104" t="s">
        <v>43</v>
      </c>
      <c r="Q10" s="161" t="str">
        <f t="shared" si="1"/>
        <v/>
      </c>
      <c r="R10" s="161" t="str">
        <f t="shared" si="0"/>
        <v/>
      </c>
      <c r="S10" s="161" t="str">
        <f t="shared" si="0"/>
        <v/>
      </c>
      <c r="T10" s="161" t="str">
        <f t="shared" si="0"/>
        <v/>
      </c>
      <c r="U10" s="161" t="str">
        <f t="shared" si="0"/>
        <v/>
      </c>
      <c r="V10" s="17"/>
      <c r="W10" s="17"/>
      <c r="X10" s="17"/>
      <c r="Y10" s="17"/>
      <c r="Z10" s="17"/>
    </row>
    <row r="11" spans="1:26" ht="131.25" customHeight="1">
      <c r="A11" s="105" t="str">
        <f>IF(ISBLANK(Template!A11),"",Template!A11)</f>
        <v>MNH</v>
      </c>
      <c r="B11" s="265" t="s">
        <v>295</v>
      </c>
      <c r="C11" s="105" t="str">
        <f>IF(ISBLANK(Template!C11),"",Template!C11)</f>
        <v>MNH1</v>
      </c>
      <c r="D11" s="99" t="str">
        <f>IF(ISBLANK(Template!D11),"",Template!D11)</f>
        <v>Barriers to better maternity care</v>
      </c>
      <c r="E11" s="93" t="str">
        <f>IF(ISBLANK(Template!E11),"",Template!E11)</f>
        <v xml:space="preserve">Organization knows three main barriers to women accessing quality maternity care, knows ways of reducing the barriers and can track improvements in maternity care. 
</v>
      </c>
      <c r="F11" s="93" t="str">
        <f>IF(ISBLANK(Template!F11),"",Template!F11)</f>
        <v xml:space="preserve">What barriers can you think of that may prevent women from accessing quality maternity care?
How would you track quality maternity services? 
What do you think civil society can do to reduce barriers to women accessing maternity care?
</v>
      </c>
      <c r="G11" s="93" t="str">
        <f>IF(ISBLANK(Template!G11),"",Template!G11)</f>
        <v xml:space="preserve">Organisation does not know the barriers for women to access quality maternity care  </v>
      </c>
      <c r="H11" s="93" t="str">
        <f>IF(ISBLANK(Template!H11),"",Template!H11)</f>
        <v xml:space="preserve">Organisation can cite at least three barriers for women accessing quality maternity care. 
Organisation does not know what civil society can do to reduce the barriers to women accessing quality maternity care. 
</v>
      </c>
      <c r="I11" s="93" t="str">
        <f>IF(ISBLANK(Template!I11),"",Template!I11)</f>
        <v xml:space="preserve">Organisation can cite at least three barriers there are to women accessing quality maternity care. 
Organisation knows what civil society can do to reduce the barriers to women accessing quality maternity care. 
Organisation does not track improvements in maternity care in my county 
</v>
      </c>
      <c r="J11" s="93" t="str">
        <f>IF(ISBLANK(Template!J11),"",Template!J11)</f>
        <v xml:space="preserve">Organisation can cite at least three barriers there are to women accessing quality maternity care. 
Organisation knows what civil society can do to reduce the barriers to women accessing quality maternity care. 
Organisation has tracked improvements in maternity care in my county 
</v>
      </c>
      <c r="K11" s="92" t="str">
        <f>IF(ISBLANK(Template!K11),"",Template!K11)</f>
        <v xml:space="preserve">Qualitative ( quotes)
Any reports/records of tracking better maternity care.
</v>
      </c>
      <c r="L11" s="104" t="s">
        <v>43</v>
      </c>
      <c r="M11" s="104" t="s">
        <v>43</v>
      </c>
      <c r="N11" s="104" t="s">
        <v>43</v>
      </c>
      <c r="O11" s="104" t="s">
        <v>43</v>
      </c>
      <c r="P11" s="104" t="s">
        <v>43</v>
      </c>
      <c r="Q11" s="161" t="str">
        <f t="shared" si="1"/>
        <v/>
      </c>
      <c r="R11" s="161" t="str">
        <f t="shared" si="0"/>
        <v/>
      </c>
      <c r="S11" s="161" t="str">
        <f t="shared" si="0"/>
        <v/>
      </c>
      <c r="T11" s="161" t="str">
        <f t="shared" si="0"/>
        <v/>
      </c>
      <c r="U11" s="161" t="str">
        <f t="shared" si="0"/>
        <v/>
      </c>
      <c r="V11" s="17"/>
      <c r="W11" s="17"/>
      <c r="X11" s="17"/>
      <c r="Y11" s="17"/>
      <c r="Z11" s="17"/>
    </row>
    <row r="12" spans="1:26" ht="153" customHeight="1">
      <c r="A12" s="105" t="str">
        <f>IF(ISBLANK(Template!A12),"",Template!A12)</f>
        <v>MNH</v>
      </c>
      <c r="B12" s="265"/>
      <c r="C12" s="105" t="str">
        <f>IF(ISBLANK(Template!C12),"",Template!C12)</f>
        <v>MNH2</v>
      </c>
      <c r="D12" s="99" t="str">
        <f>IF(ISBLANK(Template!D12),"",Template!D12)</f>
        <v>High quality maternity care</v>
      </c>
      <c r="E12" s="93" t="str">
        <f>IF(ISBLANK(Template!E12),"",Template!E12)</f>
        <v>Organization knows why quality matters, what can happen if there is poor quality maternity care, and have supported quality maternity care as an organisation</v>
      </c>
      <c r="F12" s="93" t="str">
        <f>IF(ISBLANK(Template!F12),"",Template!F12)</f>
        <v>Why does quality care matter? What can happen if a woman does not receive good quality care? 
Can you explain to me what role you think the community has to play in preventing poor quality maternity care? 
Can you tell me about a time your organisation suppported improving the quality of maternity care?</v>
      </c>
      <c r="G12" s="93" t="str">
        <f>IF(ISBLANK(Template!G12),"",Template!G12)</f>
        <v>Organisation does not know why high quality maternity care matters</v>
      </c>
      <c r="H12" s="93" t="str">
        <f>IF(ISBLANK(Template!H12),"",Template!H12)</f>
        <v>Organisation knows why high quality maternity care matters
Organisation cannot name at least 3 outcomes of low quality maternity care</v>
      </c>
      <c r="I12" s="93" t="str">
        <f>IF(ISBLANK(Template!I12),"",Template!I12)</f>
        <v xml:space="preserve">Organisation knows why high quality maternity care matters
Organisation can name at least 3 outcomes of low quality maternity care
Organisation does not conduct activities that seek to improve quality of maternity care </v>
      </c>
      <c r="J12" s="93" t="str">
        <f>IF(ISBLANK(Template!J12),"",Template!J12)</f>
        <v xml:space="preserve">Organisation knows why high quality maternity care matters
Organisation can name at least 3 outcomes of low quality maternity care
Organisation does conduct activities that seek to improve quality of maternity care </v>
      </c>
      <c r="K12" s="92" t="str">
        <f>IF(ISBLANK(Template!K12),"",Template!K12)</f>
        <v xml:space="preserve">Qualitative ( quotes)
Any reports/records demonstrating how they have improved the quality of care
</v>
      </c>
      <c r="L12" s="104" t="s">
        <v>43</v>
      </c>
      <c r="M12" s="104" t="s">
        <v>43</v>
      </c>
      <c r="N12" s="104" t="s">
        <v>43</v>
      </c>
      <c r="O12" s="104" t="s">
        <v>43</v>
      </c>
      <c r="P12" s="104" t="s">
        <v>43</v>
      </c>
      <c r="Q12" s="161" t="str">
        <f t="shared" si="1"/>
        <v/>
      </c>
      <c r="R12" s="161" t="str">
        <f t="shared" si="0"/>
        <v/>
      </c>
      <c r="S12" s="161" t="str">
        <f t="shared" si="0"/>
        <v/>
      </c>
      <c r="T12" s="161" t="str">
        <f t="shared" si="0"/>
        <v/>
      </c>
      <c r="U12" s="161" t="str">
        <f t="shared" si="0"/>
        <v/>
      </c>
      <c r="V12" s="17"/>
      <c r="W12" s="17"/>
      <c r="X12" s="17"/>
      <c r="Y12" s="17"/>
      <c r="Z12" s="17"/>
    </row>
    <row r="13" spans="1:26" ht="153" customHeight="1">
      <c r="A13" s="105" t="str">
        <f>IF(ISBLANK(Template!A13),"",Template!A13)</f>
        <v>MNH</v>
      </c>
      <c r="B13" s="265"/>
      <c r="C13" s="105" t="str">
        <f>IF(ISBLANK(Template!C13),"",Template!C13)</f>
        <v>MNH3</v>
      </c>
      <c r="D13" s="99" t="str">
        <f>IF(ISBLANK(Template!D13),"",Template!D13)</f>
        <v>Accountability mechanisms</v>
      </c>
      <c r="E13" s="93" t="str">
        <f>IF(ISBLANK(Template!E13),"",Template!E13)</f>
        <v>Organization engages actively in accountability mechanisms related to maternal and newbown health    (this could include sector performance review, TWGs, or feeding in MNH data to public participation forums)</v>
      </c>
      <c r="F13" s="93" t="str">
        <f>IF(ISBLANK(Template!F13),"",Template!F13)</f>
        <v>Tell me more about your understanding of an accountability mechanism. 
What would you advise an organisation who wants to engage with an accountability mechanism?
Tell me about a time you participated in an accountability mechanism- is it ongoing? Why do you see this group as an accountability mechanism?</v>
      </c>
      <c r="G13" s="93" t="str">
        <f>IF(ISBLANK(Template!G13),"",Template!G13)</f>
        <v>Organisation does not know the purpose of an accountability mechanism</v>
      </c>
      <c r="H13" s="93" t="str">
        <f>IF(ISBLANK(Template!H13),"",Template!H13)</f>
        <v xml:space="preserve">Organisation knows the purpose of an accountability mechanism
Organisation does not know how and when to engage in an accountability mechanism </v>
      </c>
      <c r="I13" s="93" t="str">
        <f>IF(ISBLANK(Template!I13),"",Template!I13)</f>
        <v xml:space="preserve">Organisation knows the purpose of an accountability mechanism
Organisation knows how and when to engage in an accountability mechanism
Organisation has not participated in any accountability mechanims
</v>
      </c>
      <c r="J13" s="93" t="str">
        <f>IF(ISBLANK(Template!J13),"",Template!J13)</f>
        <v xml:space="preserve">Organisation knows the purpose of an accountability mechanism
Organisation knows how and when to engage in an accountability mechanism 
Organisation has participated in at least one accountability mechanism
</v>
      </c>
      <c r="K13" s="92" t="str">
        <f>IF(ISBLANK(Template!K13),"",Template!K13)</f>
        <v>Minutes of meetings
Scorecard
Plan of action</v>
      </c>
      <c r="L13" s="104" t="s">
        <v>43</v>
      </c>
      <c r="M13" s="104" t="s">
        <v>43</v>
      </c>
      <c r="N13" s="104" t="s">
        <v>43</v>
      </c>
      <c r="O13" s="104" t="s">
        <v>43</v>
      </c>
      <c r="P13" s="104" t="s">
        <v>43</v>
      </c>
      <c r="Q13" s="161" t="str">
        <f t="shared" si="1"/>
        <v/>
      </c>
      <c r="R13" s="161" t="str">
        <f t="shared" si="0"/>
        <v/>
      </c>
      <c r="S13" s="161" t="str">
        <f t="shared" si="0"/>
        <v/>
      </c>
      <c r="T13" s="161" t="str">
        <f t="shared" si="0"/>
        <v/>
      </c>
      <c r="U13" s="161" t="str">
        <f t="shared" si="0"/>
        <v/>
      </c>
      <c r="V13" s="17"/>
      <c r="W13" s="17"/>
      <c r="X13" s="17"/>
      <c r="Y13" s="17"/>
      <c r="Z13" s="17"/>
    </row>
    <row r="14" spans="1:26" ht="120.95" customHeight="1">
      <c r="A14" s="105" t="str">
        <f>IF(ISBLANK(Template!A14),"",Template!A14)</f>
        <v>BA</v>
      </c>
      <c r="B14" s="269" t="str">
        <f>IF(ISBLANK(Template!B14),"",Template!B14)</f>
        <v xml:space="preserve">Health financing </v>
      </c>
      <c r="C14" s="105" t="str">
        <f>IF(ISBLANK(Template!C14),"",Template!C14)</f>
        <v>BA1</v>
      </c>
      <c r="D14" s="100" t="str">
        <f>IF(ISBLANK(Template!D14),"",Template!D14)</f>
        <v xml:space="preserve">Budget cycle and making process </v>
      </c>
      <c r="E14" s="93" t="str">
        <f>IF(ISBLANK(Template!E14),"",Template!E14)</f>
        <v>Organization knows different entry points of the budget cycle and making process and has engaged at relevant points. Has presented budget memos on health related agendas.
Organization knows the WHAT, WHEN, HOW, WHERE, WHY  of accessing budget information.</v>
      </c>
      <c r="F14" s="93" t="str">
        <f>IF(ISBLANK(Template!F14),"",Template!F14)</f>
        <v xml:space="preserve">Talk me through the budget cycle. How do you engage with it?
Tell me about a time you took part in public participation. What happened?
How would you go about accessing budget documents?
</v>
      </c>
      <c r="G14" s="93" t="str">
        <f>IF(ISBLANK(Template!G14),"",Template!G14)</f>
        <v>Organisation is not aware of the budget cycle and making process</v>
      </c>
      <c r="H14" s="93" t="str">
        <f>IF(ISBLANK(Template!H14),"",Template!H14)</f>
        <v xml:space="preserve">Organisation is aware of the budget cycle and making process.
Organisation cannot access health budget information.
</v>
      </c>
      <c r="I14" s="93" t="str">
        <f>IF(ISBLANK(Template!I14),"",Template!I14)</f>
        <v xml:space="preserve">Organisation is aware of the budget cycle and making process.
Organisation cannot access timely information regarding planned funding and spending in the health sector.
Organisation has not engaged in the budget making process such as citizen participation, public gathering at county assembly, TWG engagement etc
</v>
      </c>
      <c r="J14" s="93" t="str">
        <f>IF(ISBLANK(Template!J14),"",Template!J14)</f>
        <v>Organisation is aware of the budget cycle and making process.
Organisation can access timely information regarding planned funding and spending in the health sector.
Organisation has engaged in the budget making process including citizen participation, public gathering at county assembly, TWG engagement etc</v>
      </c>
      <c r="K14" s="92" t="str">
        <f>IF(ISBLANK(Template!K14),"",Template!K14)</f>
        <v>Budget memos
Copy of public participation schedule
Copies of published county budgets (draft or final), 
Copies of sector working group report</v>
      </c>
      <c r="L14" s="104" t="s">
        <v>43</v>
      </c>
      <c r="M14" s="104" t="s">
        <v>43</v>
      </c>
      <c r="N14" s="104" t="s">
        <v>43</v>
      </c>
      <c r="O14" s="104" t="s">
        <v>43</v>
      </c>
      <c r="P14" s="104" t="s">
        <v>43</v>
      </c>
      <c r="Q14" s="161" t="str">
        <f t="shared" si="1"/>
        <v/>
      </c>
      <c r="R14" s="161" t="str">
        <f t="shared" si="0"/>
        <v/>
      </c>
      <c r="S14" s="161" t="str">
        <f t="shared" si="0"/>
        <v/>
      </c>
      <c r="T14" s="161" t="str">
        <f t="shared" si="0"/>
        <v/>
      </c>
      <c r="U14" s="161" t="str">
        <f t="shared" si="0"/>
        <v/>
      </c>
      <c r="V14" s="18"/>
      <c r="W14" s="18"/>
      <c r="X14" s="18"/>
      <c r="Y14" s="18"/>
      <c r="Z14" s="18"/>
    </row>
    <row r="15" spans="1:26" ht="170.25" customHeight="1">
      <c r="A15" s="105" t="str">
        <f>IF(ISBLANK(Template!A15),"",Template!A15)</f>
        <v>BA</v>
      </c>
      <c r="B15" s="269" t="str">
        <f>IF(ISBLANK(Template!B15),"",Template!B15)</f>
        <v/>
      </c>
      <c r="C15" s="105" t="str">
        <f>IF(ISBLANK(Template!C15),"",Template!C15)</f>
        <v>BA2</v>
      </c>
      <c r="D15" s="100" t="str">
        <f>IF(ISBLANK(Template!D15),"",Template!D15)</f>
        <v>Making sense of budgets</v>
      </c>
      <c r="E15" s="93" t="str">
        <f>IF(ISBLANK(Template!E15),"",Template!E15)</f>
        <v>CSO knows and can perform a health budget analysis(can compare proportion of county health allocation versus total budget, can compare health expenditure over time with other allocations), can track  and disseminate.
CSO knows when and who to present the data to.</v>
      </c>
      <c r="F15" s="93" t="str">
        <f>IF(ISBLANK(Template!F15),"",Template!F15)</f>
        <v>What does analysis mean to you? Explain your reasoning behind choosing that its important/not important. 
How do you analyse a health budget?
If you have analysed a budget, what did you find out?</v>
      </c>
      <c r="G15" s="93" t="str">
        <f>IF(ISBLANK(Template!G15),"",Template!G15)</f>
        <v xml:space="preserve">Organisation does not know why budget and expenditure analysis is important. </v>
      </c>
      <c r="H15" s="93" t="str">
        <f>IF(ISBLANK(Template!H15),"",Template!H15)</f>
        <v xml:space="preserve">Organisation knows why budget and expenditure analysis is important. 
Organisation does not know how to calculate the proportion of the county budget allocated to health and its programmes.
</v>
      </c>
      <c r="I15" s="93" t="str">
        <f>IF(ISBLANK(Template!I15),"",Template!I15)</f>
        <v xml:space="preserve">Organisation knows why budget and expenditure analysis is important. 
Organisation knows how to calculate the proportion of the county budget allocated to health and its programmes.
Organisation has not analysed the county health budget or health expenditure (for example, comparing this year with the last year, or comparing the health sector with the education sector budget)
</v>
      </c>
      <c r="J15" s="91" t="str">
        <f>IF(ISBLANK(Template!J15),"",Template!J15)</f>
        <v xml:space="preserve">Organisation knows why budget and expenditure analysis is important. 
Organisation can calculate the proportion of the county budget allocated to health and its programmes.
Organisation has  analysed the county health budget or health expenditure (for example, comparing this year with the last year, or comparing the health sector with the education sector budget)
</v>
      </c>
      <c r="K15" s="93" t="str">
        <f>IF(ISBLANK(Template!K15),"",Template!K15)</f>
        <v>Budget analysis report and qualitative quotes 
Development of briefs from data for advocacy purposes.</v>
      </c>
      <c r="L15" s="104" t="s">
        <v>43</v>
      </c>
      <c r="M15" s="104" t="s">
        <v>43</v>
      </c>
      <c r="N15" s="104" t="s">
        <v>43</v>
      </c>
      <c r="O15" s="104" t="s">
        <v>43</v>
      </c>
      <c r="P15" s="104" t="s">
        <v>43</v>
      </c>
      <c r="Q15" s="161" t="str">
        <f t="shared" si="1"/>
        <v/>
      </c>
      <c r="R15" s="161" t="str">
        <f t="shared" si="0"/>
        <v/>
      </c>
      <c r="S15" s="161" t="str">
        <f t="shared" si="0"/>
        <v/>
      </c>
      <c r="T15" s="161" t="str">
        <f t="shared" si="0"/>
        <v/>
      </c>
      <c r="U15" s="161" t="str">
        <f t="shared" si="0"/>
        <v/>
      </c>
      <c r="V15" s="18"/>
      <c r="W15" s="18"/>
      <c r="X15" s="18"/>
      <c r="Y15" s="18"/>
      <c r="Z15" s="18"/>
    </row>
    <row r="16" spans="1:26" ht="153.75" customHeight="1">
      <c r="A16" s="105" t="str">
        <f>IF(ISBLANK(Template!A16),"",Template!A16)</f>
        <v>BA</v>
      </c>
      <c r="B16" s="269" t="str">
        <f>IF(ISBLANK(Template!B16),"",Template!B16)</f>
        <v/>
      </c>
      <c r="C16" s="105" t="str">
        <f>IF(ISBLANK(Template!C16),"",Template!C16)</f>
        <v>BA3</v>
      </c>
      <c r="D16" s="100" t="str">
        <f>IF(ISBLANK(Template!D16),"",Template!D16)</f>
        <v>Identifying bottlenecks</v>
      </c>
      <c r="E16" s="91" t="str">
        <f>IF(ISBLANK(Template!E16),"",Template!E16)</f>
        <v xml:space="preserve">Organization is able to identify financial bottleneck that matter for maternal health, knows how to communicate this information to the right decision makers for action
</v>
      </c>
      <c r="F16" s="91" t="str">
        <f>IF(ISBLANK(Template!F16),"",Template!F16)</f>
        <v>Explain your reasoning behind choosing that its important/not important. 
How did you go about identifying a bottleneck?
Tell me about an example where you identified a bottleneck and communicated this. Why were they the right decision makers?</v>
      </c>
      <c r="G16" s="91" t="str">
        <f>IF(ISBLANK(Template!G16),"",Template!G16)</f>
        <v xml:space="preserve">Organisation does not know why health financing bottlenecks matter for maternal health. </v>
      </c>
      <c r="H16" s="91" t="str">
        <f>IF(ISBLANK(Template!H16),"",Template!H16)</f>
        <v xml:space="preserve">Organisation knows why health financing bottlenecks matter for maternal health.
Organisation has not identified any health financing bottlenecks for maternal health.
</v>
      </c>
      <c r="I16" s="91" t="str">
        <f>IF(ISBLANK(Template!I16),"",Template!I16)</f>
        <v xml:space="preserve">Organisation knows why health financing bottlenecks matter for maternal health.
Organisation has identified one or more health financing bottlenecks for maternal health.
Once the bottleneck is identified, the organisation doesn’t know what to do with this information 
</v>
      </c>
      <c r="J16" s="91" t="str">
        <f>IF(ISBLANK(Template!J16),"",Template!J16)</f>
        <v xml:space="preserve">Organisation knows why health financing bottlenecks matter for maternal health.
Organisation has identified health financing bottlenecks for maternal health.
Organisation has identified a bottleneck (s) and communicated this information to the right decision makers for action
</v>
      </c>
      <c r="K16" s="94" t="str">
        <f>IF(ISBLANK(Template!K16),"",Template!K16)</f>
        <v xml:space="preserve">Relevant budget memos
Copy of public participation schedule
Report/List of challenges around health financing.
Quotes 
</v>
      </c>
      <c r="L16" s="104" t="s">
        <v>43</v>
      </c>
      <c r="M16" s="104" t="s">
        <v>43</v>
      </c>
      <c r="N16" s="104" t="s">
        <v>43</v>
      </c>
      <c r="O16" s="104" t="s">
        <v>43</v>
      </c>
      <c r="P16" s="104" t="s">
        <v>43</v>
      </c>
      <c r="Q16" s="161" t="str">
        <f t="shared" si="1"/>
        <v/>
      </c>
      <c r="R16" s="161" t="str">
        <f t="shared" si="0"/>
        <v/>
      </c>
      <c r="S16" s="161" t="str">
        <f t="shared" si="0"/>
        <v/>
      </c>
      <c r="T16" s="161" t="str">
        <f t="shared" si="0"/>
        <v/>
      </c>
      <c r="U16" s="161" t="str">
        <f t="shared" si="0"/>
        <v/>
      </c>
      <c r="V16" s="19"/>
      <c r="W16" s="19"/>
      <c r="X16" s="19"/>
      <c r="Y16" s="19"/>
      <c r="Z16" s="19"/>
    </row>
    <row r="17" spans="1:26" ht="172.5" customHeight="1">
      <c r="A17" s="105" t="str">
        <f>IF(ISBLANK(Template!A17),"",Template!A17)</f>
        <v>GLD</v>
      </c>
      <c r="B17" s="259" t="str">
        <f>IF(ISBLANK(Template!B17),"",Template!B17)</f>
        <v>Governance and Planning</v>
      </c>
      <c r="C17" s="105" t="str">
        <f>IF(ISBLANK(Template!C17),"",Template!C17)</f>
        <v>GLD1</v>
      </c>
      <c r="D17" s="102" t="str">
        <f>IF(ISBLANK(Template!D17),"",Template!D17)</f>
        <v>Governance structures and policies</v>
      </c>
      <c r="E17" s="91" t="str">
        <f>IF(ISBLANK(Template!E17),"",Template!E17)</f>
        <v>The organization has a governing body with a constitution that guides its work, legal notices, statues and bill
Policies and procedures across the board and guiding all aspects of financial management. They are readily available, are consistently practiced by all staff members, and meet generally accepted accounting principles (GAAP).
Organization has a package of documents that outline the purpose of the organization (mission, vision statement, objectives etc) and clearly outlined organogram</v>
      </c>
      <c r="F17" s="91" t="str">
        <f>IF(ISBLANK(Template!F17),"",Template!F17)</f>
        <v>Could you describe the organisation's governance structures? 
Could you decribe the organisation's strategic plan? What does it include?
What types of policies, procedures, and systems do you have in place? If there anything you think is misisng?</v>
      </c>
      <c r="G17" s="91" t="str">
        <f>IF(ISBLANK(Template!G17),"",Template!G17)</f>
        <v>Organization does not have governance structures in place</v>
      </c>
      <c r="H17" s="91" t="str">
        <f>IF(ISBLANK(Template!H17),"",Template!H17)</f>
        <v>Organisation does have governance structures in place
Organisation does not have established policies and procedures in place</v>
      </c>
      <c r="I17" s="91" t="str">
        <f>IF(ISBLANK(Template!I17),"",Template!I17)</f>
        <v>Organisation does have governance structures in place
Organisation has established policies and procedures in place
Organisation does not have a strategic plan</v>
      </c>
      <c r="J17" s="92" t="str">
        <f>IF(ISBLANK(Template!J17),"",Template!J17)</f>
        <v>Organisation does have governance structures in place
Organisation has established policies and procedures in place
Organisation does  have a strategic plan</v>
      </c>
      <c r="K17" s="95" t="str">
        <f>IF(ISBLANK(Template!K17),"",Template!K17)</f>
        <v xml:space="preserve">Constitution; appointment letters of board members; board minutes.
Organogram
Strategic plan </v>
      </c>
      <c r="L17" s="104" t="s">
        <v>43</v>
      </c>
      <c r="M17" s="104" t="s">
        <v>43</v>
      </c>
      <c r="N17" s="104" t="s">
        <v>43</v>
      </c>
      <c r="O17" s="104" t="s">
        <v>43</v>
      </c>
      <c r="P17" s="104" t="s">
        <v>43</v>
      </c>
      <c r="Q17" s="161" t="str">
        <f t="shared" si="1"/>
        <v/>
      </c>
      <c r="R17" s="161" t="str">
        <f t="shared" si="0"/>
        <v/>
      </c>
      <c r="S17" s="161" t="str">
        <f t="shared" si="0"/>
        <v/>
      </c>
      <c r="T17" s="161" t="str">
        <f t="shared" si="0"/>
        <v/>
      </c>
      <c r="U17" s="161" t="str">
        <f t="shared" si="0"/>
        <v/>
      </c>
      <c r="V17" s="19"/>
      <c r="W17" s="19"/>
      <c r="X17" s="19"/>
      <c r="Y17" s="19"/>
      <c r="Z17" s="19"/>
    </row>
    <row r="18" spans="1:26" s="47" customFormat="1" ht="140.44999999999999" customHeight="1">
      <c r="A18" s="105" t="str">
        <f>IF(ISBLANK(Template!A18),"",Template!A18)</f>
        <v>GLD</v>
      </c>
      <c r="B18" s="259" t="str">
        <f>IF(ISBLANK(Template!B18),"",Template!B18)</f>
        <v/>
      </c>
      <c r="C18" s="105" t="str">
        <f>IF(ISBLANK(Template!C18),"",Template!C18)</f>
        <v>GLD2</v>
      </c>
      <c r="D18" s="163" t="str">
        <f>IF(ISBLANK(Template!D18),"",Template!D18)</f>
        <v>Financing and planning for organisational activities</v>
      </c>
      <c r="E18" s="96" t="str">
        <f>IF(ISBLANK(Template!E18),"",Template!E18)</f>
        <v>Organization has an annual costed workplan that is regularly reviewed.
Organisation has a resource mobilisation plan</v>
      </c>
      <c r="F18" s="95" t="str">
        <f>IF(ISBLANK(Template!F18),"",Template!F18)</f>
        <v xml:space="preserve">What type of activities are in your workplan? 
How does the organisation go about costing these activities? 
Could you tell me about the plans the organisation has in place to mobilise its own resources?
</v>
      </c>
      <c r="G18" s="95" t="str">
        <f>IF(ISBLANK(Template!G18),"",Template!G18)</f>
        <v>Organisation does not have an annual plan of activities in place.</v>
      </c>
      <c r="H18" s="95" t="str">
        <f>IF(ISBLANK(Template!H18),"",Template!H18)</f>
        <v xml:space="preserve">Organisation has an annual plan of activities in place. 
The annual plan of activities is not accompanied with a budget. 
</v>
      </c>
      <c r="I18" s="95" t="str">
        <f>IF(ISBLANK(Template!I18),"",Template!I18)</f>
        <v xml:space="preserve">Organisation has an annual plan of activities in place. 
The annual plan of activities is accompanied with a budget. 
Organisation does not have a resource mobilisation plan in place to finance its annual plan of activities. 
</v>
      </c>
      <c r="J18" s="95" t="str">
        <f>IF(ISBLANK(Template!J18),"",Template!J18)</f>
        <v xml:space="preserve">Organisation has an annual plan of activities in place. 
The annual plan of activities is accompanied with a budget. 
Organisation has a resource mobilisation plan in place to finance its annual plan of activities. 
</v>
      </c>
      <c r="K18" s="92" t="str">
        <f>IF(ISBLANK(Template!K18),"",Template!K18)</f>
        <v>Annual costed workplan
Resource mobilisation plan
 Resource mobilization team meeting minutes/report</v>
      </c>
      <c r="L18" s="104" t="s">
        <v>43</v>
      </c>
      <c r="M18" s="104" t="s">
        <v>43</v>
      </c>
      <c r="N18" s="104" t="s">
        <v>43</v>
      </c>
      <c r="O18" s="104" t="s">
        <v>43</v>
      </c>
      <c r="P18" s="104" t="s">
        <v>43</v>
      </c>
      <c r="Q18" s="161" t="str">
        <f t="shared" si="1"/>
        <v/>
      </c>
      <c r="R18" s="161" t="str">
        <f t="shared" si="0"/>
        <v/>
      </c>
      <c r="S18" s="161" t="str">
        <f t="shared" si="0"/>
        <v/>
      </c>
      <c r="T18" s="161" t="str">
        <f t="shared" si="0"/>
        <v/>
      </c>
      <c r="U18" s="161" t="str">
        <f t="shared" si="0"/>
        <v/>
      </c>
      <c r="V18" s="20"/>
      <c r="W18" s="20"/>
      <c r="X18" s="20"/>
      <c r="Y18" s="20"/>
      <c r="Z18" s="20"/>
    </row>
    <row r="19" spans="1:26" ht="153" customHeight="1">
      <c r="A19" s="105" t="str">
        <f>IF(ISBLANK(Template!A19),"",Template!A19)</f>
        <v>CNS</v>
      </c>
      <c r="B19" s="260" t="str">
        <f>IF(ISBLANK(Template!B19),"",Template!B19)</f>
        <v>Coordination and Sustainability</v>
      </c>
      <c r="C19" s="105" t="str">
        <f>IF(ISBLANK(Template!C19),"",Template!C19)</f>
        <v>CNS1</v>
      </c>
      <c r="D19" s="103" t="str">
        <f>IF(ISBLANK(Template!D19),"",Template!D19)</f>
        <v>Taking part in coalitions</v>
      </c>
      <c r="E19" s="95" t="str">
        <f>IF(ISBLANK(Template!E19),"",Template!E19)</f>
        <v xml:space="preserve">Organisation is an active member of a coalition with other civil society organisations where it has worked on a shared issue.
Organization is contacted regularly by decison makers or civil society leaders or the media as a source of information.
</v>
      </c>
      <c r="F19" s="95" t="str">
        <f>IF(ISBLANK(Template!F19),"",Template!F19)</f>
        <v>What is a coalition? 
Could you tell me about a time where you participated in a coalition? Who else was in the coalition? What did the coalition do? 
Can you describe to me your relationships with other civil society organisations, media, and government?</v>
      </c>
      <c r="G19" s="95" t="str">
        <f>IF(ISBLANK(Template!G19),"",Template!G19)</f>
        <v>Organisation has never been part of a coalition with other civil society organisations.</v>
      </c>
      <c r="H19" s="95" t="str">
        <f>IF(ISBLANK(Template!H19),"",Template!H19)</f>
        <v xml:space="preserve">Organisation has been part of a coalition with other civil society organisations.
Organisation has never actively participated in coalition activities. 
</v>
      </c>
      <c r="I19" s="95" t="str">
        <f>IF(ISBLANK(Template!I19),"",Template!I19)</f>
        <v xml:space="preserve">Organisation has been part of a coalition with other civil society organisations.
Organisation has actively participated in coalition activities. 
Organisation does not regularly (e.g. at least once a quarter) provide information to other CSOs, decision makers and/or the media on MNH and/or the health budget  
</v>
      </c>
      <c r="J19" s="95" t="str">
        <f>IF(ISBLANK(Template!J19),"",Template!J19)</f>
        <v>Organisation has been part of a coalition with other civil society organisations.
Organisation has actively participated in coalition activities.
Organisation regularly (e.g. at least once a quarter) provide information to other CSOs, decision makers and/or the media on MNH and/or the health budget</v>
      </c>
      <c r="K19" s="92" t="str">
        <f>IF(ISBLANK(Template!K19),"",Template!K19)</f>
        <v>Meeting reports with various stakeholders.
Evidence of info provided
Joint plan of action of a coalition</v>
      </c>
      <c r="L19" s="104" t="s">
        <v>43</v>
      </c>
      <c r="M19" s="104" t="s">
        <v>43</v>
      </c>
      <c r="N19" s="104" t="s">
        <v>43</v>
      </c>
      <c r="O19" s="104" t="s">
        <v>43</v>
      </c>
      <c r="P19" s="104" t="s">
        <v>43</v>
      </c>
      <c r="Q19" s="161" t="str">
        <f t="shared" si="1"/>
        <v/>
      </c>
      <c r="R19" s="161" t="str">
        <f t="shared" si="0"/>
        <v/>
      </c>
      <c r="S19" s="161" t="str">
        <f t="shared" si="0"/>
        <v/>
      </c>
      <c r="T19" s="161" t="str">
        <f t="shared" si="0"/>
        <v/>
      </c>
      <c r="U19" s="161" t="str">
        <f t="shared" si="0"/>
        <v/>
      </c>
      <c r="V19" s="18"/>
      <c r="W19" s="18"/>
      <c r="X19" s="18"/>
      <c r="Y19" s="18"/>
      <c r="Z19" s="18"/>
    </row>
    <row r="20" spans="1:26" ht="153" customHeight="1">
      <c r="A20" s="105" t="str">
        <f>IF(ISBLANK(Template!A20),"",Template!A20)</f>
        <v>CNS</v>
      </c>
      <c r="B20" s="260" t="str">
        <f>IF(ISBLANK(Template!B20),"",Template!B20)</f>
        <v/>
      </c>
      <c r="C20" s="105" t="str">
        <f>IF(ISBLANK(Template!C20),"",Template!C20)</f>
        <v>CNS2</v>
      </c>
      <c r="D20" s="103" t="str">
        <f>IF(ISBLANK(Template!D20),"",Template!D20)</f>
        <v xml:space="preserve">Collaborating with the government </v>
      </c>
      <c r="E20" s="95" t="str">
        <f>IF(ISBLANK(Template!E20),"",Template!E20)</f>
        <v xml:space="preserve">Organisation is seen by the government as a stakeholder in government processes and employs diplomatic advocacy.
</v>
      </c>
      <c r="F20" s="95" t="str">
        <f>IF(ISBLANK(Template!F20),"",Template!F20)</f>
        <v>How would you describe the organisation's relationship with Government? What do you think the Government think of the organisation? 
Why would you/wouldn't you collaborate with Government? Do you have any shared goals?
Tell me about a time where you have partnered with Government to achieve a shared goal.</v>
      </c>
      <c r="G20" s="95" t="str">
        <f>IF(ISBLANK(Template!G20),"",Template!G20)</f>
        <v>Organisation has never worked with Government/ County health department</v>
      </c>
      <c r="H20" s="95" t="str">
        <f>IF(ISBLANK(Template!H20),"",Template!H20)</f>
        <v xml:space="preserve">Organisation has worked with Government/county health department. 
Organisation is not seen by the government as a key stakeholder in government processes
</v>
      </c>
      <c r="I20" s="95" t="str">
        <f>IF(ISBLANK(Template!I20),"",Template!I20)</f>
        <v xml:space="preserve">Organisation has worked with Government/county health department
Organisation is  seen by the government as a key stakeholder in government processes 
Organisation was not successful in supporting Government to achieve a shared goal.  
</v>
      </c>
      <c r="J20" s="95" t="str">
        <f>IF(ISBLANK(Template!J20),"",Template!J20)</f>
        <v xml:space="preserve">Organisation has worked with Government. 
Organisation is seen by the government as a key stakeholder in government processes
Organisation was successful in supporting Government to achieve a shared goal.  
</v>
      </c>
      <c r="K20" s="92" t="str">
        <f>IF(ISBLANK(Template!K20),"",Template!K20)</f>
        <v>Meeting reports of health related meetings with various county officials where CSO has participated in.</v>
      </c>
      <c r="L20" s="104" t="s">
        <v>43</v>
      </c>
      <c r="M20" s="104" t="s">
        <v>43</v>
      </c>
      <c r="N20" s="104" t="s">
        <v>43</v>
      </c>
      <c r="O20" s="104" t="s">
        <v>43</v>
      </c>
      <c r="P20" s="104" t="s">
        <v>43</v>
      </c>
      <c r="Q20" s="161" t="str">
        <f t="shared" si="1"/>
        <v/>
      </c>
      <c r="R20" s="161" t="str">
        <f t="shared" si="0"/>
        <v/>
      </c>
      <c r="S20" s="161" t="str">
        <f t="shared" si="0"/>
        <v/>
      </c>
      <c r="T20" s="161" t="str">
        <f t="shared" si="0"/>
        <v/>
      </c>
      <c r="U20" s="161" t="str">
        <f t="shared" si="0"/>
        <v/>
      </c>
      <c r="V20" s="17"/>
      <c r="W20" s="17"/>
      <c r="X20" s="17"/>
      <c r="Y20" s="17"/>
      <c r="Z20" s="17"/>
    </row>
    <row r="21" spans="1:26" ht="167.1" customHeight="1">
      <c r="A21" s="105" t="str">
        <f>IF(ISBLANK(Template!A21),"",Template!A21)</f>
        <v>CNS</v>
      </c>
      <c r="B21" s="260" t="str">
        <f>IF(ISBLANK(Template!B21),"",Template!B21)</f>
        <v/>
      </c>
      <c r="C21" s="105" t="str">
        <f>IF(ISBLANK(Template!C21),"",Template!C21)</f>
        <v>CNS3</v>
      </c>
      <c r="D21" s="103" t="str">
        <f>IF(ISBLANK(Template!D21),"",Template!D21)</f>
        <v>Documenting plans for sustainability</v>
      </c>
      <c r="E21" s="97" t="str">
        <f>IF(ISBLANK(Template!E21),"",Template!E21)</f>
        <v>Organization understands the importance of documenting plans for their transition beyond donor funding and sustaining their advocacy interventions
Organization has a clear sutainability plan beyond their current source of funding.</v>
      </c>
      <c r="F21" s="97" t="str">
        <f>IF(ISBLANK(Template!F21),"",Template!F21)</f>
        <v>What does sustainability mean for your organisation? 
Can you explain to me how your organisation have planned for sustainability?
Can you describe how your sustainability plans have informed your work?
If your current source of funding was to come to an end, how would you continue with your activities? What other activities do nto require resources from a third party?</v>
      </c>
      <c r="G21" s="97" t="str">
        <f>IF(ISBLANK(Template!G21),"",Template!G21)</f>
        <v>Organisation does not know why they need to document plans for sustaining their work beyond donor funding</v>
      </c>
      <c r="H21" s="97" t="str">
        <f>IF(ISBLANK(Template!H21),"",Template!H21)</f>
        <v xml:space="preserve">Organisation knows why they needs to document plans for sustaining their work beyond donor funding
Organisation has not developed an organization sustainability plan 
</v>
      </c>
      <c r="I21" s="97" t="str">
        <f>IF(ISBLANK(Template!I21),"",Template!I21)</f>
        <v xml:space="preserve">Organisation knows why they needs to document plans for sustaining their work beyond donor funding
Organisation has  developed an organization sustainability plan 
Organisational sustainabilty plan does not inform the organisation's activities </v>
      </c>
      <c r="J21" s="97" t="str">
        <f>IF(ISBLANK(Template!J21),"",Template!J21)</f>
        <v xml:space="preserve">Organisation knows why they needs to document plans for sustaining their work beyond donor funding
Organisation has  developed an organization sustainability plan 
Organisational sustainabilty plan does  inform the organisation's activities </v>
      </c>
      <c r="K21" s="92" t="str">
        <f>IF(ISBLANK(Template!K21),"",Template!K21)</f>
        <v>Sustainability plan, Exit strategy</v>
      </c>
      <c r="L21" s="104" t="s">
        <v>43</v>
      </c>
      <c r="M21" s="104" t="s">
        <v>43</v>
      </c>
      <c r="N21" s="104" t="s">
        <v>43</v>
      </c>
      <c r="O21" s="104" t="s">
        <v>43</v>
      </c>
      <c r="P21" s="104" t="s">
        <v>43</v>
      </c>
      <c r="Q21" s="161" t="str">
        <f t="shared" si="1"/>
        <v/>
      </c>
      <c r="R21" s="161" t="str">
        <f t="shared" si="0"/>
        <v/>
      </c>
      <c r="S21" s="161" t="str">
        <f t="shared" si="0"/>
        <v/>
      </c>
      <c r="T21" s="161" t="str">
        <f t="shared" si="0"/>
        <v/>
      </c>
      <c r="U21" s="161" t="str">
        <f t="shared" si="0"/>
        <v/>
      </c>
      <c r="V21" s="17"/>
      <c r="W21" s="17"/>
      <c r="X21" s="17"/>
      <c r="Y21" s="17"/>
      <c r="Z21" s="17"/>
    </row>
    <row r="22" spans="1:26" ht="164.45" customHeight="1">
      <c r="A22" s="105" t="str">
        <f>IF(ISBLANK(Template!A22),"",Template!A22)</f>
        <v>MEL</v>
      </c>
      <c r="B22" s="261" t="str">
        <f>IF(ISBLANK(Template!B22),"",Template!B22)</f>
        <v>Monitoring and Learning</v>
      </c>
      <c r="C22" s="105" t="str">
        <f>IF(ISBLANK(Template!C22),"",Template!C22)</f>
        <v>MEL1</v>
      </c>
      <c r="D22" s="101" t="str">
        <f>IF(ISBLANK(Template!D22),"",Template!D22)</f>
        <v>Monitoring advocacy efforts</v>
      </c>
      <c r="E22" s="95" t="str">
        <f>IF(ISBLANK(Template!E22),"",Template!E22)</f>
        <v>Organization has an M&amp;E plan for advocacy efforts</v>
      </c>
      <c r="F22" s="95" t="str">
        <f>IF(ISBLANK(Template!F22),"",Template!F22)</f>
        <v>What is your reasoning behind choosing that it is important to track advocacy efforts OR it is not important to track advocacy efforts?
How do you go about tracking the results of advocacy activities?  
Could you give me an example of when you tracked the results of advocacy activities? Do you have another example? How often do you track results?</v>
      </c>
      <c r="G22" s="95" t="str">
        <f>IF(ISBLANK(Template!G22),"",Template!G22)</f>
        <v xml:space="preserve">The organisation does not think it is important to track the change we achieve through our advocacy activities.   </v>
      </c>
      <c r="H22" s="95" t="str">
        <f>IF(ISBLANK(Template!H22),"",Template!H22)</f>
        <v xml:space="preserve">The organisation regards it as important to track the changes achieved through our advocacy activities.   
The organisation does not track the results of our advocacy activities.  </v>
      </c>
      <c r="I22" s="95" t="str">
        <f>IF(ISBLANK(Template!I22),"",Template!I22)</f>
        <v xml:space="preserve">The organisation regards it as important to track the change we achieve through our advocacy activities.   
The organisation does track the results of our advocacy activities
The organisation does not use this tracking to inform our future advocacy work
</v>
      </c>
      <c r="J22" s="95" t="str">
        <f>IF(ISBLANK(Template!J22),"",Template!J22)</f>
        <v xml:space="preserve">The organisation regards it as important to track the change we achieve through our advocacy activities.   
The organisation does track the results of our advocacy activities
The organisation has used this tracking to inform our future advocacy work
</v>
      </c>
      <c r="K22" s="95" t="str">
        <f>IF(ISBLANK(Template!K22),"",Template!K22)</f>
        <v xml:space="preserve">M&amp;E plan for advocacy efforts
Tailored adaptation strategy for advocacy efforts.
</v>
      </c>
      <c r="L22" s="104" t="s">
        <v>43</v>
      </c>
      <c r="M22" s="104" t="s">
        <v>43</v>
      </c>
      <c r="N22" s="104" t="s">
        <v>43</v>
      </c>
      <c r="O22" s="104" t="s">
        <v>43</v>
      </c>
      <c r="P22" s="104" t="s">
        <v>43</v>
      </c>
      <c r="Q22" s="161" t="str">
        <f t="shared" si="1"/>
        <v/>
      </c>
      <c r="R22" s="161" t="str">
        <f t="shared" si="0"/>
        <v/>
      </c>
      <c r="S22" s="161" t="str">
        <f t="shared" si="0"/>
        <v/>
      </c>
      <c r="T22" s="161" t="str">
        <f t="shared" si="0"/>
        <v/>
      </c>
      <c r="U22" s="161" t="str">
        <f t="shared" si="0"/>
        <v/>
      </c>
      <c r="V22" s="75"/>
      <c r="W22" s="75"/>
      <c r="X22" s="75"/>
      <c r="Y22" s="75"/>
      <c r="Z22" s="75"/>
    </row>
    <row r="23" spans="1:26" ht="151.5" customHeight="1">
      <c r="A23" s="105" t="str">
        <f>IF(ISBLANK(Template!A23),"",Template!A23)</f>
        <v>MEL</v>
      </c>
      <c r="B23" s="261" t="e">
        <f>IF(ISBLANK(Template!#REF!),"",Template!#REF!)</f>
        <v>#REF!</v>
      </c>
      <c r="C23" s="105" t="str">
        <f>IF(ISBLANK(Template!C23),"",Template!C23)</f>
        <v>MEL2</v>
      </c>
      <c r="D23" s="101" t="str">
        <f>IF(ISBLANK(Template!D23),"",Template!D23)</f>
        <v>Taking part in reflective learning</v>
      </c>
      <c r="E23" s="95" t="str">
        <f>IF(ISBLANK(Template!E23),"",Template!E23)</f>
        <v xml:space="preserve">Organization holds structured and regular reflection meetings  anchored on strategic planning/annual workplanning to discuss learnings, successes, and failures, adapts its plans. And activity plans are informed by the tracking of results of organizations advocacy activities.  
</v>
      </c>
      <c r="F23" s="95" t="str">
        <f>IF(ISBLANK(Template!F23),"",Template!F23)</f>
        <v>What does reflective learning mean to your organisation?
What is your reasoning behind choosing that reflecting learning is important or not? 
How does your organisation go about supporting reflective learning?
Can you give me an example of where your activities have changed in order to learn from successes and challenges</v>
      </c>
      <c r="G23" s="95" t="str">
        <f>IF(ISBLANK(Template!G23),"",Template!G23)</f>
        <v xml:space="preserve">Organisation does not regard it as important to reflect on our own success and failure. </v>
      </c>
      <c r="H23" s="95" t="str">
        <f>IF(ISBLANK(Template!H23),"",Template!H23)</f>
        <v xml:space="preserve">The organisation regards it as important to reflect on our own success and failure.
Organisation has not held a reflection meeting where  learnings, successes, and failures have been discussed in the previous 6 months.
</v>
      </c>
      <c r="I23" s="95" t="str">
        <f>IF(ISBLANK(Template!I23),"",Template!I23)</f>
        <v xml:space="preserve">The organisation regards it is important to reflect on our own success and failure.
Organisation has held a reflection meeting where we have discussed learnings, successes, and failures in the previous 6 months.
Organisation has not adapted its plans based a reflection meeting in the last 6 months. </v>
      </c>
      <c r="J23" s="95" t="str">
        <f>IF(ISBLANK(Template!J23),"",Template!J23)</f>
        <v xml:space="preserve">The organisation regards it is important to reflect on our own success and failure.
Organisation has held a reflection meeting where we have discussed learnings, successes, and failures in the previous 6 months.
Organisation has adapted its plans based a reflection meeting in the last 6 months. </v>
      </c>
      <c r="K23" s="95" t="str">
        <f>IF(ISBLANK(Template!K23),"",Template!K23)</f>
        <v>Activity plans, agenda of reflective meeting, meeting minutes (if available)
Action tracking plans.</v>
      </c>
      <c r="L23" s="104" t="s">
        <v>43</v>
      </c>
      <c r="M23" s="104" t="s">
        <v>43</v>
      </c>
      <c r="N23" s="104" t="s">
        <v>43</v>
      </c>
      <c r="O23" s="104" t="s">
        <v>43</v>
      </c>
      <c r="P23" s="104" t="s">
        <v>43</v>
      </c>
      <c r="Q23" s="161" t="str">
        <f t="shared" si="1"/>
        <v/>
      </c>
      <c r="R23" s="161" t="str">
        <f t="shared" si="1"/>
        <v/>
      </c>
      <c r="S23" s="161" t="str">
        <f t="shared" si="1"/>
        <v/>
      </c>
      <c r="T23" s="161" t="str">
        <f t="shared" si="1"/>
        <v/>
      </c>
      <c r="U23" s="161" t="str">
        <f t="shared" si="1"/>
        <v/>
      </c>
      <c r="V23" s="16"/>
      <c r="W23" s="16"/>
      <c r="X23" s="16"/>
      <c r="Y23" s="16"/>
      <c r="Z23" s="16"/>
    </row>
    <row r="24" spans="1:26" s="51" customFormat="1" ht="15">
      <c r="A24" s="106"/>
      <c r="C24" s="106"/>
      <c r="D24" s="68"/>
      <c r="E24" s="197"/>
      <c r="F24" s="52"/>
      <c r="G24" s="63"/>
      <c r="H24" s="63"/>
      <c r="I24" s="63"/>
      <c r="J24" s="63"/>
      <c r="K24" s="63"/>
      <c r="L24" s="64"/>
      <c r="M24" s="64"/>
      <c r="N24" s="64"/>
      <c r="O24" s="64"/>
      <c r="P24" s="64"/>
      <c r="V24" s="59"/>
      <c r="W24" s="59"/>
      <c r="X24" s="59"/>
      <c r="Y24" s="59"/>
      <c r="Z24" s="59"/>
    </row>
    <row r="25" spans="1:26" s="51" customFormat="1" ht="15">
      <c r="A25" s="106"/>
      <c r="C25" s="106"/>
      <c r="D25" s="195"/>
      <c r="E25" s="200"/>
      <c r="F25" s="59"/>
      <c r="G25" s="59"/>
      <c r="H25" s="59"/>
      <c r="I25" s="59"/>
      <c r="J25" s="59"/>
      <c r="K25" s="59"/>
      <c r="L25" s="64"/>
      <c r="M25" s="64"/>
      <c r="N25" s="64"/>
      <c r="O25" s="64"/>
      <c r="P25" s="64"/>
      <c r="V25" s="59"/>
      <c r="W25" s="59"/>
      <c r="X25" s="59"/>
      <c r="Y25" s="59"/>
      <c r="Z25" s="59"/>
    </row>
    <row r="26" spans="1:26" s="51" customFormat="1" ht="15">
      <c r="A26" s="106"/>
      <c r="C26" s="106"/>
      <c r="D26" s="247"/>
      <c r="E26" s="69"/>
      <c r="F26" s="59"/>
      <c r="G26" s="59"/>
      <c r="H26" s="59"/>
      <c r="I26" s="59"/>
      <c r="J26" s="59"/>
      <c r="K26" s="59"/>
      <c r="L26" s="66"/>
      <c r="M26" s="66"/>
      <c r="N26" s="66"/>
      <c r="O26" s="66"/>
      <c r="P26" s="66"/>
      <c r="V26" s="59"/>
      <c r="W26" s="59"/>
      <c r="X26" s="59"/>
      <c r="Y26" s="59"/>
      <c r="Z26" s="59"/>
    </row>
    <row r="27" spans="1:26" s="51" customFormat="1" ht="15">
      <c r="A27" s="106"/>
      <c r="C27" s="106"/>
      <c r="D27" s="247"/>
      <c r="E27" s="70"/>
      <c r="F27" s="59"/>
      <c r="G27" s="59"/>
      <c r="H27" s="59"/>
      <c r="I27" s="59"/>
      <c r="J27" s="59"/>
      <c r="K27" s="59"/>
      <c r="L27" s="66"/>
      <c r="M27" s="66"/>
      <c r="N27" s="66"/>
      <c r="O27" s="66"/>
      <c r="P27" s="66"/>
      <c r="V27" s="59"/>
      <c r="W27" s="59"/>
      <c r="X27" s="59"/>
      <c r="Y27" s="59"/>
      <c r="Z27" s="59"/>
    </row>
    <row r="28" spans="1:26" s="51" customFormat="1" ht="15">
      <c r="A28" s="106"/>
      <c r="C28" s="106"/>
      <c r="D28" s="199"/>
      <c r="E28" s="200"/>
      <c r="F28" s="59"/>
      <c r="G28" s="59"/>
      <c r="H28" s="59"/>
      <c r="I28" s="59"/>
      <c r="J28" s="59"/>
      <c r="K28" s="59"/>
      <c r="L28" s="66"/>
      <c r="M28" s="66"/>
      <c r="N28" s="66"/>
      <c r="O28" s="66"/>
      <c r="P28" s="66"/>
      <c r="V28" s="59"/>
      <c r="W28" s="59"/>
      <c r="X28" s="59"/>
      <c r="Y28" s="59"/>
      <c r="Z28" s="59"/>
    </row>
    <row r="29" spans="1:26" s="51" customFormat="1" ht="15">
      <c r="A29" s="106"/>
      <c r="C29" s="106"/>
      <c r="D29" s="199"/>
      <c r="E29" s="200"/>
      <c r="F29" s="59"/>
      <c r="G29" s="59"/>
      <c r="H29" s="59"/>
      <c r="I29" s="59"/>
      <c r="J29" s="59"/>
      <c r="K29" s="59"/>
      <c r="L29" s="66"/>
      <c r="M29" s="66"/>
      <c r="N29" s="66"/>
      <c r="O29" s="66"/>
      <c r="P29" s="66"/>
      <c r="V29" s="59"/>
      <c r="W29" s="59"/>
      <c r="X29" s="59"/>
      <c r="Y29" s="59"/>
      <c r="Z29" s="59"/>
    </row>
    <row r="30" spans="1:26" s="51" customFormat="1" ht="15">
      <c r="A30" s="106"/>
      <c r="C30" s="106"/>
      <c r="D30" s="199"/>
      <c r="E30" s="200"/>
      <c r="F30" s="59"/>
      <c r="G30" s="59"/>
      <c r="H30" s="59"/>
      <c r="I30" s="59"/>
      <c r="J30" s="59"/>
      <c r="K30" s="59"/>
      <c r="L30" s="66"/>
      <c r="M30" s="66"/>
      <c r="N30" s="66"/>
      <c r="O30" s="66"/>
      <c r="P30" s="66"/>
      <c r="V30" s="59"/>
      <c r="W30" s="59"/>
      <c r="X30" s="59"/>
      <c r="Y30" s="59"/>
      <c r="Z30" s="59"/>
    </row>
    <row r="31" spans="1:26" s="51" customFormat="1" ht="15">
      <c r="A31" s="106"/>
      <c r="C31" s="106"/>
      <c r="D31" s="199"/>
      <c r="E31" s="200"/>
      <c r="F31" s="59"/>
      <c r="G31" s="59"/>
      <c r="H31" s="59"/>
      <c r="I31" s="59"/>
      <c r="J31" s="59"/>
      <c r="K31" s="59"/>
      <c r="L31" s="66"/>
      <c r="M31" s="66"/>
      <c r="N31" s="66"/>
      <c r="O31" s="66"/>
      <c r="P31" s="66"/>
      <c r="V31" s="59"/>
      <c r="W31" s="59"/>
      <c r="X31" s="59"/>
      <c r="Y31" s="59"/>
      <c r="Z31" s="59"/>
    </row>
    <row r="32" spans="1:26" s="51" customFormat="1" ht="15">
      <c r="A32" s="106"/>
      <c r="C32" s="106"/>
      <c r="D32" s="199"/>
      <c r="E32" s="200"/>
      <c r="F32" s="59"/>
      <c r="G32" s="59"/>
      <c r="H32" s="59"/>
      <c r="I32" s="59"/>
      <c r="J32" s="59"/>
      <c r="K32" s="59"/>
      <c r="L32" s="66"/>
      <c r="M32" s="66"/>
      <c r="N32" s="66"/>
      <c r="O32" s="66"/>
      <c r="P32" s="66"/>
      <c r="V32" s="59"/>
      <c r="W32" s="59"/>
      <c r="X32" s="59"/>
      <c r="Y32" s="59"/>
      <c r="Z32" s="59"/>
    </row>
    <row r="33" spans="1:26" s="51" customFormat="1" ht="15">
      <c r="A33" s="106"/>
      <c r="C33" s="106"/>
      <c r="D33" s="199"/>
      <c r="E33" s="200"/>
      <c r="F33" s="59"/>
      <c r="G33" s="59"/>
      <c r="H33" s="59"/>
      <c r="I33" s="59"/>
      <c r="J33" s="59"/>
      <c r="K33" s="59"/>
      <c r="L33" s="66"/>
      <c r="M33" s="66"/>
      <c r="N33" s="66"/>
      <c r="O33" s="66"/>
      <c r="P33" s="66"/>
      <c r="V33" s="59"/>
      <c r="W33" s="59"/>
      <c r="X33" s="59"/>
      <c r="Y33" s="59"/>
      <c r="Z33" s="59"/>
    </row>
    <row r="34" spans="1:26" s="51" customFormat="1" ht="15">
      <c r="A34" s="106"/>
      <c r="C34" s="106"/>
      <c r="D34" s="199"/>
      <c r="E34" s="200"/>
      <c r="F34" s="59"/>
      <c r="G34" s="59"/>
      <c r="H34" s="59"/>
      <c r="I34" s="59"/>
      <c r="J34" s="59"/>
      <c r="K34" s="59"/>
      <c r="L34" s="66"/>
      <c r="M34" s="66"/>
      <c r="N34" s="66"/>
      <c r="O34" s="66"/>
      <c r="P34" s="66"/>
      <c r="V34" s="71"/>
      <c r="W34" s="71"/>
      <c r="X34" s="71"/>
      <c r="Y34" s="71"/>
      <c r="Z34" s="71"/>
    </row>
    <row r="35" spans="1:26" s="51" customFormat="1" ht="15">
      <c r="A35" s="106"/>
      <c r="C35" s="106"/>
      <c r="D35" s="199"/>
      <c r="E35" s="200"/>
      <c r="F35" s="59"/>
      <c r="G35" s="59"/>
      <c r="H35" s="59"/>
      <c r="I35" s="59"/>
      <c r="J35" s="59"/>
      <c r="K35" s="59"/>
      <c r="L35" s="66"/>
      <c r="M35" s="66"/>
      <c r="N35" s="66"/>
      <c r="O35" s="66"/>
      <c r="P35" s="66"/>
      <c r="V35" s="59"/>
      <c r="W35" s="59"/>
      <c r="X35" s="59"/>
      <c r="Y35" s="59"/>
      <c r="Z35" s="59"/>
    </row>
    <row r="36" spans="1:26" s="51" customFormat="1" ht="15">
      <c r="A36" s="106"/>
      <c r="C36" s="106"/>
      <c r="D36" s="248"/>
      <c r="E36" s="249"/>
      <c r="F36" s="59"/>
      <c r="G36" s="59"/>
      <c r="H36" s="59"/>
      <c r="I36" s="59"/>
      <c r="J36" s="59"/>
      <c r="K36" s="71"/>
      <c r="L36" s="66"/>
      <c r="M36" s="66"/>
      <c r="N36" s="66"/>
      <c r="O36" s="66"/>
      <c r="P36" s="66"/>
      <c r="V36" s="59"/>
      <c r="W36" s="59"/>
      <c r="X36" s="59"/>
      <c r="Y36" s="59"/>
      <c r="Z36" s="59"/>
    </row>
    <row r="37" spans="1:26" s="51" customFormat="1" ht="15">
      <c r="A37" s="106"/>
      <c r="C37" s="106"/>
      <c r="D37" s="248"/>
      <c r="E37" s="249"/>
      <c r="F37" s="59"/>
      <c r="G37" s="59"/>
      <c r="H37" s="59"/>
      <c r="I37" s="59"/>
      <c r="J37" s="59"/>
      <c r="K37" s="59"/>
      <c r="L37" s="66"/>
      <c r="M37" s="66"/>
      <c r="N37" s="66"/>
      <c r="O37" s="66"/>
      <c r="P37" s="66"/>
      <c r="V37" s="59"/>
      <c r="W37" s="59"/>
      <c r="X37" s="59"/>
      <c r="Y37" s="59"/>
      <c r="Z37" s="59"/>
    </row>
    <row r="38" spans="1:26" s="51" customFormat="1" ht="15">
      <c r="A38" s="106"/>
      <c r="C38" s="106"/>
      <c r="D38" s="247"/>
      <c r="E38" s="200"/>
      <c r="F38" s="59"/>
      <c r="G38" s="59"/>
      <c r="H38" s="59"/>
      <c r="I38" s="59"/>
      <c r="J38" s="59"/>
      <c r="K38" s="59"/>
      <c r="L38" s="66"/>
      <c r="M38" s="66"/>
      <c r="N38" s="66"/>
      <c r="O38" s="66"/>
      <c r="P38" s="66"/>
      <c r="V38" s="57"/>
      <c r="W38" s="57"/>
      <c r="X38" s="57"/>
      <c r="Y38" s="57"/>
      <c r="Z38" s="57"/>
    </row>
    <row r="39" spans="1:26" s="51" customFormat="1" ht="15">
      <c r="A39" s="106"/>
      <c r="C39" s="106"/>
      <c r="D39" s="247"/>
      <c r="E39" s="200"/>
      <c r="F39" s="59"/>
      <c r="G39" s="59"/>
      <c r="H39" s="59"/>
      <c r="I39" s="59"/>
      <c r="J39" s="59"/>
      <c r="K39" s="59"/>
      <c r="L39" s="66"/>
      <c r="M39" s="66"/>
      <c r="N39" s="66"/>
      <c r="O39" s="66"/>
      <c r="P39" s="66"/>
      <c r="V39" s="57"/>
      <c r="W39" s="57"/>
      <c r="X39" s="57"/>
      <c r="Y39" s="57"/>
      <c r="Z39" s="57"/>
    </row>
    <row r="40" spans="1:26" s="51" customFormat="1" ht="15">
      <c r="A40" s="106"/>
      <c r="C40" s="106"/>
      <c r="D40" s="194"/>
      <c r="E40" s="198"/>
      <c r="F40" s="57"/>
      <c r="G40" s="57"/>
      <c r="H40" s="57"/>
      <c r="I40" s="57"/>
      <c r="J40" s="57"/>
      <c r="K40" s="57"/>
      <c r="L40" s="53"/>
      <c r="M40" s="53"/>
      <c r="N40" s="72"/>
      <c r="O40" s="72"/>
      <c r="P40" s="72"/>
      <c r="V40" s="57"/>
      <c r="W40" s="57"/>
      <c r="X40" s="57"/>
      <c r="Y40" s="57"/>
      <c r="Z40" s="57"/>
    </row>
    <row r="41" spans="1:26" s="51" customFormat="1" ht="15">
      <c r="A41" s="106"/>
      <c r="C41" s="106"/>
      <c r="D41" s="257"/>
      <c r="E41" s="198"/>
      <c r="F41" s="57"/>
      <c r="G41" s="57"/>
      <c r="H41" s="57"/>
      <c r="I41" s="57"/>
      <c r="J41" s="57"/>
      <c r="K41" s="57"/>
      <c r="L41" s="53"/>
      <c r="M41" s="53"/>
      <c r="N41" s="72"/>
      <c r="O41" s="72"/>
      <c r="P41" s="72"/>
      <c r="V41" s="52"/>
      <c r="W41" s="52"/>
      <c r="X41" s="52"/>
      <c r="Y41" s="52"/>
      <c r="Z41" s="52"/>
    </row>
    <row r="42" spans="1:26" s="51" customFormat="1" ht="15">
      <c r="A42" s="106"/>
      <c r="C42" s="106"/>
      <c r="D42" s="257"/>
      <c r="E42" s="198"/>
      <c r="F42" s="57"/>
      <c r="G42" s="57"/>
      <c r="H42" s="57"/>
      <c r="I42" s="57"/>
      <c r="J42" s="57"/>
      <c r="K42" s="57"/>
      <c r="L42" s="53"/>
      <c r="M42" s="53"/>
      <c r="N42" s="72"/>
      <c r="O42" s="72"/>
      <c r="P42" s="72"/>
      <c r="V42" s="52"/>
      <c r="W42" s="52"/>
      <c r="X42" s="52"/>
      <c r="Y42" s="52"/>
      <c r="Z42" s="52"/>
    </row>
    <row r="43" spans="1:26" s="51" customFormat="1" ht="15">
      <c r="A43" s="106"/>
      <c r="C43" s="106"/>
      <c r="D43" s="257"/>
      <c r="E43" s="255"/>
      <c r="F43" s="67"/>
      <c r="G43" s="67"/>
      <c r="H43" s="67"/>
      <c r="I43" s="67"/>
      <c r="J43" s="67"/>
      <c r="K43" s="52"/>
      <c r="L43" s="53"/>
      <c r="M43" s="53"/>
      <c r="N43" s="72"/>
      <c r="O43" s="72"/>
      <c r="P43" s="72"/>
      <c r="V43" s="73"/>
      <c r="W43" s="73"/>
      <c r="X43" s="73"/>
      <c r="Y43" s="73"/>
      <c r="Z43" s="73"/>
    </row>
    <row r="44" spans="1:26" s="51" customFormat="1" ht="15">
      <c r="A44" s="106"/>
      <c r="C44" s="106"/>
      <c r="D44" s="257"/>
      <c r="E44" s="255"/>
      <c r="F44" s="52"/>
      <c r="G44" s="52"/>
      <c r="H44" s="52"/>
      <c r="I44" s="52"/>
      <c r="J44" s="52"/>
      <c r="K44" s="52"/>
      <c r="L44" s="53"/>
      <c r="M44" s="53"/>
      <c r="N44" s="72"/>
      <c r="O44" s="72"/>
      <c r="P44" s="72"/>
      <c r="V44" s="57"/>
      <c r="W44" s="57"/>
      <c r="X44" s="57"/>
      <c r="Y44" s="57"/>
      <c r="Z44" s="57"/>
    </row>
    <row r="45" spans="1:26" s="51" customFormat="1" ht="15">
      <c r="A45" s="106"/>
      <c r="C45" s="106"/>
      <c r="D45" s="257"/>
      <c r="E45" s="197"/>
      <c r="F45" s="74"/>
      <c r="G45" s="65"/>
      <c r="H45" s="65"/>
      <c r="I45" s="65"/>
      <c r="J45" s="65"/>
      <c r="K45" s="73"/>
      <c r="L45" s="53"/>
      <c r="M45" s="53"/>
      <c r="N45" s="72"/>
      <c r="O45" s="72"/>
      <c r="P45" s="72"/>
      <c r="V45" s="57"/>
      <c r="W45" s="57"/>
      <c r="X45" s="57"/>
      <c r="Y45" s="57"/>
      <c r="Z45" s="57"/>
    </row>
    <row r="46" spans="1:26" s="51" customFormat="1" ht="15">
      <c r="A46" s="106"/>
      <c r="C46" s="106"/>
      <c r="D46" s="194"/>
      <c r="E46" s="198"/>
      <c r="F46" s="57"/>
      <c r="G46" s="57"/>
      <c r="H46" s="57"/>
      <c r="I46" s="57"/>
      <c r="J46" s="57"/>
      <c r="K46" s="57"/>
      <c r="L46" s="53"/>
      <c r="M46" s="53"/>
      <c r="N46" s="72"/>
      <c r="O46" s="72"/>
      <c r="P46" s="72"/>
      <c r="V46" s="57"/>
      <c r="W46" s="57"/>
      <c r="X46" s="57"/>
      <c r="Y46" s="57"/>
      <c r="Z46" s="57"/>
    </row>
    <row r="47" spans="1:26" s="51" customFormat="1" ht="15">
      <c r="A47" s="106"/>
      <c r="C47" s="106"/>
      <c r="D47" s="194"/>
      <c r="E47" s="198"/>
      <c r="F47" s="57"/>
      <c r="G47" s="57"/>
      <c r="H47" s="57"/>
      <c r="I47" s="57"/>
      <c r="J47" s="57"/>
      <c r="K47" s="57"/>
      <c r="L47" s="53"/>
      <c r="M47" s="53"/>
      <c r="N47" s="72"/>
      <c r="O47" s="72"/>
      <c r="P47" s="72"/>
      <c r="V47" s="57"/>
      <c r="W47" s="57"/>
      <c r="X47" s="57"/>
      <c r="Y47" s="57"/>
      <c r="Z47" s="57"/>
    </row>
    <row r="48" spans="1:26" s="51" customFormat="1" ht="15">
      <c r="A48" s="106"/>
      <c r="C48" s="106"/>
      <c r="D48" s="194"/>
      <c r="E48" s="198"/>
      <c r="F48" s="57"/>
      <c r="G48" s="57"/>
      <c r="H48" s="57"/>
      <c r="I48" s="57"/>
      <c r="J48" s="57"/>
      <c r="K48" s="57"/>
      <c r="L48" s="53"/>
      <c r="M48" s="53"/>
      <c r="N48" s="72"/>
      <c r="O48" s="72"/>
      <c r="P48" s="72"/>
      <c r="V48" s="52"/>
      <c r="W48" s="52"/>
      <c r="X48" s="52"/>
      <c r="Y48" s="52"/>
      <c r="Z48" s="52"/>
    </row>
    <row r="49" spans="1:26" s="51" customFormat="1" ht="15">
      <c r="A49" s="106"/>
      <c r="C49" s="106"/>
      <c r="D49" s="194"/>
      <c r="E49" s="198"/>
      <c r="F49" s="57"/>
      <c r="G49" s="57"/>
      <c r="H49" s="57"/>
      <c r="I49" s="57"/>
      <c r="J49" s="57"/>
      <c r="K49" s="57"/>
      <c r="L49" s="53"/>
      <c r="M49" s="53"/>
      <c r="N49" s="53"/>
      <c r="O49" s="53"/>
      <c r="P49" s="54"/>
      <c r="V49" s="52"/>
      <c r="W49" s="52"/>
      <c r="X49" s="52"/>
      <c r="Y49" s="52"/>
      <c r="Z49" s="52"/>
    </row>
    <row r="50" spans="1:26" s="51" customFormat="1" ht="15">
      <c r="A50" s="106"/>
      <c r="C50" s="106"/>
      <c r="D50" s="257"/>
      <c r="E50" s="255"/>
      <c r="F50" s="52"/>
      <c r="G50" s="52"/>
      <c r="H50" s="52"/>
      <c r="I50" s="52"/>
      <c r="J50" s="52"/>
      <c r="K50" s="52"/>
      <c r="L50" s="53"/>
      <c r="M50" s="53"/>
      <c r="N50" s="53"/>
      <c r="O50" s="53"/>
      <c r="P50" s="54"/>
      <c r="V50" s="52"/>
      <c r="W50" s="52"/>
      <c r="X50" s="52"/>
      <c r="Y50" s="52"/>
      <c r="Z50" s="52"/>
    </row>
    <row r="51" spans="1:26" s="51" customFormat="1" ht="15">
      <c r="A51" s="106"/>
      <c r="C51" s="106"/>
      <c r="D51" s="257"/>
      <c r="E51" s="255"/>
      <c r="F51" s="52"/>
      <c r="G51" s="52"/>
      <c r="H51" s="52"/>
      <c r="I51" s="52"/>
      <c r="J51" s="52"/>
      <c r="K51" s="52"/>
      <c r="L51" s="53"/>
      <c r="M51" s="53"/>
      <c r="N51" s="53"/>
      <c r="O51" s="53"/>
      <c r="P51" s="54"/>
      <c r="V51" s="52"/>
      <c r="W51" s="52"/>
      <c r="X51" s="52"/>
      <c r="Y51" s="52"/>
      <c r="Z51" s="52"/>
    </row>
    <row r="52" spans="1:26" s="51" customFormat="1" ht="15">
      <c r="A52" s="106"/>
      <c r="C52" s="106"/>
      <c r="D52" s="257"/>
      <c r="E52" s="255"/>
      <c r="F52" s="52"/>
      <c r="G52" s="52"/>
      <c r="H52" s="52"/>
      <c r="I52" s="52"/>
      <c r="J52" s="52"/>
      <c r="K52" s="52"/>
      <c r="L52" s="53"/>
      <c r="M52" s="53"/>
      <c r="N52" s="53"/>
      <c r="O52" s="53"/>
      <c r="P52" s="54"/>
      <c r="V52" s="52"/>
      <c r="W52" s="52"/>
      <c r="X52" s="52"/>
      <c r="Y52" s="52"/>
      <c r="Z52" s="52"/>
    </row>
    <row r="53" spans="1:26" s="51" customFormat="1" ht="15">
      <c r="A53" s="106"/>
      <c r="C53" s="106"/>
      <c r="D53" s="257"/>
      <c r="E53" s="197"/>
      <c r="F53" s="52"/>
      <c r="G53" s="52"/>
      <c r="H53" s="52"/>
      <c r="I53" s="52"/>
      <c r="J53" s="52"/>
      <c r="K53" s="52"/>
      <c r="L53" s="53"/>
      <c r="M53" s="53"/>
      <c r="N53" s="53"/>
      <c r="O53" s="53"/>
      <c r="P53" s="54"/>
      <c r="V53" s="52"/>
      <c r="W53" s="52"/>
      <c r="X53" s="52"/>
      <c r="Y53" s="52"/>
      <c r="Z53" s="52"/>
    </row>
    <row r="54" spans="1:26" s="51" customFormat="1" ht="15">
      <c r="A54" s="106"/>
      <c r="C54" s="106"/>
      <c r="D54" s="257"/>
      <c r="E54" s="197"/>
      <c r="F54" s="52"/>
      <c r="G54" s="52"/>
      <c r="H54" s="52"/>
      <c r="I54" s="52"/>
      <c r="J54" s="52"/>
      <c r="K54" s="52"/>
      <c r="L54" s="53"/>
      <c r="M54" s="53"/>
      <c r="N54" s="53"/>
      <c r="O54" s="53"/>
      <c r="P54" s="54"/>
      <c r="V54" s="52"/>
      <c r="W54" s="52"/>
      <c r="X54" s="52"/>
      <c r="Y54" s="52"/>
      <c r="Z54" s="52"/>
    </row>
    <row r="55" spans="1:26" s="51" customFormat="1" ht="15.75">
      <c r="A55" s="106"/>
      <c r="C55" s="106"/>
      <c r="D55" s="258"/>
      <c r="E55" s="254"/>
      <c r="F55" s="52"/>
      <c r="G55" s="52"/>
      <c r="H55" s="52"/>
      <c r="I55" s="52"/>
      <c r="J55" s="52"/>
      <c r="K55" s="52"/>
      <c r="L55" s="55"/>
      <c r="M55" s="55"/>
      <c r="N55" s="55"/>
      <c r="O55" s="56"/>
      <c r="P55" s="56"/>
      <c r="V55" s="52"/>
      <c r="W55" s="52"/>
      <c r="X55" s="52"/>
      <c r="Y55" s="52"/>
      <c r="Z55" s="52"/>
    </row>
    <row r="56" spans="1:26" s="51" customFormat="1" ht="15.75">
      <c r="A56" s="106"/>
      <c r="C56" s="106"/>
      <c r="D56" s="258"/>
      <c r="E56" s="254"/>
      <c r="F56" s="52"/>
      <c r="G56" s="52"/>
      <c r="H56" s="52"/>
      <c r="I56" s="52"/>
      <c r="J56" s="52"/>
      <c r="K56" s="52"/>
      <c r="L56" s="55"/>
      <c r="M56" s="55"/>
      <c r="N56" s="55"/>
      <c r="O56" s="56"/>
      <c r="P56" s="56"/>
      <c r="V56" s="52"/>
      <c r="W56" s="52"/>
      <c r="X56" s="52"/>
      <c r="Y56" s="52"/>
      <c r="Z56" s="52"/>
    </row>
    <row r="57" spans="1:26" s="51" customFormat="1" ht="15.75">
      <c r="A57" s="106"/>
      <c r="C57" s="106"/>
      <c r="D57" s="257"/>
      <c r="E57" s="197"/>
      <c r="F57" s="52"/>
      <c r="G57" s="52"/>
      <c r="H57" s="52"/>
      <c r="I57" s="52"/>
      <c r="J57" s="52"/>
      <c r="K57" s="52"/>
      <c r="L57" s="55"/>
      <c r="M57" s="55"/>
      <c r="N57" s="55"/>
      <c r="O57" s="56"/>
      <c r="P57" s="56"/>
      <c r="V57" s="52"/>
      <c r="W57" s="52"/>
      <c r="X57" s="52"/>
      <c r="Y57" s="52"/>
      <c r="Z57" s="52"/>
    </row>
    <row r="58" spans="1:26" s="51" customFormat="1" ht="15.75">
      <c r="A58" s="106"/>
      <c r="C58" s="106"/>
      <c r="D58" s="257"/>
      <c r="E58" s="197"/>
      <c r="F58" s="52"/>
      <c r="G58" s="52"/>
      <c r="H58" s="52"/>
      <c r="I58" s="52"/>
      <c r="J58" s="52"/>
      <c r="K58" s="52"/>
      <c r="L58" s="55"/>
      <c r="M58" s="55"/>
      <c r="N58" s="55"/>
      <c r="O58" s="56"/>
      <c r="P58" s="56"/>
      <c r="V58" s="52"/>
      <c r="W58" s="52"/>
      <c r="X58" s="52"/>
      <c r="Y58" s="52"/>
      <c r="Z58" s="52"/>
    </row>
    <row r="59" spans="1:26" s="51" customFormat="1" ht="15.75">
      <c r="A59" s="106"/>
      <c r="C59" s="106"/>
      <c r="D59" s="257"/>
      <c r="E59" s="197"/>
      <c r="F59" s="52"/>
      <c r="G59" s="52"/>
      <c r="H59" s="57"/>
      <c r="I59" s="57"/>
      <c r="J59" s="57"/>
      <c r="K59" s="52"/>
      <c r="L59" s="55"/>
      <c r="M59" s="55"/>
      <c r="N59" s="55"/>
      <c r="O59" s="56"/>
      <c r="P59" s="56"/>
      <c r="V59" s="52"/>
      <c r="W59" s="52"/>
      <c r="X59" s="52"/>
      <c r="Y59" s="52"/>
      <c r="Z59" s="52"/>
    </row>
    <row r="60" spans="1:26" s="51" customFormat="1" ht="15.75">
      <c r="A60" s="106"/>
      <c r="C60" s="106"/>
      <c r="D60" s="196"/>
      <c r="E60" s="197"/>
      <c r="F60" s="52"/>
      <c r="G60" s="52"/>
      <c r="H60" s="52"/>
      <c r="I60" s="52"/>
      <c r="J60" s="52"/>
      <c r="K60" s="52"/>
      <c r="L60" s="58"/>
      <c r="M60" s="58"/>
      <c r="N60" s="58"/>
      <c r="O60" s="56"/>
      <c r="P60" s="56"/>
      <c r="V60" s="52"/>
      <c r="W60" s="52"/>
      <c r="X60" s="52"/>
      <c r="Y60" s="52"/>
      <c r="Z60" s="52"/>
    </row>
    <row r="61" spans="1:26" s="51" customFormat="1" ht="15.75">
      <c r="A61" s="106"/>
      <c r="C61" s="106"/>
      <c r="D61" s="196"/>
      <c r="E61" s="197"/>
      <c r="F61" s="52"/>
      <c r="G61" s="52"/>
      <c r="H61" s="52"/>
      <c r="I61" s="52"/>
      <c r="J61" s="52"/>
      <c r="K61" s="52"/>
      <c r="L61" s="55"/>
      <c r="M61" s="55"/>
      <c r="N61" s="55"/>
      <c r="O61" s="56"/>
      <c r="P61" s="56"/>
      <c r="V61" s="59"/>
      <c r="W61" s="59"/>
      <c r="X61" s="59"/>
      <c r="Y61" s="59"/>
      <c r="Z61" s="59"/>
    </row>
    <row r="62" spans="1:26" s="51" customFormat="1" ht="15.75">
      <c r="A62" s="106"/>
      <c r="C62" s="106"/>
      <c r="D62" s="60"/>
      <c r="E62" s="197"/>
      <c r="F62" s="52"/>
      <c r="G62" s="52"/>
      <c r="H62" s="52"/>
      <c r="I62" s="52"/>
      <c r="J62" s="52"/>
      <c r="K62" s="52"/>
      <c r="L62" s="55"/>
      <c r="M62" s="55"/>
      <c r="N62" s="55"/>
      <c r="O62" s="56"/>
      <c r="P62" s="56"/>
      <c r="V62" s="52"/>
      <c r="W62" s="52"/>
      <c r="X62" s="52"/>
      <c r="Y62" s="52"/>
      <c r="Z62" s="52"/>
    </row>
    <row r="63" spans="1:26" s="51" customFormat="1" ht="15.75">
      <c r="A63" s="106"/>
      <c r="C63" s="106"/>
      <c r="D63" s="257"/>
      <c r="E63" s="197"/>
      <c r="F63" s="59"/>
      <c r="G63" s="59"/>
      <c r="H63" s="59"/>
      <c r="I63" s="59"/>
      <c r="J63" s="59"/>
      <c r="K63" s="59"/>
      <c r="L63" s="53"/>
      <c r="M63" s="55"/>
      <c r="N63" s="55"/>
      <c r="O63" s="56"/>
      <c r="P63" s="56"/>
      <c r="V63" s="57"/>
      <c r="W63" s="57"/>
      <c r="X63" s="57"/>
      <c r="Y63" s="57"/>
      <c r="Z63" s="57"/>
    </row>
    <row r="64" spans="1:26" s="51" customFormat="1" ht="15.75">
      <c r="A64" s="106"/>
      <c r="C64" s="106"/>
      <c r="D64" s="257"/>
      <c r="E64" s="197"/>
      <c r="F64" s="52"/>
      <c r="G64" s="59"/>
      <c r="H64" s="52"/>
      <c r="I64" s="52"/>
      <c r="J64" s="52"/>
      <c r="K64" s="52"/>
      <c r="L64" s="61"/>
      <c r="M64" s="55"/>
      <c r="N64" s="55"/>
      <c r="O64" s="56"/>
      <c r="P64" s="56"/>
      <c r="V64" s="59"/>
      <c r="W64" s="59"/>
      <c r="X64" s="59"/>
      <c r="Y64" s="59"/>
      <c r="Z64" s="59"/>
    </row>
    <row r="65" spans="1:26" s="51" customFormat="1" ht="15.75">
      <c r="A65" s="106"/>
      <c r="C65" s="106"/>
      <c r="D65" s="194"/>
      <c r="E65" s="198"/>
      <c r="F65" s="57"/>
      <c r="G65" s="57"/>
      <c r="H65" s="57"/>
      <c r="I65" s="57"/>
      <c r="J65" s="57"/>
      <c r="K65" s="57"/>
      <c r="L65" s="55"/>
      <c r="M65" s="53"/>
      <c r="N65" s="53"/>
      <c r="O65" s="53"/>
      <c r="P65" s="62"/>
      <c r="V65" s="52"/>
      <c r="W65" s="52"/>
      <c r="X65" s="52"/>
      <c r="Y65" s="52"/>
      <c r="Z65" s="52"/>
    </row>
  </sheetData>
  <sheetProtection autoFilter="0"/>
  <protectedRanges>
    <protectedRange sqref="L24:P65" name="Data_entry"/>
    <protectedRange sqref="L7:P23" name="Sheet 2 edits_1"/>
    <protectedRange sqref="L7:P23" name="Data_entry_1_2"/>
  </protectedRanges>
  <mergeCells count="50">
    <mergeCell ref="D53:D54"/>
    <mergeCell ref="D55:D56"/>
    <mergeCell ref="E55:E56"/>
    <mergeCell ref="D57:D59"/>
    <mergeCell ref="D63:D64"/>
    <mergeCell ref="D38:D39"/>
    <mergeCell ref="D41:D42"/>
    <mergeCell ref="D43:D45"/>
    <mergeCell ref="E43:E44"/>
    <mergeCell ref="D50:D52"/>
    <mergeCell ref="E50:E52"/>
    <mergeCell ref="B19:B21"/>
    <mergeCell ref="B22:B23"/>
    <mergeCell ref="D26:D27"/>
    <mergeCell ref="D36:D37"/>
    <mergeCell ref="E36:E37"/>
    <mergeCell ref="Z5:Z6"/>
    <mergeCell ref="V5:V6"/>
    <mergeCell ref="W5:W6"/>
    <mergeCell ref="D5:D6"/>
    <mergeCell ref="K8:K9"/>
    <mergeCell ref="X5:X6"/>
    <mergeCell ref="Y5:Y6"/>
    <mergeCell ref="N5:N6"/>
    <mergeCell ref="O5:O6"/>
    <mergeCell ref="P5:P6"/>
    <mergeCell ref="M5:M6"/>
    <mergeCell ref="B17:B18"/>
    <mergeCell ref="Q3:U4"/>
    <mergeCell ref="B5:B6"/>
    <mergeCell ref="F5:F6"/>
    <mergeCell ref="G5:J5"/>
    <mergeCell ref="Q5:Q6"/>
    <mergeCell ref="R5:R6"/>
    <mergeCell ref="S5:S6"/>
    <mergeCell ref="T5:T6"/>
    <mergeCell ref="U5:U6"/>
    <mergeCell ref="P3:P4"/>
    <mergeCell ref="E5:E6"/>
    <mergeCell ref="K5:K6"/>
    <mergeCell ref="L5:L6"/>
    <mergeCell ref="N3:N4"/>
    <mergeCell ref="O3:O4"/>
    <mergeCell ref="L3:L4"/>
    <mergeCell ref="M3:M4"/>
    <mergeCell ref="B11:B13"/>
    <mergeCell ref="B14:B16"/>
    <mergeCell ref="G2:K2"/>
    <mergeCell ref="A7:K7"/>
    <mergeCell ref="B8:B10"/>
  </mergeCells>
  <dataValidations count="6">
    <dataValidation type="list" allowBlank="1" showInputMessage="1" showErrorMessage="1" sqref="P65" xr:uid="{00000000-0002-0000-0C00-000000000000}">
      <formula1>$AG$4:$AG$6</formula1>
    </dataValidation>
    <dataValidation type="list" allowBlank="1" showInputMessage="1" showErrorMessage="1" sqref="O55:P64" xr:uid="{00000000-0002-0000-0C00-000001000000}">
      <formula1>$AK$4:$AK$9</formula1>
    </dataValidation>
    <dataValidation type="list" allowBlank="1" showInputMessage="1" showErrorMessage="1" sqref="O49:O54" xr:uid="{00000000-0002-0000-0C00-000002000000}">
      <formula1>$AO$3:$AO$7</formula1>
    </dataValidation>
    <dataValidation type="list" allowBlank="1" showInputMessage="1" showErrorMessage="1" sqref="N40:P48" xr:uid="{00000000-0002-0000-0C00-000003000000}">
      <formula1>$AO$4:$AO$9</formula1>
    </dataValidation>
    <dataValidation type="list" allowBlank="1" showInputMessage="1" showErrorMessage="1" sqref="L24:P25" xr:uid="{00000000-0002-0000-0C00-000004000000}">
      <formula1>$AH$5:$AH$10</formula1>
    </dataValidation>
    <dataValidation type="list" allowBlank="1" showInputMessage="1" showErrorMessage="1" sqref="L26:P39" xr:uid="{00000000-0002-0000-0C00-000005000000}">
      <formula1>$AQ$10:$AQ$14</formula1>
    </dataValidation>
  </dataValidations>
  <pageMargins left="0.7" right="0.7" top="0.75" bottom="0.75" header="0.3" footer="0.3"/>
  <drawing r:id="rId1"/>
  <extLst>
    <ext xmlns:x14="http://schemas.microsoft.com/office/spreadsheetml/2009/9/main" uri="{CCE6A557-97BC-4b89-ADB6-D9C93CAAB3DF}">
      <x14:dataValidations xmlns:xm="http://schemas.microsoft.com/office/excel/2006/main" count="3">
        <x14:dataValidation type="list" allowBlank="1" showInputMessage="1" showErrorMessage="1" promptTitle="Domain" prompt="Select Domain" xr:uid="{00000000-0002-0000-0C00-000006000000}">
          <x14:formula1>
            <xm:f>'Data sheet'!$A$15:$A$17</xm:f>
          </x14:formula1>
          <xm:sqref>H3:K3</xm:sqref>
        </x14:dataValidation>
        <x14:dataValidation type="list" allowBlank="1" showInputMessage="1" showErrorMessage="1" xr:uid="{00000000-0002-0000-0C00-000007000000}">
          <x14:formula1>
            <xm:f>'Data sheet'!$A$49:$A$55</xm:f>
          </x14:formula1>
          <xm:sqref>P49:P54 L7:P23</xm:sqref>
        </x14:dataValidation>
        <x14:dataValidation type="list" allowBlank="1" showInputMessage="1" showErrorMessage="1" promptTitle="Domain" prompt="Select Domain" xr:uid="{00000000-0002-0000-0C00-000008000000}">
          <x14:formula1>
            <xm:f>'C:\Users\Judith\AppData\Local\Microsoft\Windows\INetCache\Content.Outlook\BE26XD14\[Copy of CSO OCAT_171119.xlsx]Data sheet'!#REF!</xm:f>
          </x14:formula1>
          <xm:sqref>V3:Z3</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3">
    <tabColor theme="9" tint="-0.249977111117893"/>
  </sheetPr>
  <dimension ref="A1:Z65"/>
  <sheetViews>
    <sheetView showGridLines="0" topLeftCell="B1" zoomScaleNormal="100" workbookViewId="0">
      <pane xSplit="4" ySplit="7" topLeftCell="F8" activePane="bottomRight" state="frozen"/>
      <selection pane="bottomRight" activeCell="E1" sqref="E1:E3"/>
      <selection pane="bottomLeft" activeCell="B8" sqref="B8"/>
      <selection pane="topRight" activeCell="F1" sqref="F1"/>
    </sheetView>
  </sheetViews>
  <sheetFormatPr defaultColWidth="9.140625" defaultRowHeight="11.25"/>
  <cols>
    <col min="1" max="1" width="4.5703125" style="45" hidden="1" customWidth="1"/>
    <col min="2" max="2" width="7.140625" style="1" customWidth="1"/>
    <col min="3" max="3" width="6.140625" style="45" hidden="1" customWidth="1"/>
    <col min="4" max="4" width="31.5703125" style="45" customWidth="1"/>
    <col min="5" max="5" width="40" style="1" bestFit="1" customWidth="1"/>
    <col min="6" max="6" width="54.5703125" style="1" bestFit="1" customWidth="1"/>
    <col min="7" max="8" width="25.5703125" style="1" customWidth="1"/>
    <col min="9" max="9" width="34.7109375" style="1" customWidth="1"/>
    <col min="10" max="10" width="29.5703125" style="1" customWidth="1"/>
    <col min="11" max="11" width="25.5703125" style="1" customWidth="1"/>
    <col min="12" max="16" width="9.140625" style="43" customWidth="1"/>
    <col min="17" max="21" width="9.140625" style="1" hidden="1" customWidth="1"/>
    <col min="22" max="26" width="34.42578125" style="1" customWidth="1"/>
    <col min="27" max="16384" width="9.140625" style="1"/>
  </cols>
  <sheetData>
    <row r="1" spans="1:26" ht="15.75">
      <c r="A1" s="45" t="str">
        <f>IF(ISBLANK(Template!A1),"",Template!A1)</f>
        <v/>
      </c>
      <c r="B1" s="1" t="str">
        <f>IF(ISBLANK(Template!B1),"",Template!B1)</f>
        <v/>
      </c>
      <c r="C1" s="45" t="str">
        <f>IF(ISBLANK(Template!C1),"",Template!C1)</f>
        <v/>
      </c>
      <c r="D1" s="89" t="str">
        <f>IF(ISBLANK(Template!D1),"",Template!D1)</f>
        <v xml:space="preserve">LOCATION </v>
      </c>
      <c r="E1" s="202" t="s">
        <v>294</v>
      </c>
      <c r="F1" s="1" t="str">
        <f>IF(ISBLANK(Template!F1),"",Template!F1)</f>
        <v/>
      </c>
      <c r="G1" s="1" t="str">
        <f>IF(ISBLANK(Template!G1),"",Template!G1)</f>
        <v/>
      </c>
      <c r="H1" s="1" t="str">
        <f>IF(ISBLANK(Template!H1),"",Template!H1)</f>
        <v/>
      </c>
      <c r="I1" s="1" t="str">
        <f>IF(ISBLANK(Template!I1),"",Template!I1)</f>
        <v/>
      </c>
      <c r="J1" s="1" t="str">
        <f>IF(ISBLANK(Template!J1),"",Template!J1)</f>
        <v/>
      </c>
      <c r="K1" s="1" t="str">
        <f>IF(ISBLANK(Template!K1),"",Template!K1)</f>
        <v/>
      </c>
      <c r="L1" s="43" t="str">
        <f>IF(ISBLANK(Template!L1),"",Template!L1)</f>
        <v/>
      </c>
      <c r="M1" s="43" t="str">
        <f>IF(ISBLANK(Template!M1),"",Template!M1)</f>
        <v/>
      </c>
      <c r="N1" s="43" t="str">
        <f>IF(ISBLANK(Template!N1),"",Template!N1)</f>
        <v/>
      </c>
      <c r="O1" s="43" t="str">
        <f>IF(ISBLANK(Template!O1),"",Template!O1)</f>
        <v/>
      </c>
      <c r="P1" s="43" t="str">
        <f>IF(ISBLANK(Template!P1),"",Template!P1)</f>
        <v/>
      </c>
      <c r="Q1" s="1" t="str">
        <f>IF(ISBLANK(Template!Q1),"",Template!Q1)</f>
        <v/>
      </c>
      <c r="R1" s="1" t="str">
        <f>IF(ISBLANK(Template!R1),"",Template!R1)</f>
        <v/>
      </c>
      <c r="S1" s="1" t="str">
        <f>IF(ISBLANK(Template!S1),"",Template!S1)</f>
        <v/>
      </c>
      <c r="T1" s="1" t="str">
        <f>IF(ISBLANK(Template!T1),"",Template!T1)</f>
        <v/>
      </c>
      <c r="U1" s="1" t="str">
        <f>IF(ISBLANK(Template!U1),"",Template!U1)</f>
        <v/>
      </c>
      <c r="V1" s="1" t="str">
        <f ca="1">IF(ISBLANK(Template!V1),"",Template!V1)</f>
        <v/>
      </c>
      <c r="W1" s="1" t="str">
        <f ca="1">IF(ISBLANK(Template!W1),"",Template!W1)</f>
        <v/>
      </c>
      <c r="X1" s="1" t="str">
        <f ca="1">IF(ISBLANK(Template!X1),"",Template!X1)</f>
        <v/>
      </c>
      <c r="Y1" s="1" t="str">
        <f ca="1">IF(ISBLANK(Template!Y1),"",Template!Y1)</f>
        <v/>
      </c>
      <c r="Z1" s="1" t="str">
        <f ca="1">IF(ISBLANK(Template!Z1),"",Template!Z1)</f>
        <v/>
      </c>
    </row>
    <row r="2" spans="1:26" ht="26.25" customHeight="1">
      <c r="A2" s="45" t="str">
        <f>IF(ISBLANK(Template!A2),"",Template!A2)</f>
        <v/>
      </c>
      <c r="B2" s="21" t="str">
        <f>IF(ISBLANK(Template!B2),"",Template!B2)</f>
        <v/>
      </c>
      <c r="C2" s="107" t="str">
        <f>IF(ISBLANK(Template!C2),"",Template!C2)</f>
        <v/>
      </c>
      <c r="D2" s="89" t="str">
        <f>IF(ISBLANK(Template!D2),"",Template!D2)</f>
        <v>DATE</v>
      </c>
      <c r="E2" s="202" t="s">
        <v>294</v>
      </c>
      <c r="F2" s="42" t="str">
        <f>IF(ISBLANK(Template!F2),"",Template!F2)</f>
        <v/>
      </c>
      <c r="G2" s="245" t="str">
        <f>'Data sheet'!A43</f>
        <v>CSO 8</v>
      </c>
      <c r="H2" s="246"/>
      <c r="I2" s="246"/>
      <c r="J2" s="246"/>
      <c r="K2" s="246"/>
      <c r="L2" s="43" t="str">
        <f>IF(ISBLANK(Template!L2),"",Template!L2)</f>
        <v/>
      </c>
      <c r="M2" s="43" t="str">
        <f>IF(ISBLANK(Template!M2),"",Template!M2)</f>
        <v/>
      </c>
      <c r="N2" s="43" t="str">
        <f>IF(ISBLANK(Template!N2),"",Template!N2)</f>
        <v/>
      </c>
      <c r="O2" s="43" t="str">
        <f>IF(ISBLANK(Template!O2),"",Template!O2)</f>
        <v/>
      </c>
      <c r="P2" s="43" t="str">
        <f>IF(ISBLANK(Template!P2),"",Template!P2)</f>
        <v/>
      </c>
      <c r="Q2" s="1" t="str">
        <f>IF(ISBLANK(Template!Q2),"",Template!Q2)</f>
        <v/>
      </c>
      <c r="R2" s="1" t="str">
        <f>IF(ISBLANK(Template!R2),"",Template!R2)</f>
        <v/>
      </c>
      <c r="S2" s="1" t="str">
        <f>IF(ISBLANK(Template!S2),"",Template!S2)</f>
        <v/>
      </c>
      <c r="T2" s="1" t="str">
        <f>IF(ISBLANK(Template!T2),"",Template!T2)</f>
        <v/>
      </c>
      <c r="U2" s="1" t="str">
        <f>IF(ISBLANK(Template!U2),"",Template!U2)</f>
        <v/>
      </c>
      <c r="V2" s="201" t="str">
        <f ca="1">IF(ISBLANK(Template!V2),"",Template!V2)</f>
        <v/>
      </c>
      <c r="W2" s="201" t="str">
        <f ca="1">IF(ISBLANK(Template!W2),"",Template!W2)</f>
        <v/>
      </c>
      <c r="X2" s="201" t="str">
        <f ca="1">IF(ISBLANK(Template!X2),"",Template!X2)</f>
        <v/>
      </c>
      <c r="Y2" s="201" t="str">
        <f ca="1">IF(ISBLANK(Template!Y2),"",Template!Y2)</f>
        <v/>
      </c>
      <c r="Z2" s="201" t="str">
        <f ca="1">IF(ISBLANK(Template!Z2),"",Template!Z2)</f>
        <v/>
      </c>
    </row>
    <row r="3" spans="1:26" ht="15" customHeight="1">
      <c r="A3" s="45" t="str">
        <f>IF(ISBLANK(Template!A3),"",Template!A3)</f>
        <v/>
      </c>
      <c r="B3" s="21" t="str">
        <f>IF(ISBLANK(Template!B3),"",Template!B3)</f>
        <v/>
      </c>
      <c r="C3" s="107" t="str">
        <f>IF(ISBLANK(Template!C3),"",Template!C3)</f>
        <v/>
      </c>
      <c r="D3" s="89" t="str">
        <f>IF(ISBLANK(Template!D3),"",Template!D3)</f>
        <v>PERIOD</v>
      </c>
      <c r="E3" s="202" t="s">
        <v>294</v>
      </c>
      <c r="F3" s="39" t="str">
        <f>IF(ISBLANK(Template!F3),"",Template!F3)</f>
        <v/>
      </c>
      <c r="G3" s="39" t="str">
        <f>IF(ISBLANK(Template!G3),"",Template!G3)</f>
        <v/>
      </c>
      <c r="H3" s="3" t="str">
        <f>IF(ISBLANK(Template!H3),"",Template!H3)</f>
        <v/>
      </c>
      <c r="I3" s="3" t="str">
        <f>IF(ISBLANK(Template!I3),"",Template!I3)</f>
        <v/>
      </c>
      <c r="J3" s="3" t="str">
        <f>IF(ISBLANK(Template!J3),"",Template!J3)</f>
        <v/>
      </c>
      <c r="K3" s="3" t="str">
        <f>IF(ISBLANK(Template!K3),"",Template!K3)</f>
        <v/>
      </c>
      <c r="L3" s="240" t="str">
        <f>IF(ISBLANK(Template!L3),"",Template!L3)</f>
        <v>Score</v>
      </c>
      <c r="M3" s="240" t="str">
        <f>IF(ISBLANK(Template!M3),"",Template!M3)</f>
        <v>Score</v>
      </c>
      <c r="N3" s="240" t="str">
        <f>IF(ISBLANK(Template!N3),"",Template!N3)</f>
        <v>Score</v>
      </c>
      <c r="O3" s="240" t="str">
        <f>IF(ISBLANK(Template!O3),"",Template!O3)</f>
        <v>Score</v>
      </c>
      <c r="P3" s="240" t="str">
        <f>IF(ISBLANK(Template!P3),"",Template!P3)</f>
        <v>Score</v>
      </c>
      <c r="Q3" s="241" t="str">
        <f>IF(ISBLANK(Template!Q3),"",Template!Q3)</f>
        <v>Percent Score</v>
      </c>
      <c r="R3" s="242" t="str">
        <f>IF(ISBLANK(Template!R3),"",Template!R3)</f>
        <v/>
      </c>
      <c r="S3" s="242" t="str">
        <f>IF(ISBLANK(Template!S3),"",Template!S3)</f>
        <v/>
      </c>
      <c r="T3" s="242" t="str">
        <f>IF(ISBLANK(Template!T3),"",Template!T3)</f>
        <v/>
      </c>
      <c r="U3" s="242" t="str">
        <f>IF(ISBLANK(Template!U3),"",Template!U3)</f>
        <v/>
      </c>
      <c r="V3" s="3" t="str">
        <f ca="1">IF(ISBLANK(Template!V3),"",Template!V3)</f>
        <v/>
      </c>
      <c r="W3" s="3" t="str">
        <f ca="1">IF(ISBLANK(Template!W3),"",Template!W3)</f>
        <v/>
      </c>
      <c r="X3" s="3" t="str">
        <f ca="1">IF(ISBLANK(Template!X3),"",Template!X3)</f>
        <v/>
      </c>
      <c r="Y3" s="3" t="str">
        <f ca="1">IF(ISBLANK(Template!Y3),"",Template!Y3)</f>
        <v/>
      </c>
      <c r="Z3" s="3" t="str">
        <f ca="1">IF(ISBLANK(Template!Z3),"",Template!Z3)</f>
        <v/>
      </c>
    </row>
    <row r="4" spans="1:26" ht="11.25" customHeight="1">
      <c r="A4" s="45" t="str">
        <f>IF(ISBLANK(Template!A4),"",Template!A4)</f>
        <v/>
      </c>
      <c r="B4" s="1" t="str">
        <f>IF(ISBLANK(Template!B4),"",Template!B4)</f>
        <v/>
      </c>
      <c r="C4" s="45" t="str">
        <f>IF(ISBLANK(Template!C4),"",Template!C4)</f>
        <v/>
      </c>
      <c r="D4" s="45" t="str">
        <f>IF(ISBLANK(Template!D4),"",Template!D4)</f>
        <v/>
      </c>
      <c r="E4" s="1" t="str">
        <f>IF(ISBLANK(Template!E4),"",Template!E4)</f>
        <v/>
      </c>
      <c r="F4" s="165" t="str">
        <f>IF(ISBLANK(Template!F4),"",Template!F4)</f>
        <v/>
      </c>
      <c r="G4" s="165" t="str">
        <f>IF(ISBLANK(Template!G4),"",Template!G4)</f>
        <v/>
      </c>
      <c r="H4" s="1" t="str">
        <f>IF(ISBLANK(Template!H4),"",Template!H4)</f>
        <v/>
      </c>
      <c r="I4" s="1" t="str">
        <f>IF(ISBLANK(Template!I4),"",Template!I4)</f>
        <v/>
      </c>
      <c r="J4" s="1" t="str">
        <f>IF(ISBLANK(Template!J4),"",Template!J4)</f>
        <v/>
      </c>
      <c r="K4" s="1" t="str">
        <f>IF(ISBLANK(Template!K4),"",Template!K4)</f>
        <v/>
      </c>
      <c r="L4" s="253" t="str">
        <f>IF(ISBLANK(Template!L4),"",Template!L4)</f>
        <v/>
      </c>
      <c r="M4" s="253" t="str">
        <f>IF(ISBLANK(Template!M4),"",Template!M4)</f>
        <v/>
      </c>
      <c r="N4" s="253" t="str">
        <f>IF(ISBLANK(Template!N4),"",Template!N4)</f>
        <v/>
      </c>
      <c r="O4" s="253" t="str">
        <f>IF(ISBLANK(Template!O4),"",Template!O4)</f>
        <v/>
      </c>
      <c r="P4" s="253" t="str">
        <f>IF(ISBLANK(Template!P4),"",Template!P4)</f>
        <v/>
      </c>
      <c r="Q4" s="241" t="str">
        <f>IF(ISBLANK(Template!Q4),"",Template!Q4)</f>
        <v/>
      </c>
      <c r="R4" s="242" t="str">
        <f>IF(ISBLANK(Template!R4),"",Template!R4)</f>
        <v/>
      </c>
      <c r="S4" s="242" t="str">
        <f>IF(ISBLANK(Template!S4),"",Template!S4)</f>
        <v/>
      </c>
      <c r="T4" s="242" t="str">
        <f>IF(ISBLANK(Template!T4),"",Template!T4)</f>
        <v/>
      </c>
      <c r="U4" s="242" t="str">
        <f>IF(ISBLANK(Template!U4),"",Template!U4)</f>
        <v/>
      </c>
      <c r="V4" s="1" t="str">
        <f ca="1">IF(ISBLANK(Template!V4),"",Template!V4)</f>
        <v/>
      </c>
      <c r="W4" s="1" t="str">
        <f ca="1">IF(ISBLANK(Template!W4),"",Template!W4)</f>
        <v/>
      </c>
      <c r="X4" s="1" t="str">
        <f ca="1">IF(ISBLANK(Template!X4),"",Template!X4)</f>
        <v/>
      </c>
      <c r="Y4" s="1" t="str">
        <f ca="1">IF(ISBLANK(Template!Y4),"",Template!Y4)</f>
        <v/>
      </c>
      <c r="Z4" s="1" t="str">
        <f ca="1">IF(ISBLANK(Template!Z4),"",Template!Z4)</f>
        <v/>
      </c>
    </row>
    <row r="5" spans="1:26" ht="11.25" customHeight="1">
      <c r="A5" s="105"/>
      <c r="B5" s="228" t="str">
        <f>IF(ISBLANK(Template!B5),"",Template!B5)</f>
        <v/>
      </c>
      <c r="C5" s="105" t="str">
        <f>IF(ISBLANK(Template!C5),"",Template!C5)</f>
        <v/>
      </c>
      <c r="D5" s="228" t="str">
        <f>IF(ISBLANK(Template!D5),"",Template!D5)</f>
        <v>Sub-Domain</v>
      </c>
      <c r="E5" s="228" t="str">
        <f>IF(ISBLANK(Template!E5),"",Template!E5)</f>
        <v>Ideal Practice</v>
      </c>
      <c r="F5" s="228" t="str">
        <f>IF(ISBLANK(Template!F5),"",Template!F5)</f>
        <v>Discussion points</v>
      </c>
      <c r="G5" s="228" t="str">
        <f>IF(ISBLANK(Template!G5),"",Template!G5)</f>
        <v>SCORES</v>
      </c>
      <c r="H5" s="228" t="str">
        <f>IF(ISBLANK(Template!H5),"",Template!H5)</f>
        <v/>
      </c>
      <c r="I5" s="228" t="str">
        <f>IF(ISBLANK(Template!I5),"",Template!I5)</f>
        <v/>
      </c>
      <c r="J5" s="228" t="str">
        <f>IF(ISBLANK(Template!J5),"",Template!J5)</f>
        <v/>
      </c>
      <c r="K5" s="228" t="str">
        <f>IF(ISBLANK(Template!K5),"",Template!K5)</f>
        <v>Means of Verification</v>
      </c>
      <c r="L5" s="240" t="str">
        <f>IF(ISBLANK(Template!L5),"",Template!L5)</f>
        <v>Baseline</v>
      </c>
      <c r="M5" s="240" t="str">
        <f>IF(ISBLANK(Template!M5),"",Template!M5)</f>
        <v>Period 1</v>
      </c>
      <c r="N5" s="240" t="str">
        <f>IF(ISBLANK(Template!N5),"",Template!N5)</f>
        <v>Period 2</v>
      </c>
      <c r="O5" s="240" t="str">
        <f>IF(ISBLANK(Template!O5),"",Template!O5)</f>
        <v>Period 3</v>
      </c>
      <c r="P5" s="240" t="str">
        <f>IF(ISBLANK(Template!P5),"",Template!P5)</f>
        <v>Period 4</v>
      </c>
      <c r="Q5" s="262" t="s">
        <v>120</v>
      </c>
      <c r="R5" s="262" t="s">
        <v>125</v>
      </c>
      <c r="S5" s="262" t="s">
        <v>126</v>
      </c>
      <c r="T5" s="262" t="s">
        <v>127</v>
      </c>
      <c r="U5" s="262" t="s">
        <v>128</v>
      </c>
      <c r="V5" s="228" t="str">
        <f>IF(ISBLANK(Template!V5),"",Template!V5)</f>
        <v>Reason for scoring for each stage as at BASELINE (could include info pointing to proof of existence of some of the documents)</v>
      </c>
      <c r="W5" s="228" t="str">
        <f>IF(ISBLANK(Template!W5),"",Template!W5)</f>
        <v>Reason for scoring for each stage as at PERIO 1 (could include info pointing to proof of existence of some of the documents)</v>
      </c>
      <c r="X5" s="228" t="str">
        <f>IF(ISBLANK(Template!X5),"",Template!X5)</f>
        <v>Reason for scoring for each stage as at PERIOD 2 (could include info pointing to proof of existence of some of the documents)</v>
      </c>
      <c r="Y5" s="228" t="str">
        <f>IF(ISBLANK(Template!Y5),"",Template!Y5)</f>
        <v>Reason for scoring for each stage as at PERIOD 3 (could include info pointing to proof of existence of some of the documents)</v>
      </c>
      <c r="Z5" s="228" t="str">
        <f>IF(ISBLANK(Template!Z5),"",Template!Z5)</f>
        <v>Reason for scoring for each stage as at PERIOD 4 (could include info pointing to proof of existence of some of the documents)</v>
      </c>
    </row>
    <row r="6" spans="1:26" ht="29.45" customHeight="1">
      <c r="A6" s="105"/>
      <c r="B6" s="228" t="str">
        <f>IF(ISBLANK(Template!B6),"",Template!B6)</f>
        <v>Domains</v>
      </c>
      <c r="C6" s="105" t="str">
        <f>IF(ISBLANK(Template!C6),"",Template!C6)</f>
        <v/>
      </c>
      <c r="D6" s="228" t="str">
        <f>IF(ISBLANK(Template!D6),"",Template!D6)</f>
        <v/>
      </c>
      <c r="E6" s="228" t="str">
        <f>IF(ISBLANK(Template!E6),"",Template!E6)</f>
        <v/>
      </c>
      <c r="F6" s="228" t="str">
        <f>IF(ISBLANK(Template!F6),"",Template!F6)</f>
        <v/>
      </c>
      <c r="G6" s="187" t="str">
        <f>IF(ISBLANK(Template!G6),"",Template!G6)</f>
        <v>Score: 1</v>
      </c>
      <c r="H6" s="187" t="str">
        <f>IF(ISBLANK(Template!H6),"",Template!H6)</f>
        <v>Score: 2</v>
      </c>
      <c r="I6" s="187" t="str">
        <f>IF(ISBLANK(Template!I6),"",Template!I6)</f>
        <v>Score: 3</v>
      </c>
      <c r="J6" s="187" t="str">
        <f>IF(ISBLANK(Template!J6),"",Template!J6)</f>
        <v>Score: 4</v>
      </c>
      <c r="K6" s="228" t="str">
        <f>IF(ISBLANK(Template!K6),"",Template!K6)</f>
        <v/>
      </c>
      <c r="L6" s="240" t="str">
        <f>IF(ISBLANK(Template!L6),"",Template!L6)</f>
        <v/>
      </c>
      <c r="M6" s="240" t="str">
        <f>IF(ISBLANK(Template!M6),"",Template!M6)</f>
        <v/>
      </c>
      <c r="N6" s="240" t="str">
        <f>IF(ISBLANK(Template!N6),"",Template!N6)</f>
        <v/>
      </c>
      <c r="O6" s="240" t="str">
        <f>IF(ISBLANK(Template!O6),"",Template!O6)</f>
        <v/>
      </c>
      <c r="P6" s="240" t="str">
        <f>IF(ISBLANK(Template!P6),"",Template!P6)</f>
        <v/>
      </c>
      <c r="Q6" s="262"/>
      <c r="R6" s="262"/>
      <c r="S6" s="262"/>
      <c r="T6" s="262"/>
      <c r="U6" s="262"/>
      <c r="V6" s="228" t="str">
        <f>IF(ISBLANK(Template!V6),"",Template!V6)</f>
        <v/>
      </c>
      <c r="W6" s="228" t="str">
        <f>IF(ISBLANK(Template!W6),"",Template!W6)</f>
        <v/>
      </c>
      <c r="X6" s="228" t="str">
        <f>IF(ISBLANK(Template!X6),"",Template!X6)</f>
        <v/>
      </c>
      <c r="Y6" s="228" t="str">
        <f>IF(ISBLANK(Template!Y6),"",Template!Y6)</f>
        <v/>
      </c>
      <c r="Z6" s="228" t="str">
        <f>IF(ISBLANK(Template!Z6),"",Template!Z6)</f>
        <v/>
      </c>
    </row>
    <row r="7" spans="1:26" ht="92.1" hidden="1" customHeight="1">
      <c r="A7" s="266" t="str">
        <f>IF(ISBLANK(Template!A7),"",Template!A7)</f>
        <v>Definitions
Advocacy:The act or process of supporting a cause, a campaign or proposal.
Budget cycle: A budget cycle is the life of a budget from creation or preparation, to evaluation. 
Capacity: The ability of individuals or organization to perform functions, and to set and advance goals or objectives.
Communication: A strategic approach to designing and delivering messages to those who can positively influence a cause, a campaign or proposal.
Strategy: a plan of action designed to achieve a short or long-term or overall aim.</v>
      </c>
      <c r="B7" s="266" t="str">
        <f>IF(ISBLANK(Template!B7),"",Template!B7)</f>
        <v/>
      </c>
      <c r="C7" s="266" t="str">
        <f>IF(ISBLANK(Template!C7),"",Template!C7)</f>
        <v/>
      </c>
      <c r="D7" s="266" t="str">
        <f>IF(ISBLANK(Template!D7),"",Template!D7)</f>
        <v/>
      </c>
      <c r="E7" s="266" t="str">
        <f>IF(ISBLANK(Template!E7),"",Template!E7)</f>
        <v/>
      </c>
      <c r="F7" s="266" t="str">
        <f>IF(ISBLANK(Template!F7),"",Template!F7)</f>
        <v/>
      </c>
      <c r="G7" s="266" t="str">
        <f>IF(ISBLANK(Template!G7),"",Template!G7)</f>
        <v/>
      </c>
      <c r="H7" s="266" t="str">
        <f>IF(ISBLANK(Template!H7),"",Template!H7)</f>
        <v/>
      </c>
      <c r="I7" s="266" t="str">
        <f>IF(ISBLANK(Template!I7),"",Template!I7)</f>
        <v/>
      </c>
      <c r="J7" s="266" t="str">
        <f>IF(ISBLANK(Template!J7),"",Template!J7)</f>
        <v/>
      </c>
      <c r="K7" s="266" t="str">
        <f>IF(ISBLANK(Template!K7),"",Template!K7)</f>
        <v/>
      </c>
      <c r="L7" s="104"/>
      <c r="M7" s="104"/>
      <c r="N7" s="104"/>
      <c r="O7" s="104"/>
      <c r="P7" s="104"/>
      <c r="Q7" s="161" t="str">
        <f>IF(OR(ISBLANK(L7),(L7="NA")),"",IF(L7=1,25,IF(L7=2,50,IF(L7=3,75,IF(L7=4,100,"")))))</f>
        <v/>
      </c>
      <c r="R7" s="161" t="str">
        <f t="shared" ref="R7:U22" si="0">IF(OR(ISBLANK(M7),(M7="NA")),"",IF(M7=1,25,IF(M7=2,50,IF(M7=3,75,IF(M7=4,100,"")))))</f>
        <v/>
      </c>
      <c r="S7" s="161" t="str">
        <f t="shared" si="0"/>
        <v/>
      </c>
      <c r="T7" s="161" t="str">
        <f t="shared" si="0"/>
        <v/>
      </c>
      <c r="U7" s="161" t="str">
        <f t="shared" si="0"/>
        <v/>
      </c>
      <c r="V7" s="17"/>
      <c r="W7" s="17"/>
      <c r="X7" s="17"/>
      <c r="Y7" s="17"/>
      <c r="Z7" s="17"/>
    </row>
    <row r="8" spans="1:26" ht="151.5" customHeight="1">
      <c r="A8" s="105" t="str">
        <f>IF(ISBLANK(Template!A8),"",Template!A8)</f>
        <v>AC</v>
      </c>
      <c r="B8" s="267" t="str">
        <f>IF(ISBLANK(Template!B8),"",Template!B8)</f>
        <v>Advocacy and Communications</v>
      </c>
      <c r="C8" s="105" t="str">
        <f>IF(ISBLANK(Template!C8),"",Template!C8)</f>
        <v>AC1</v>
      </c>
      <c r="D8" s="98" t="str">
        <f>IF(ISBLANK(Template!D8),"",Template!D8)</f>
        <v>Advocacy and Communciations Strategy</v>
      </c>
      <c r="E8" s="91" t="str">
        <f>IF(ISBLANK(Template!E8),"",Template!E8)</f>
        <v>The CSO has an advocacy and communication strategy that is linked to organizational, advocacy &amp; comms priorities. 
Adjusts advocacy and communication resources as opportunities and circumstances change.
CSO understands the role in which effective communication supports advocacy.</v>
      </c>
      <c r="F8" s="91" t="str">
        <f>IF(ISBLANK(Template!F8),"",Template!F8)</f>
        <v>Could you tell me more about your  priorities?
Describe your advocacy and communications plan
Can you tell me about a time where you adapted your plans? Why?</v>
      </c>
      <c r="G8" s="91" t="str">
        <f>IF(ISBLANK(Template!G8),"",Template!G8)</f>
        <v xml:space="preserve">Organisation does not know what organisation's  priorities are. 
</v>
      </c>
      <c r="H8" s="91" t="str">
        <f>IF(ISBLANK(Template!H8),"",Template!H8)</f>
        <v xml:space="preserve">Organisation knows what the organisation's  priorities are. 
Advocacy and Communication plans are not in line with the organisation's priorities. 
</v>
      </c>
      <c r="I8" s="91" t="str">
        <f>IF(ISBLANK(Template!I8),"",Template!I8)</f>
        <v xml:space="preserve">Organisation knows what the organisation's  priorities are. 
Advocacy and communication plans are  in line with the organisation's priorities. 
Organisation does not adjust advocacy and communications activities to reflect the changing context.
</v>
      </c>
      <c r="J8" s="91" t="str">
        <f>IF(ISBLANK(Template!J8),"",Template!J8)</f>
        <v xml:space="preserve">Know what the organisation's  priorities are. 
Advocacy and communication plans are  in line with the organisation's priorities. 
Organisation adjusts advocacy and communications activities to reflect the changing context.
</v>
      </c>
      <c r="K8" s="268" t="str">
        <f>IF(ISBLANK(Template!K8),"",Template!K8)</f>
        <v>Advocacy  and communication plan (strategies,actions, and tactics)
Advocacy Communications strategy in one document; an
Advocacy Strategy; a 
Communications Strategy</v>
      </c>
      <c r="L8" s="104" t="s">
        <v>43</v>
      </c>
      <c r="M8" s="104" t="s">
        <v>43</v>
      </c>
      <c r="N8" s="104" t="s">
        <v>43</v>
      </c>
      <c r="O8" s="104" t="s">
        <v>43</v>
      </c>
      <c r="P8" s="104" t="s">
        <v>43</v>
      </c>
      <c r="Q8" s="161" t="str">
        <f t="shared" ref="Q8:U23" si="1">IF(OR(ISBLANK(L8),(L8="NA")),"",IF(L8=1,25,IF(L8=2,50,IF(L8=3,75,IF(L8=4,100,"")))))</f>
        <v/>
      </c>
      <c r="R8" s="161" t="str">
        <f t="shared" si="0"/>
        <v/>
      </c>
      <c r="S8" s="161" t="str">
        <f t="shared" si="0"/>
        <v/>
      </c>
      <c r="T8" s="161" t="str">
        <f t="shared" si="0"/>
        <v/>
      </c>
      <c r="U8" s="161" t="str">
        <f t="shared" si="0"/>
        <v/>
      </c>
      <c r="V8" s="17"/>
      <c r="W8" s="17"/>
      <c r="X8" s="17"/>
      <c r="Y8" s="17"/>
      <c r="Z8" s="17"/>
    </row>
    <row r="9" spans="1:26" ht="129.75" customHeight="1">
      <c r="A9" s="105" t="str">
        <f>IF(ISBLANK(Template!A9),"",Template!A9)</f>
        <v>AC</v>
      </c>
      <c r="B9" s="267" t="str">
        <f>IF(ISBLANK(Template!B9),"",Template!B9)</f>
        <v/>
      </c>
      <c r="C9" s="105" t="str">
        <f>IF(ISBLANK(Template!C9),"",Template!C9)</f>
        <v>AC2</v>
      </c>
      <c r="D9" s="98" t="str">
        <f>IF(ISBLANK(Template!D9),"",Template!D9)</f>
        <v>Influencing decision makers</v>
      </c>
      <c r="E9" s="91" t="str">
        <f>IF(ISBLANK(Template!E9),"",Template!E9)</f>
        <v>The CSO knows how to use the political economy approach  in their advocacy i.e reflecting on what/who the decisionmakers, who the influencers are, and how they can work within system constraints and take advantage of opportunities. Have a system to track the policy or political environment and identify where there are opportunities</v>
      </c>
      <c r="F9" s="91" t="str">
        <f>IF(ISBLANK(Template!F9),"",Template!F9)</f>
        <v xml:space="preserve">Does the organization know who to advocate to and when with respect to budget allocations for health?
How do they target the decision makers in the health space with their advocacy actions? And are the advocacy actions in line with the budget cycle?
</v>
      </c>
      <c r="G9" s="91" t="str">
        <f>IF(ISBLANK(Template!G9),"",Template!G9)</f>
        <v xml:space="preserve">Organisation does not know who makes decisions about the desired change we want to see in maternal and neonatal health. </v>
      </c>
      <c r="H9" s="91" t="str">
        <f>IF(ISBLANK(Template!H9),"",Template!H9)</f>
        <v xml:space="preserve">Organisation knows who makes decisions about the desired change we want to see in maternal and neonatal health. 
Organisation does not target these decision makers with advocacy actions
</v>
      </c>
      <c r="I9" s="91" t="str">
        <f>IF(ISBLANK(Template!I9),"",Template!I9)</f>
        <v>Organisation knows who makes decisions about the desired change we want to see in maternal and neonatal health. 
Organsation does target these decision makers with advocacy actions
Organisation does not know when to target these decision makers with  advocacy actions.</v>
      </c>
      <c r="J9" s="91" t="str">
        <f>IF(ISBLANK(Template!J9),"",Template!J9)</f>
        <v xml:space="preserve">Organisation knows who makes decisions about the desired change we want to see in maternal and neonatal health. 
Organisation does target these decision makers with advocacy actions
Organisation knows when to target these decision makers with  advocacy actions. </v>
      </c>
      <c r="K9" s="268" t="str">
        <f>IF(ISBLANK(Template!K9),"",Template!K9)</f>
        <v/>
      </c>
      <c r="L9" s="104" t="s">
        <v>43</v>
      </c>
      <c r="M9" s="104" t="s">
        <v>43</v>
      </c>
      <c r="N9" s="104" t="s">
        <v>43</v>
      </c>
      <c r="O9" s="104" t="s">
        <v>43</v>
      </c>
      <c r="P9" s="104" t="s">
        <v>43</v>
      </c>
      <c r="Q9" s="161" t="str">
        <f t="shared" si="1"/>
        <v/>
      </c>
      <c r="R9" s="161" t="str">
        <f t="shared" si="0"/>
        <v/>
      </c>
      <c r="S9" s="161" t="str">
        <f t="shared" si="0"/>
        <v/>
      </c>
      <c r="T9" s="161" t="str">
        <f t="shared" si="0"/>
        <v/>
      </c>
      <c r="U9" s="161" t="str">
        <f t="shared" si="0"/>
        <v/>
      </c>
      <c r="V9" s="17"/>
      <c r="W9" s="17"/>
      <c r="X9" s="17"/>
      <c r="Y9" s="17"/>
      <c r="Z9" s="17"/>
    </row>
    <row r="10" spans="1:26" ht="179.25" customHeight="1">
      <c r="A10" s="105" t="str">
        <f>IF(ISBLANK(Template!A10),"",Template!A10)</f>
        <v>AC</v>
      </c>
      <c r="B10" s="267" t="str">
        <f>IF(ISBLANK(Template!B10),"",Template!B10)</f>
        <v/>
      </c>
      <c r="C10" s="105" t="str">
        <f>IF(ISBLANK(Template!C10),"",Template!C10)</f>
        <v>AC3</v>
      </c>
      <c r="D10" s="98" t="str">
        <f>IF(ISBLANK(Template!D10),"",Template!D10)</f>
        <v>Understanding and communicating data</v>
      </c>
      <c r="E10" s="91" t="str">
        <f>IF(ISBLANK(Template!E10),"",Template!E10)</f>
        <v>Organization highly regards importance of data for advocacy purposes, understands and knows where to source more than one type of data and communicates the data to different audiences. Has clear advocacy and communication plan in place to advance policy, priorities and goals.</v>
      </c>
      <c r="F10" s="91" t="str">
        <f>IF(ISBLANK(Template!F10),"",Template!F10)</f>
        <v>Could you give me an example of when you have used data for advocacy? How, when, to whom?
How is data important for advocacy?</v>
      </c>
      <c r="G10" s="91" t="str">
        <f>IF(ISBLANK(Template!G10),"",Template!G10)</f>
        <v>Organisation does not know why data is important for advocacy purposes</v>
      </c>
      <c r="H10" s="91" t="str">
        <f>IF(ISBLANK(Template!H10),"",Template!H10)</f>
        <v xml:space="preserve">Organisation knows why data is important for advocacy purposes. 
Organisation understands and can identify where to source one type of data only (e.g. financing data, health outcomes data)
</v>
      </c>
      <c r="I10" s="91" t="str">
        <f>IF(ISBLANK(Template!I10),"",Template!I10)</f>
        <v xml:space="preserve">Organisation knows why data is important for advocacy purpose
Organisation understands and knows where to source more than one type of data (e.g. financing data and health outcomes data)
Organisation cannot communicate data to different audiences.  
</v>
      </c>
      <c r="J10" s="91" t="str">
        <f>IF(ISBLANK(Template!J10),"",Template!J10)</f>
        <v xml:space="preserve">Organisation knows why data is important for advocacy purpose
Organisation understand and knows where to source more than one type of data (e.g. financing data and health outcomes data)
Organisation can communicate data for different audiences.  
</v>
      </c>
      <c r="K10" s="92" t="str">
        <f>IF(ISBLANK(Template!K10),"",Template!K10)</f>
        <v xml:space="preserve">Advocacy Communication plan (strategies, actions and tactics)
Memos and other examples of how they have synthesised and communicated data
Data management system (includes data needs, sources, data analysis etc) </v>
      </c>
      <c r="L10" s="104" t="s">
        <v>43</v>
      </c>
      <c r="M10" s="104" t="s">
        <v>43</v>
      </c>
      <c r="N10" s="104" t="s">
        <v>43</v>
      </c>
      <c r="O10" s="104" t="s">
        <v>43</v>
      </c>
      <c r="P10" s="104" t="s">
        <v>43</v>
      </c>
      <c r="Q10" s="161" t="str">
        <f t="shared" si="1"/>
        <v/>
      </c>
      <c r="R10" s="161" t="str">
        <f t="shared" si="0"/>
        <v/>
      </c>
      <c r="S10" s="161" t="str">
        <f t="shared" si="0"/>
        <v/>
      </c>
      <c r="T10" s="161" t="str">
        <f t="shared" si="0"/>
        <v/>
      </c>
      <c r="U10" s="161" t="str">
        <f t="shared" si="0"/>
        <v/>
      </c>
      <c r="V10" s="17"/>
      <c r="W10" s="17"/>
      <c r="X10" s="17"/>
      <c r="Y10" s="17"/>
      <c r="Z10" s="17"/>
    </row>
    <row r="11" spans="1:26" ht="131.25" customHeight="1">
      <c r="A11" s="105" t="str">
        <f>IF(ISBLANK(Template!A11),"",Template!A11)</f>
        <v>MNH</v>
      </c>
      <c r="B11" s="265" t="s">
        <v>295</v>
      </c>
      <c r="C11" s="105" t="str">
        <f>IF(ISBLANK(Template!C11),"",Template!C11)</f>
        <v>MNH1</v>
      </c>
      <c r="D11" s="99" t="str">
        <f>IF(ISBLANK(Template!D11),"",Template!D11)</f>
        <v>Barriers to better maternity care</v>
      </c>
      <c r="E11" s="93" t="str">
        <f>IF(ISBLANK(Template!E11),"",Template!E11)</f>
        <v xml:space="preserve">Organization knows three main barriers to women accessing quality maternity care, knows ways of reducing the barriers and can track improvements in maternity care. 
</v>
      </c>
      <c r="F11" s="93" t="str">
        <f>IF(ISBLANK(Template!F11),"",Template!F11)</f>
        <v xml:space="preserve">What barriers can you think of that may prevent women from accessing quality maternity care?
How would you track quality maternity services? 
What do you think civil society can do to reduce barriers to women accessing maternity care?
</v>
      </c>
      <c r="G11" s="93" t="str">
        <f>IF(ISBLANK(Template!G11),"",Template!G11)</f>
        <v xml:space="preserve">Organisation does not know the barriers for women to access quality maternity care  </v>
      </c>
      <c r="H11" s="93" t="str">
        <f>IF(ISBLANK(Template!H11),"",Template!H11)</f>
        <v xml:space="preserve">Organisation can cite at least three barriers for women accessing quality maternity care. 
Organisation does not know what civil society can do to reduce the barriers to women accessing quality maternity care. 
</v>
      </c>
      <c r="I11" s="93" t="str">
        <f>IF(ISBLANK(Template!I11),"",Template!I11)</f>
        <v xml:space="preserve">Organisation can cite at least three barriers there are to women accessing quality maternity care. 
Organisation knows what civil society can do to reduce the barriers to women accessing quality maternity care. 
Organisation does not track improvements in maternity care in my county 
</v>
      </c>
      <c r="J11" s="93" t="str">
        <f>IF(ISBLANK(Template!J11),"",Template!J11)</f>
        <v xml:space="preserve">Organisation can cite at least three barriers there are to women accessing quality maternity care. 
Organisation knows what civil society can do to reduce the barriers to women accessing quality maternity care. 
Organisation has tracked improvements in maternity care in my county 
</v>
      </c>
      <c r="K11" s="92" t="str">
        <f>IF(ISBLANK(Template!K11),"",Template!K11)</f>
        <v xml:space="preserve">Qualitative ( quotes)
Any reports/records of tracking better maternity care.
</v>
      </c>
      <c r="L11" s="104" t="s">
        <v>43</v>
      </c>
      <c r="M11" s="104" t="s">
        <v>43</v>
      </c>
      <c r="N11" s="104" t="s">
        <v>43</v>
      </c>
      <c r="O11" s="104" t="s">
        <v>43</v>
      </c>
      <c r="P11" s="104" t="s">
        <v>43</v>
      </c>
      <c r="Q11" s="161" t="str">
        <f t="shared" si="1"/>
        <v/>
      </c>
      <c r="R11" s="161" t="str">
        <f t="shared" si="0"/>
        <v/>
      </c>
      <c r="S11" s="161" t="str">
        <f t="shared" si="0"/>
        <v/>
      </c>
      <c r="T11" s="161" t="str">
        <f t="shared" si="0"/>
        <v/>
      </c>
      <c r="U11" s="161" t="str">
        <f t="shared" si="0"/>
        <v/>
      </c>
      <c r="V11" s="17"/>
      <c r="W11" s="17"/>
      <c r="X11" s="17"/>
      <c r="Y11" s="17"/>
      <c r="Z11" s="17"/>
    </row>
    <row r="12" spans="1:26" ht="153" customHeight="1">
      <c r="A12" s="105" t="str">
        <f>IF(ISBLANK(Template!A12),"",Template!A12)</f>
        <v>MNH</v>
      </c>
      <c r="B12" s="265"/>
      <c r="C12" s="105" t="str">
        <f>IF(ISBLANK(Template!C12),"",Template!C12)</f>
        <v>MNH2</v>
      </c>
      <c r="D12" s="99" t="str">
        <f>IF(ISBLANK(Template!D12),"",Template!D12)</f>
        <v>High quality maternity care</v>
      </c>
      <c r="E12" s="93" t="str">
        <f>IF(ISBLANK(Template!E12),"",Template!E12)</f>
        <v>Organization knows why quality matters, what can happen if there is poor quality maternity care, and have supported quality maternity care as an organisation</v>
      </c>
      <c r="F12" s="93" t="str">
        <f>IF(ISBLANK(Template!F12),"",Template!F12)</f>
        <v>Why does quality care matter? What can happen if a woman does not receive good quality care? 
Can you explain to me what role you think the community has to play in preventing poor quality maternity care? 
Can you tell me about a time your organisation suppported improving the quality of maternity care?</v>
      </c>
      <c r="G12" s="93" t="str">
        <f>IF(ISBLANK(Template!G12),"",Template!G12)</f>
        <v>Organisation does not know why high quality maternity care matters</v>
      </c>
      <c r="H12" s="93" t="str">
        <f>IF(ISBLANK(Template!H12),"",Template!H12)</f>
        <v>Organisation knows why high quality maternity care matters
Organisation cannot name at least 3 outcomes of low quality maternity care</v>
      </c>
      <c r="I12" s="93" t="str">
        <f>IF(ISBLANK(Template!I12),"",Template!I12)</f>
        <v xml:space="preserve">Organisation knows why high quality maternity care matters
Organisation can name at least 3 outcomes of low quality maternity care
Organisation does not conduct activities that seek to improve quality of maternity care </v>
      </c>
      <c r="J12" s="93" t="str">
        <f>IF(ISBLANK(Template!J12),"",Template!J12)</f>
        <v xml:space="preserve">Organisation knows why high quality maternity care matters
Organisation can name at least 3 outcomes of low quality maternity care
Organisation does conduct activities that seek to improve quality of maternity care </v>
      </c>
      <c r="K12" s="92" t="str">
        <f>IF(ISBLANK(Template!K12),"",Template!K12)</f>
        <v xml:space="preserve">Qualitative ( quotes)
Any reports/records demonstrating how they have improved the quality of care
</v>
      </c>
      <c r="L12" s="104" t="s">
        <v>43</v>
      </c>
      <c r="M12" s="104" t="s">
        <v>43</v>
      </c>
      <c r="N12" s="104" t="s">
        <v>43</v>
      </c>
      <c r="O12" s="104" t="s">
        <v>43</v>
      </c>
      <c r="P12" s="104" t="s">
        <v>43</v>
      </c>
      <c r="Q12" s="161" t="str">
        <f t="shared" si="1"/>
        <v/>
      </c>
      <c r="R12" s="161" t="str">
        <f t="shared" si="0"/>
        <v/>
      </c>
      <c r="S12" s="161" t="str">
        <f t="shared" si="0"/>
        <v/>
      </c>
      <c r="T12" s="161" t="str">
        <f t="shared" si="0"/>
        <v/>
      </c>
      <c r="U12" s="161" t="str">
        <f t="shared" si="0"/>
        <v/>
      </c>
      <c r="V12" s="17"/>
      <c r="W12" s="17"/>
      <c r="X12" s="17"/>
      <c r="Y12" s="17"/>
      <c r="Z12" s="17"/>
    </row>
    <row r="13" spans="1:26" ht="153" customHeight="1">
      <c r="A13" s="105" t="str">
        <f>IF(ISBLANK(Template!A13),"",Template!A13)</f>
        <v>MNH</v>
      </c>
      <c r="B13" s="265"/>
      <c r="C13" s="105" t="str">
        <f>IF(ISBLANK(Template!C13),"",Template!C13)</f>
        <v>MNH3</v>
      </c>
      <c r="D13" s="99" t="str">
        <f>IF(ISBLANK(Template!D13),"",Template!D13)</f>
        <v>Accountability mechanisms</v>
      </c>
      <c r="E13" s="93" t="str">
        <f>IF(ISBLANK(Template!E13),"",Template!E13)</f>
        <v>Organization engages actively in accountability mechanisms related to maternal and newbown health    (this could include sector performance review, TWGs, or feeding in MNH data to public participation forums)</v>
      </c>
      <c r="F13" s="93" t="str">
        <f>IF(ISBLANK(Template!F13),"",Template!F13)</f>
        <v>Tell me more about your understanding of an accountability mechanism. 
What would you advise an organisation who wants to engage with an accountability mechanism?
Tell me about a time you participated in an accountability mechanism- is it ongoing? Why do you see this group as an accountability mechanism?</v>
      </c>
      <c r="G13" s="93" t="str">
        <f>IF(ISBLANK(Template!G13),"",Template!G13)</f>
        <v>Organisation does not know the purpose of an accountability mechanism</v>
      </c>
      <c r="H13" s="93" t="str">
        <f>IF(ISBLANK(Template!H13),"",Template!H13)</f>
        <v xml:space="preserve">Organisation knows the purpose of an accountability mechanism
Organisation does not know how and when to engage in an accountability mechanism </v>
      </c>
      <c r="I13" s="93" t="str">
        <f>IF(ISBLANK(Template!I13),"",Template!I13)</f>
        <v xml:space="preserve">Organisation knows the purpose of an accountability mechanism
Organisation knows how and when to engage in an accountability mechanism
Organisation has not participated in any accountability mechanims
</v>
      </c>
      <c r="J13" s="93" t="str">
        <f>IF(ISBLANK(Template!J13),"",Template!J13)</f>
        <v xml:space="preserve">Organisation knows the purpose of an accountability mechanism
Organisation knows how and when to engage in an accountability mechanism 
Organisation has participated in at least one accountability mechanism
</v>
      </c>
      <c r="K13" s="92" t="str">
        <f>IF(ISBLANK(Template!K13),"",Template!K13)</f>
        <v>Minutes of meetings
Scorecard
Plan of action</v>
      </c>
      <c r="L13" s="104" t="s">
        <v>43</v>
      </c>
      <c r="M13" s="104" t="s">
        <v>43</v>
      </c>
      <c r="N13" s="104" t="s">
        <v>43</v>
      </c>
      <c r="O13" s="104" t="s">
        <v>43</v>
      </c>
      <c r="P13" s="104" t="s">
        <v>43</v>
      </c>
      <c r="Q13" s="161" t="str">
        <f t="shared" si="1"/>
        <v/>
      </c>
      <c r="R13" s="161" t="str">
        <f t="shared" si="0"/>
        <v/>
      </c>
      <c r="S13" s="161" t="str">
        <f t="shared" si="0"/>
        <v/>
      </c>
      <c r="T13" s="161" t="str">
        <f t="shared" si="0"/>
        <v/>
      </c>
      <c r="U13" s="161" t="str">
        <f t="shared" si="0"/>
        <v/>
      </c>
      <c r="V13" s="17"/>
      <c r="W13" s="17"/>
      <c r="X13" s="17"/>
      <c r="Y13" s="17"/>
      <c r="Z13" s="17"/>
    </row>
    <row r="14" spans="1:26" ht="120.95" customHeight="1">
      <c r="A14" s="105" t="str">
        <f>IF(ISBLANK(Template!A14),"",Template!A14)</f>
        <v>BA</v>
      </c>
      <c r="B14" s="269" t="str">
        <f>IF(ISBLANK(Template!B14),"",Template!B14)</f>
        <v xml:space="preserve">Health financing </v>
      </c>
      <c r="C14" s="105" t="str">
        <f>IF(ISBLANK(Template!C14),"",Template!C14)</f>
        <v>BA1</v>
      </c>
      <c r="D14" s="100" t="str">
        <f>IF(ISBLANK(Template!D14),"",Template!D14)</f>
        <v xml:space="preserve">Budget cycle and making process </v>
      </c>
      <c r="E14" s="93" t="str">
        <f>IF(ISBLANK(Template!E14),"",Template!E14)</f>
        <v>Organization knows different entry points of the budget cycle and making process and has engaged at relevant points. Has presented budget memos on health related agendas.
Organization knows the WHAT, WHEN, HOW, WHERE, WHY  of accessing budget information.</v>
      </c>
      <c r="F14" s="93" t="str">
        <f>IF(ISBLANK(Template!F14),"",Template!F14)</f>
        <v xml:space="preserve">Talk me through the budget cycle. How do you engage with it?
Tell me about a time you took part in public participation. What happened?
How would you go about accessing budget documents?
</v>
      </c>
      <c r="G14" s="93" t="str">
        <f>IF(ISBLANK(Template!G14),"",Template!G14)</f>
        <v>Organisation is not aware of the budget cycle and making process</v>
      </c>
      <c r="H14" s="93" t="str">
        <f>IF(ISBLANK(Template!H14),"",Template!H14)</f>
        <v xml:space="preserve">Organisation is aware of the budget cycle and making process.
Organisation cannot access health budget information.
</v>
      </c>
      <c r="I14" s="93" t="str">
        <f>IF(ISBLANK(Template!I14),"",Template!I14)</f>
        <v xml:space="preserve">Organisation is aware of the budget cycle and making process.
Organisation cannot access timely information regarding planned funding and spending in the health sector.
Organisation has not engaged in the budget making process such as citizen participation, public gathering at county assembly, TWG engagement etc
</v>
      </c>
      <c r="J14" s="93" t="str">
        <f>IF(ISBLANK(Template!J14),"",Template!J14)</f>
        <v>Organisation is aware of the budget cycle and making process.
Organisation can access timely information regarding planned funding and spending in the health sector.
Organisation has engaged in the budget making process including citizen participation, public gathering at county assembly, TWG engagement etc</v>
      </c>
      <c r="K14" s="92" t="str">
        <f>IF(ISBLANK(Template!K14),"",Template!K14)</f>
        <v>Budget memos
Copy of public participation schedule
Copies of published county budgets (draft or final), 
Copies of sector working group report</v>
      </c>
      <c r="L14" s="104" t="s">
        <v>43</v>
      </c>
      <c r="M14" s="104" t="s">
        <v>43</v>
      </c>
      <c r="N14" s="104" t="s">
        <v>43</v>
      </c>
      <c r="O14" s="104" t="s">
        <v>43</v>
      </c>
      <c r="P14" s="104" t="s">
        <v>43</v>
      </c>
      <c r="Q14" s="161" t="str">
        <f t="shared" si="1"/>
        <v/>
      </c>
      <c r="R14" s="161" t="str">
        <f t="shared" si="0"/>
        <v/>
      </c>
      <c r="S14" s="161" t="str">
        <f t="shared" si="0"/>
        <v/>
      </c>
      <c r="T14" s="161" t="str">
        <f t="shared" si="0"/>
        <v/>
      </c>
      <c r="U14" s="161" t="str">
        <f t="shared" si="0"/>
        <v/>
      </c>
      <c r="V14" s="18"/>
      <c r="W14" s="18"/>
      <c r="X14" s="18"/>
      <c r="Y14" s="18"/>
      <c r="Z14" s="18"/>
    </row>
    <row r="15" spans="1:26" ht="170.25" customHeight="1">
      <c r="A15" s="105" t="str">
        <f>IF(ISBLANK(Template!A15),"",Template!A15)</f>
        <v>BA</v>
      </c>
      <c r="B15" s="269" t="str">
        <f>IF(ISBLANK(Template!B15),"",Template!B15)</f>
        <v/>
      </c>
      <c r="C15" s="105" t="str">
        <f>IF(ISBLANK(Template!C15),"",Template!C15)</f>
        <v>BA2</v>
      </c>
      <c r="D15" s="100" t="str">
        <f>IF(ISBLANK(Template!D15),"",Template!D15)</f>
        <v>Making sense of budgets</v>
      </c>
      <c r="E15" s="93" t="str">
        <f>IF(ISBLANK(Template!E15),"",Template!E15)</f>
        <v>CSO knows and can perform a health budget analysis(can compare proportion of county health allocation versus total budget, can compare health expenditure over time with other allocations), can track  and disseminate.
CSO knows when and who to present the data to.</v>
      </c>
      <c r="F15" s="93" t="str">
        <f>IF(ISBLANK(Template!F15),"",Template!F15)</f>
        <v>What does analysis mean to you? Explain your reasoning behind choosing that its important/not important. 
How do you analyse a health budget?
If you have analysed a budget, what did you find out?</v>
      </c>
      <c r="G15" s="93" t="str">
        <f>IF(ISBLANK(Template!G15),"",Template!G15)</f>
        <v xml:space="preserve">Organisation does not know why budget and expenditure analysis is important. </v>
      </c>
      <c r="H15" s="93" t="str">
        <f>IF(ISBLANK(Template!H15),"",Template!H15)</f>
        <v xml:space="preserve">Organisation knows why budget and expenditure analysis is important. 
Organisation does not know how to calculate the proportion of the county budget allocated to health and its programmes.
</v>
      </c>
      <c r="I15" s="93" t="str">
        <f>IF(ISBLANK(Template!I15),"",Template!I15)</f>
        <v xml:space="preserve">Organisation knows why budget and expenditure analysis is important. 
Organisation knows how to calculate the proportion of the county budget allocated to health and its programmes.
Organisation has not analysed the county health budget or health expenditure (for example, comparing this year with the last year, or comparing the health sector with the education sector budget)
</v>
      </c>
      <c r="J15" s="91" t="str">
        <f>IF(ISBLANK(Template!J15),"",Template!J15)</f>
        <v xml:space="preserve">Organisation knows why budget and expenditure analysis is important. 
Organisation can calculate the proportion of the county budget allocated to health and its programmes.
Organisation has  analysed the county health budget or health expenditure (for example, comparing this year with the last year, or comparing the health sector with the education sector budget)
</v>
      </c>
      <c r="K15" s="93" t="str">
        <f>IF(ISBLANK(Template!K15),"",Template!K15)</f>
        <v>Budget analysis report and qualitative quotes 
Development of briefs from data for advocacy purposes.</v>
      </c>
      <c r="L15" s="104" t="s">
        <v>43</v>
      </c>
      <c r="M15" s="104" t="s">
        <v>43</v>
      </c>
      <c r="N15" s="104" t="s">
        <v>43</v>
      </c>
      <c r="O15" s="104" t="s">
        <v>43</v>
      </c>
      <c r="P15" s="104" t="s">
        <v>43</v>
      </c>
      <c r="Q15" s="161" t="str">
        <f t="shared" si="1"/>
        <v/>
      </c>
      <c r="R15" s="161" t="str">
        <f t="shared" si="0"/>
        <v/>
      </c>
      <c r="S15" s="161" t="str">
        <f t="shared" si="0"/>
        <v/>
      </c>
      <c r="T15" s="161" t="str">
        <f t="shared" si="0"/>
        <v/>
      </c>
      <c r="U15" s="161" t="str">
        <f t="shared" si="0"/>
        <v/>
      </c>
      <c r="V15" s="18"/>
      <c r="W15" s="18"/>
      <c r="X15" s="18"/>
      <c r="Y15" s="18"/>
      <c r="Z15" s="18"/>
    </row>
    <row r="16" spans="1:26" ht="153.75" customHeight="1">
      <c r="A16" s="105" t="str">
        <f>IF(ISBLANK(Template!A16),"",Template!A16)</f>
        <v>BA</v>
      </c>
      <c r="B16" s="269" t="str">
        <f>IF(ISBLANK(Template!B16),"",Template!B16)</f>
        <v/>
      </c>
      <c r="C16" s="105" t="str">
        <f>IF(ISBLANK(Template!C16),"",Template!C16)</f>
        <v>BA3</v>
      </c>
      <c r="D16" s="100" t="str">
        <f>IF(ISBLANK(Template!D16),"",Template!D16)</f>
        <v>Identifying bottlenecks</v>
      </c>
      <c r="E16" s="91" t="str">
        <f>IF(ISBLANK(Template!E16),"",Template!E16)</f>
        <v xml:space="preserve">Organization is able to identify financial bottleneck that matter for maternal health, knows how to communicate this information to the right decision makers for action
</v>
      </c>
      <c r="F16" s="91" t="str">
        <f>IF(ISBLANK(Template!F16),"",Template!F16)</f>
        <v>Explain your reasoning behind choosing that its important/not important. 
How did you go about identifying a bottleneck?
Tell me about an example where you identified a bottleneck and communicated this. Why were they the right decision makers?</v>
      </c>
      <c r="G16" s="91" t="str">
        <f>IF(ISBLANK(Template!G16),"",Template!G16)</f>
        <v xml:space="preserve">Organisation does not know why health financing bottlenecks matter for maternal health. </v>
      </c>
      <c r="H16" s="91" t="str">
        <f>IF(ISBLANK(Template!H16),"",Template!H16)</f>
        <v xml:space="preserve">Organisation knows why health financing bottlenecks matter for maternal health.
Organisation has not identified any health financing bottlenecks for maternal health.
</v>
      </c>
      <c r="I16" s="91" t="str">
        <f>IF(ISBLANK(Template!I16),"",Template!I16)</f>
        <v xml:space="preserve">Organisation knows why health financing bottlenecks matter for maternal health.
Organisation has identified one or more health financing bottlenecks for maternal health.
Once the bottleneck is identified, the organisation doesn’t know what to do with this information 
</v>
      </c>
      <c r="J16" s="91" t="str">
        <f>IF(ISBLANK(Template!J16),"",Template!J16)</f>
        <v xml:space="preserve">Organisation knows why health financing bottlenecks matter for maternal health.
Organisation has identified health financing bottlenecks for maternal health.
Organisation has identified a bottleneck (s) and communicated this information to the right decision makers for action
</v>
      </c>
      <c r="K16" s="94" t="str">
        <f>IF(ISBLANK(Template!K16),"",Template!K16)</f>
        <v xml:space="preserve">Relevant budget memos
Copy of public participation schedule
Report/List of challenges around health financing.
Quotes 
</v>
      </c>
      <c r="L16" s="104" t="s">
        <v>43</v>
      </c>
      <c r="M16" s="104" t="s">
        <v>43</v>
      </c>
      <c r="N16" s="104" t="s">
        <v>43</v>
      </c>
      <c r="O16" s="104" t="s">
        <v>43</v>
      </c>
      <c r="P16" s="104" t="s">
        <v>43</v>
      </c>
      <c r="Q16" s="161" t="str">
        <f t="shared" si="1"/>
        <v/>
      </c>
      <c r="R16" s="161" t="str">
        <f t="shared" si="0"/>
        <v/>
      </c>
      <c r="S16" s="161" t="str">
        <f t="shared" si="0"/>
        <v/>
      </c>
      <c r="T16" s="161" t="str">
        <f t="shared" si="0"/>
        <v/>
      </c>
      <c r="U16" s="161" t="str">
        <f t="shared" si="0"/>
        <v/>
      </c>
      <c r="V16" s="19"/>
      <c r="W16" s="19"/>
      <c r="X16" s="19"/>
      <c r="Y16" s="19"/>
      <c r="Z16" s="19"/>
    </row>
    <row r="17" spans="1:26" ht="172.5" customHeight="1">
      <c r="A17" s="105" t="str">
        <f>IF(ISBLANK(Template!A17),"",Template!A17)</f>
        <v>GLD</v>
      </c>
      <c r="B17" s="259" t="str">
        <f>IF(ISBLANK(Template!B17),"",Template!B17)</f>
        <v>Governance and Planning</v>
      </c>
      <c r="C17" s="105" t="str">
        <f>IF(ISBLANK(Template!C17),"",Template!C17)</f>
        <v>GLD1</v>
      </c>
      <c r="D17" s="102" t="str">
        <f>IF(ISBLANK(Template!D17),"",Template!D17)</f>
        <v>Governance structures and policies</v>
      </c>
      <c r="E17" s="91" t="str">
        <f>IF(ISBLANK(Template!E17),"",Template!E17)</f>
        <v>The organization has a governing body with a constitution that guides its work, legal notices, statues and bill
Policies and procedures across the board and guiding all aspects of financial management. They are readily available, are consistently practiced by all staff members, and meet generally accepted accounting principles (GAAP).
Organization has a package of documents that outline the purpose of the organization (mission, vision statement, objectives etc) and clearly outlined organogram</v>
      </c>
      <c r="F17" s="91" t="str">
        <f>IF(ISBLANK(Template!F17),"",Template!F17)</f>
        <v>Could you describe the organisation's governance structures? 
Could you decribe the organisation's strategic plan? What does it include?
What types of policies, procedures, and systems do you have in place? If there anything you think is misisng?</v>
      </c>
      <c r="G17" s="91" t="str">
        <f>IF(ISBLANK(Template!G17),"",Template!G17)</f>
        <v>Organization does not have governance structures in place</v>
      </c>
      <c r="H17" s="91" t="str">
        <f>IF(ISBLANK(Template!H17),"",Template!H17)</f>
        <v>Organisation does have governance structures in place
Organisation does not have established policies and procedures in place</v>
      </c>
      <c r="I17" s="91" t="str">
        <f>IF(ISBLANK(Template!I17),"",Template!I17)</f>
        <v>Organisation does have governance structures in place
Organisation has established policies and procedures in place
Organisation does not have a strategic plan</v>
      </c>
      <c r="J17" s="92" t="str">
        <f>IF(ISBLANK(Template!J17),"",Template!J17)</f>
        <v>Organisation does have governance structures in place
Organisation has established policies and procedures in place
Organisation does  have a strategic plan</v>
      </c>
      <c r="K17" s="95" t="str">
        <f>IF(ISBLANK(Template!K17),"",Template!K17)</f>
        <v xml:space="preserve">Constitution; appointment letters of board members; board minutes.
Organogram
Strategic plan </v>
      </c>
      <c r="L17" s="104" t="s">
        <v>43</v>
      </c>
      <c r="M17" s="104" t="s">
        <v>43</v>
      </c>
      <c r="N17" s="104" t="s">
        <v>43</v>
      </c>
      <c r="O17" s="104" t="s">
        <v>43</v>
      </c>
      <c r="P17" s="104" t="s">
        <v>43</v>
      </c>
      <c r="Q17" s="161" t="str">
        <f t="shared" si="1"/>
        <v/>
      </c>
      <c r="R17" s="161" t="str">
        <f t="shared" si="0"/>
        <v/>
      </c>
      <c r="S17" s="161" t="str">
        <f t="shared" si="0"/>
        <v/>
      </c>
      <c r="T17" s="161" t="str">
        <f t="shared" si="0"/>
        <v/>
      </c>
      <c r="U17" s="161" t="str">
        <f t="shared" si="0"/>
        <v/>
      </c>
      <c r="V17" s="19"/>
      <c r="W17" s="19"/>
      <c r="X17" s="19"/>
      <c r="Y17" s="19"/>
      <c r="Z17" s="19"/>
    </row>
    <row r="18" spans="1:26" s="47" customFormat="1" ht="140.44999999999999" customHeight="1">
      <c r="A18" s="105" t="str">
        <f>IF(ISBLANK(Template!A18),"",Template!A18)</f>
        <v>GLD</v>
      </c>
      <c r="B18" s="259" t="str">
        <f>IF(ISBLANK(Template!B18),"",Template!B18)</f>
        <v/>
      </c>
      <c r="C18" s="105" t="str">
        <f>IF(ISBLANK(Template!C18),"",Template!C18)</f>
        <v>GLD2</v>
      </c>
      <c r="D18" s="163" t="str">
        <f>IF(ISBLANK(Template!D18),"",Template!D18)</f>
        <v>Financing and planning for organisational activities</v>
      </c>
      <c r="E18" s="96" t="str">
        <f>IF(ISBLANK(Template!E18),"",Template!E18)</f>
        <v>Organization has an annual costed workplan that is regularly reviewed.
Organisation has a resource mobilisation plan</v>
      </c>
      <c r="F18" s="95" t="str">
        <f>IF(ISBLANK(Template!F18),"",Template!F18)</f>
        <v xml:space="preserve">What type of activities are in your workplan? 
How does the organisation go about costing these activities? 
Could you tell me about the plans the organisation has in place to mobilise its own resources?
</v>
      </c>
      <c r="G18" s="95" t="str">
        <f>IF(ISBLANK(Template!G18),"",Template!G18)</f>
        <v>Organisation does not have an annual plan of activities in place.</v>
      </c>
      <c r="H18" s="95" t="str">
        <f>IF(ISBLANK(Template!H18),"",Template!H18)</f>
        <v xml:space="preserve">Organisation has an annual plan of activities in place. 
The annual plan of activities is not accompanied with a budget. 
</v>
      </c>
      <c r="I18" s="95" t="str">
        <f>IF(ISBLANK(Template!I18),"",Template!I18)</f>
        <v xml:space="preserve">Organisation has an annual plan of activities in place. 
The annual plan of activities is accompanied with a budget. 
Organisation does not have a resource mobilisation plan in place to finance its annual plan of activities. 
</v>
      </c>
      <c r="J18" s="95" t="str">
        <f>IF(ISBLANK(Template!J18),"",Template!J18)</f>
        <v xml:space="preserve">Organisation has an annual plan of activities in place. 
The annual plan of activities is accompanied with a budget. 
Organisation has a resource mobilisation plan in place to finance its annual plan of activities. 
</v>
      </c>
      <c r="K18" s="92" t="str">
        <f>IF(ISBLANK(Template!K18),"",Template!K18)</f>
        <v>Annual costed workplan
Resource mobilisation plan
 Resource mobilization team meeting minutes/report</v>
      </c>
      <c r="L18" s="104" t="s">
        <v>43</v>
      </c>
      <c r="M18" s="104" t="s">
        <v>43</v>
      </c>
      <c r="N18" s="104" t="s">
        <v>43</v>
      </c>
      <c r="O18" s="104" t="s">
        <v>43</v>
      </c>
      <c r="P18" s="104" t="s">
        <v>43</v>
      </c>
      <c r="Q18" s="161" t="str">
        <f t="shared" si="1"/>
        <v/>
      </c>
      <c r="R18" s="161" t="str">
        <f t="shared" si="0"/>
        <v/>
      </c>
      <c r="S18" s="161" t="str">
        <f t="shared" si="0"/>
        <v/>
      </c>
      <c r="T18" s="161" t="str">
        <f t="shared" si="0"/>
        <v/>
      </c>
      <c r="U18" s="161" t="str">
        <f t="shared" si="0"/>
        <v/>
      </c>
      <c r="V18" s="20"/>
      <c r="W18" s="20"/>
      <c r="X18" s="20"/>
      <c r="Y18" s="20"/>
      <c r="Z18" s="20"/>
    </row>
    <row r="19" spans="1:26" ht="153" customHeight="1">
      <c r="A19" s="105" t="str">
        <f>IF(ISBLANK(Template!A19),"",Template!A19)</f>
        <v>CNS</v>
      </c>
      <c r="B19" s="260" t="str">
        <f>IF(ISBLANK(Template!B19),"",Template!B19)</f>
        <v>Coordination and Sustainability</v>
      </c>
      <c r="C19" s="105" t="str">
        <f>IF(ISBLANK(Template!C19),"",Template!C19)</f>
        <v>CNS1</v>
      </c>
      <c r="D19" s="103" t="str">
        <f>IF(ISBLANK(Template!D19),"",Template!D19)</f>
        <v>Taking part in coalitions</v>
      </c>
      <c r="E19" s="95" t="str">
        <f>IF(ISBLANK(Template!E19),"",Template!E19)</f>
        <v xml:space="preserve">Organisation is an active member of a coalition with other civil society organisations where it has worked on a shared issue.
Organization is contacted regularly by decison makers or civil society leaders or the media as a source of information.
</v>
      </c>
      <c r="F19" s="95" t="str">
        <f>IF(ISBLANK(Template!F19),"",Template!F19)</f>
        <v>What is a coalition? 
Could you tell me about a time where you participated in a coalition? Who else was in the coalition? What did the coalition do? 
Can you describe to me your relationships with other civil society organisations, media, and government?</v>
      </c>
      <c r="G19" s="95" t="str">
        <f>IF(ISBLANK(Template!G19),"",Template!G19)</f>
        <v>Organisation has never been part of a coalition with other civil society organisations.</v>
      </c>
      <c r="H19" s="95" t="str">
        <f>IF(ISBLANK(Template!H19),"",Template!H19)</f>
        <v xml:space="preserve">Organisation has been part of a coalition with other civil society organisations.
Organisation has never actively participated in coalition activities. 
</v>
      </c>
      <c r="I19" s="95" t="str">
        <f>IF(ISBLANK(Template!I19),"",Template!I19)</f>
        <v xml:space="preserve">Organisation has been part of a coalition with other civil society organisations.
Organisation has actively participated in coalition activities. 
Organisation does not regularly (e.g. at least once a quarter) provide information to other CSOs, decision makers and/or the media on MNH and/or the health budget  
</v>
      </c>
      <c r="J19" s="95" t="str">
        <f>IF(ISBLANK(Template!J19),"",Template!J19)</f>
        <v>Organisation has been part of a coalition with other civil society organisations.
Organisation has actively participated in coalition activities.
Organisation regularly (e.g. at least once a quarter) provide information to other CSOs, decision makers and/or the media on MNH and/or the health budget</v>
      </c>
      <c r="K19" s="92" t="str">
        <f>IF(ISBLANK(Template!K19),"",Template!K19)</f>
        <v>Meeting reports with various stakeholders.
Evidence of info provided
Joint plan of action of a coalition</v>
      </c>
      <c r="L19" s="104" t="s">
        <v>43</v>
      </c>
      <c r="M19" s="104" t="s">
        <v>43</v>
      </c>
      <c r="N19" s="104" t="s">
        <v>43</v>
      </c>
      <c r="O19" s="104" t="s">
        <v>43</v>
      </c>
      <c r="P19" s="104" t="s">
        <v>43</v>
      </c>
      <c r="Q19" s="161" t="str">
        <f t="shared" si="1"/>
        <v/>
      </c>
      <c r="R19" s="161" t="str">
        <f t="shared" si="0"/>
        <v/>
      </c>
      <c r="S19" s="161" t="str">
        <f t="shared" si="0"/>
        <v/>
      </c>
      <c r="T19" s="161" t="str">
        <f t="shared" si="0"/>
        <v/>
      </c>
      <c r="U19" s="161" t="str">
        <f t="shared" si="0"/>
        <v/>
      </c>
      <c r="V19" s="18"/>
      <c r="W19" s="18"/>
      <c r="X19" s="18"/>
      <c r="Y19" s="18"/>
      <c r="Z19" s="18"/>
    </row>
    <row r="20" spans="1:26" ht="153" customHeight="1">
      <c r="A20" s="105" t="str">
        <f>IF(ISBLANK(Template!A20),"",Template!A20)</f>
        <v>CNS</v>
      </c>
      <c r="B20" s="260" t="str">
        <f>IF(ISBLANK(Template!B20),"",Template!B20)</f>
        <v/>
      </c>
      <c r="C20" s="105" t="str">
        <f>IF(ISBLANK(Template!C20),"",Template!C20)</f>
        <v>CNS2</v>
      </c>
      <c r="D20" s="103" t="str">
        <f>IF(ISBLANK(Template!D20),"",Template!D20)</f>
        <v xml:space="preserve">Collaborating with the government </v>
      </c>
      <c r="E20" s="95" t="str">
        <f>IF(ISBLANK(Template!E20),"",Template!E20)</f>
        <v xml:space="preserve">Organisation is seen by the government as a stakeholder in government processes and employs diplomatic advocacy.
</v>
      </c>
      <c r="F20" s="95" t="str">
        <f>IF(ISBLANK(Template!F20),"",Template!F20)</f>
        <v>How would you describe the organisation's relationship with Government? What do you think the Government think of the organisation? 
Why would you/wouldn't you collaborate with Government? Do you have any shared goals?
Tell me about a time where you have partnered with Government to achieve a shared goal.</v>
      </c>
      <c r="G20" s="95" t="str">
        <f>IF(ISBLANK(Template!G20),"",Template!G20)</f>
        <v>Organisation has never worked with Government/ County health department</v>
      </c>
      <c r="H20" s="95" t="str">
        <f>IF(ISBLANK(Template!H20),"",Template!H20)</f>
        <v xml:space="preserve">Organisation has worked with Government/county health department. 
Organisation is not seen by the government as a key stakeholder in government processes
</v>
      </c>
      <c r="I20" s="95" t="str">
        <f>IF(ISBLANK(Template!I20),"",Template!I20)</f>
        <v xml:space="preserve">Organisation has worked with Government/county health department
Organisation is  seen by the government as a key stakeholder in government processes 
Organisation was not successful in supporting Government to achieve a shared goal.  
</v>
      </c>
      <c r="J20" s="95" t="str">
        <f>IF(ISBLANK(Template!J20),"",Template!J20)</f>
        <v xml:space="preserve">Organisation has worked with Government. 
Organisation is seen by the government as a key stakeholder in government processes
Organisation was successful in supporting Government to achieve a shared goal.  
</v>
      </c>
      <c r="K20" s="92" t="str">
        <f>IF(ISBLANK(Template!K20),"",Template!K20)</f>
        <v>Meeting reports of health related meetings with various county officials where CSO has participated in.</v>
      </c>
      <c r="L20" s="104" t="s">
        <v>43</v>
      </c>
      <c r="M20" s="104" t="s">
        <v>43</v>
      </c>
      <c r="N20" s="104" t="s">
        <v>43</v>
      </c>
      <c r="O20" s="104" t="s">
        <v>43</v>
      </c>
      <c r="P20" s="104" t="s">
        <v>43</v>
      </c>
      <c r="Q20" s="161" t="str">
        <f t="shared" si="1"/>
        <v/>
      </c>
      <c r="R20" s="161" t="str">
        <f t="shared" si="0"/>
        <v/>
      </c>
      <c r="S20" s="161" t="str">
        <f t="shared" si="0"/>
        <v/>
      </c>
      <c r="T20" s="161" t="str">
        <f t="shared" si="0"/>
        <v/>
      </c>
      <c r="U20" s="161" t="str">
        <f t="shared" si="0"/>
        <v/>
      </c>
      <c r="V20" s="17"/>
      <c r="W20" s="17"/>
      <c r="X20" s="17"/>
      <c r="Y20" s="17"/>
      <c r="Z20" s="17"/>
    </row>
    <row r="21" spans="1:26" ht="167.1" customHeight="1">
      <c r="A21" s="105" t="str">
        <f>IF(ISBLANK(Template!A21),"",Template!A21)</f>
        <v>CNS</v>
      </c>
      <c r="B21" s="260" t="str">
        <f>IF(ISBLANK(Template!B21),"",Template!B21)</f>
        <v/>
      </c>
      <c r="C21" s="105" t="str">
        <f>IF(ISBLANK(Template!C21),"",Template!C21)</f>
        <v>CNS3</v>
      </c>
      <c r="D21" s="103" t="str">
        <f>IF(ISBLANK(Template!D21),"",Template!D21)</f>
        <v>Documenting plans for sustainability</v>
      </c>
      <c r="E21" s="97" t="str">
        <f>IF(ISBLANK(Template!E21),"",Template!E21)</f>
        <v>Organization understands the importance of documenting plans for their transition beyond donor funding and sustaining their advocacy interventions
Organization has a clear sutainability plan beyond their current source of funding.</v>
      </c>
      <c r="F21" s="97" t="str">
        <f>IF(ISBLANK(Template!F21),"",Template!F21)</f>
        <v>What does sustainability mean for your organisation? 
Can you explain to me how your organisation have planned for sustainability?
Can you describe how your sustainability plans have informed your work?
If your current source of funding was to come to an end, how would you continue with your activities? What other activities do nto require resources from a third party?</v>
      </c>
      <c r="G21" s="97" t="str">
        <f>IF(ISBLANK(Template!G21),"",Template!G21)</f>
        <v>Organisation does not know why they need to document plans for sustaining their work beyond donor funding</v>
      </c>
      <c r="H21" s="97" t="str">
        <f>IF(ISBLANK(Template!H21),"",Template!H21)</f>
        <v xml:space="preserve">Organisation knows why they needs to document plans for sustaining their work beyond donor funding
Organisation has not developed an organization sustainability plan 
</v>
      </c>
      <c r="I21" s="97" t="str">
        <f>IF(ISBLANK(Template!I21),"",Template!I21)</f>
        <v xml:space="preserve">Organisation knows why they needs to document plans for sustaining their work beyond donor funding
Organisation has  developed an organization sustainability plan 
Organisational sustainabilty plan does not inform the organisation's activities </v>
      </c>
      <c r="J21" s="97" t="str">
        <f>IF(ISBLANK(Template!J21),"",Template!J21)</f>
        <v xml:space="preserve">Organisation knows why they needs to document plans for sustaining their work beyond donor funding
Organisation has  developed an organization sustainability plan 
Organisational sustainabilty plan does  inform the organisation's activities </v>
      </c>
      <c r="K21" s="92" t="str">
        <f>IF(ISBLANK(Template!K21),"",Template!K21)</f>
        <v>Sustainability plan, Exit strategy</v>
      </c>
      <c r="L21" s="104" t="s">
        <v>43</v>
      </c>
      <c r="M21" s="104" t="s">
        <v>43</v>
      </c>
      <c r="N21" s="104" t="s">
        <v>43</v>
      </c>
      <c r="O21" s="104" t="s">
        <v>43</v>
      </c>
      <c r="P21" s="104" t="s">
        <v>43</v>
      </c>
      <c r="Q21" s="161" t="str">
        <f t="shared" si="1"/>
        <v/>
      </c>
      <c r="R21" s="161" t="str">
        <f t="shared" si="0"/>
        <v/>
      </c>
      <c r="S21" s="161" t="str">
        <f t="shared" si="0"/>
        <v/>
      </c>
      <c r="T21" s="161" t="str">
        <f t="shared" si="0"/>
        <v/>
      </c>
      <c r="U21" s="161" t="str">
        <f t="shared" si="0"/>
        <v/>
      </c>
      <c r="V21" s="17"/>
      <c r="W21" s="17"/>
      <c r="X21" s="17"/>
      <c r="Y21" s="17"/>
      <c r="Z21" s="17"/>
    </row>
    <row r="22" spans="1:26" ht="164.45" customHeight="1">
      <c r="A22" s="105" t="str">
        <f>IF(ISBLANK(Template!A22),"",Template!A22)</f>
        <v>MEL</v>
      </c>
      <c r="B22" s="261" t="str">
        <f>IF(ISBLANK(Template!B22),"",Template!B22)</f>
        <v>Monitoring and Learning</v>
      </c>
      <c r="C22" s="105" t="str">
        <f>IF(ISBLANK(Template!C22),"",Template!C22)</f>
        <v>MEL1</v>
      </c>
      <c r="D22" s="101" t="str">
        <f>IF(ISBLANK(Template!D22),"",Template!D22)</f>
        <v>Monitoring advocacy efforts</v>
      </c>
      <c r="E22" s="95" t="str">
        <f>IF(ISBLANK(Template!E22),"",Template!E22)</f>
        <v>Organization has an M&amp;E plan for advocacy efforts</v>
      </c>
      <c r="F22" s="95" t="str">
        <f>IF(ISBLANK(Template!F22),"",Template!F22)</f>
        <v>What is your reasoning behind choosing that it is important to track advocacy efforts OR it is not important to track advocacy efforts?
How do you go about tracking the results of advocacy activities?  
Could you give me an example of when you tracked the results of advocacy activities? Do you have another example? How often do you track results?</v>
      </c>
      <c r="G22" s="95" t="str">
        <f>IF(ISBLANK(Template!G22),"",Template!G22)</f>
        <v xml:space="preserve">The organisation does not think it is important to track the change we achieve through our advocacy activities.   </v>
      </c>
      <c r="H22" s="95" t="str">
        <f>IF(ISBLANK(Template!H22),"",Template!H22)</f>
        <v xml:space="preserve">The organisation regards it as important to track the changes achieved through our advocacy activities.   
The organisation does not track the results of our advocacy activities.  </v>
      </c>
      <c r="I22" s="95" t="str">
        <f>IF(ISBLANK(Template!I22),"",Template!I22)</f>
        <v xml:space="preserve">The organisation regards it as important to track the change we achieve through our advocacy activities.   
The organisation does track the results of our advocacy activities
The organisation does not use this tracking to inform our future advocacy work
</v>
      </c>
      <c r="J22" s="95" t="str">
        <f>IF(ISBLANK(Template!J22),"",Template!J22)</f>
        <v xml:space="preserve">The organisation regards it as important to track the change we achieve through our advocacy activities.   
The organisation does track the results of our advocacy activities
The organisation has used this tracking to inform our future advocacy work
</v>
      </c>
      <c r="K22" s="95" t="str">
        <f>IF(ISBLANK(Template!K22),"",Template!K22)</f>
        <v xml:space="preserve">M&amp;E plan for advocacy efforts
Tailored adaptation strategy for advocacy efforts.
</v>
      </c>
      <c r="L22" s="104" t="s">
        <v>43</v>
      </c>
      <c r="M22" s="104" t="s">
        <v>43</v>
      </c>
      <c r="N22" s="104" t="s">
        <v>43</v>
      </c>
      <c r="O22" s="104" t="s">
        <v>43</v>
      </c>
      <c r="P22" s="104" t="s">
        <v>43</v>
      </c>
      <c r="Q22" s="161" t="str">
        <f t="shared" si="1"/>
        <v/>
      </c>
      <c r="R22" s="161" t="str">
        <f t="shared" si="0"/>
        <v/>
      </c>
      <c r="S22" s="161" t="str">
        <f t="shared" si="0"/>
        <v/>
      </c>
      <c r="T22" s="161" t="str">
        <f t="shared" si="0"/>
        <v/>
      </c>
      <c r="U22" s="161" t="str">
        <f t="shared" si="0"/>
        <v/>
      </c>
      <c r="V22" s="75"/>
      <c r="W22" s="75"/>
      <c r="X22" s="75"/>
      <c r="Y22" s="75"/>
      <c r="Z22" s="75"/>
    </row>
    <row r="23" spans="1:26" ht="151.5" customHeight="1">
      <c r="A23" s="105" t="str">
        <f>IF(ISBLANK(Template!A23),"",Template!A23)</f>
        <v>MEL</v>
      </c>
      <c r="B23" s="261" t="e">
        <f>IF(ISBLANK(Template!#REF!),"",Template!#REF!)</f>
        <v>#REF!</v>
      </c>
      <c r="C23" s="105" t="str">
        <f>IF(ISBLANK(Template!C23),"",Template!C23)</f>
        <v>MEL2</v>
      </c>
      <c r="D23" s="101" t="str">
        <f>IF(ISBLANK(Template!D23),"",Template!D23)</f>
        <v>Taking part in reflective learning</v>
      </c>
      <c r="E23" s="95" t="str">
        <f>IF(ISBLANK(Template!E23),"",Template!E23)</f>
        <v xml:space="preserve">Organization holds structured and regular reflection meetings  anchored on strategic planning/annual workplanning to discuss learnings, successes, and failures, adapts its plans. And activity plans are informed by the tracking of results of organizations advocacy activities.  
</v>
      </c>
      <c r="F23" s="95" t="str">
        <f>IF(ISBLANK(Template!F23),"",Template!F23)</f>
        <v>What does reflective learning mean to your organisation?
What is your reasoning behind choosing that reflecting learning is important or not? 
How does your organisation go about supporting reflective learning?
Can you give me an example of where your activities have changed in order to learn from successes and challenges</v>
      </c>
      <c r="G23" s="95" t="str">
        <f>IF(ISBLANK(Template!G23),"",Template!G23)</f>
        <v xml:space="preserve">Organisation does not regard it as important to reflect on our own success and failure. </v>
      </c>
      <c r="H23" s="95" t="str">
        <f>IF(ISBLANK(Template!H23),"",Template!H23)</f>
        <v xml:space="preserve">The organisation regards it as important to reflect on our own success and failure.
Organisation has not held a reflection meeting where  learnings, successes, and failures have been discussed in the previous 6 months.
</v>
      </c>
      <c r="I23" s="95" t="str">
        <f>IF(ISBLANK(Template!I23),"",Template!I23)</f>
        <v xml:space="preserve">The organisation regards it is important to reflect on our own success and failure.
Organisation has held a reflection meeting where we have discussed learnings, successes, and failures in the previous 6 months.
Organisation has not adapted its plans based a reflection meeting in the last 6 months. </v>
      </c>
      <c r="J23" s="95" t="str">
        <f>IF(ISBLANK(Template!J23),"",Template!J23)</f>
        <v xml:space="preserve">The organisation regards it is important to reflect on our own success and failure.
Organisation has held a reflection meeting where we have discussed learnings, successes, and failures in the previous 6 months.
Organisation has adapted its plans based a reflection meeting in the last 6 months. </v>
      </c>
      <c r="K23" s="95" t="str">
        <f>IF(ISBLANK(Template!K23),"",Template!K23)</f>
        <v>Activity plans, agenda of reflective meeting, meeting minutes (if available)
Action tracking plans.</v>
      </c>
      <c r="L23" s="104" t="s">
        <v>43</v>
      </c>
      <c r="M23" s="104" t="s">
        <v>43</v>
      </c>
      <c r="N23" s="104" t="s">
        <v>43</v>
      </c>
      <c r="O23" s="104" t="s">
        <v>43</v>
      </c>
      <c r="P23" s="104" t="s">
        <v>43</v>
      </c>
      <c r="Q23" s="161" t="str">
        <f t="shared" si="1"/>
        <v/>
      </c>
      <c r="R23" s="161" t="str">
        <f t="shared" si="1"/>
        <v/>
      </c>
      <c r="S23" s="161" t="str">
        <f t="shared" si="1"/>
        <v/>
      </c>
      <c r="T23" s="161" t="str">
        <f t="shared" si="1"/>
        <v/>
      </c>
      <c r="U23" s="161" t="str">
        <f t="shared" si="1"/>
        <v/>
      </c>
      <c r="V23" s="16"/>
      <c r="W23" s="16"/>
      <c r="X23" s="16"/>
      <c r="Y23" s="16"/>
      <c r="Z23" s="16"/>
    </row>
    <row r="24" spans="1:26" s="51" customFormat="1" ht="15">
      <c r="A24" s="106"/>
      <c r="C24" s="106"/>
      <c r="D24" s="68"/>
      <c r="E24" s="197"/>
      <c r="F24" s="52"/>
      <c r="G24" s="63"/>
      <c r="H24" s="63"/>
      <c r="I24" s="63"/>
      <c r="J24" s="63"/>
      <c r="K24" s="63"/>
      <c r="L24" s="64"/>
      <c r="M24" s="64"/>
      <c r="N24" s="64"/>
      <c r="O24" s="64"/>
      <c r="P24" s="64"/>
      <c r="V24" s="59"/>
      <c r="W24" s="59"/>
      <c r="X24" s="59"/>
      <c r="Y24" s="59"/>
      <c r="Z24" s="59"/>
    </row>
    <row r="25" spans="1:26" s="51" customFormat="1" ht="15">
      <c r="A25" s="106"/>
      <c r="C25" s="106"/>
      <c r="D25" s="195"/>
      <c r="E25" s="200"/>
      <c r="F25" s="59"/>
      <c r="G25" s="59"/>
      <c r="H25" s="59"/>
      <c r="I25" s="59"/>
      <c r="J25" s="59"/>
      <c r="K25" s="59"/>
      <c r="L25" s="64"/>
      <c r="M25" s="64"/>
      <c r="N25" s="64"/>
      <c r="O25" s="64"/>
      <c r="P25" s="64"/>
      <c r="V25" s="59"/>
      <c r="W25" s="59"/>
      <c r="X25" s="59"/>
      <c r="Y25" s="59"/>
      <c r="Z25" s="59"/>
    </row>
    <row r="26" spans="1:26" s="51" customFormat="1" ht="15">
      <c r="A26" s="106"/>
      <c r="C26" s="106"/>
      <c r="D26" s="247"/>
      <c r="E26" s="69"/>
      <c r="F26" s="59"/>
      <c r="G26" s="59"/>
      <c r="H26" s="59"/>
      <c r="I26" s="59"/>
      <c r="J26" s="59"/>
      <c r="K26" s="59"/>
      <c r="L26" s="66"/>
      <c r="M26" s="66"/>
      <c r="N26" s="66"/>
      <c r="O26" s="66"/>
      <c r="P26" s="66"/>
      <c r="V26" s="59"/>
      <c r="W26" s="59"/>
      <c r="X26" s="59"/>
      <c r="Y26" s="59"/>
      <c r="Z26" s="59"/>
    </row>
    <row r="27" spans="1:26" s="51" customFormat="1" ht="15">
      <c r="A27" s="106"/>
      <c r="C27" s="106"/>
      <c r="D27" s="247"/>
      <c r="E27" s="70"/>
      <c r="F27" s="59"/>
      <c r="G27" s="59"/>
      <c r="H27" s="59"/>
      <c r="I27" s="59"/>
      <c r="J27" s="59"/>
      <c r="K27" s="59"/>
      <c r="L27" s="66"/>
      <c r="M27" s="66"/>
      <c r="N27" s="66"/>
      <c r="O27" s="66"/>
      <c r="P27" s="66"/>
      <c r="V27" s="59"/>
      <c r="W27" s="59"/>
      <c r="X27" s="59"/>
      <c r="Y27" s="59"/>
      <c r="Z27" s="59"/>
    </row>
    <row r="28" spans="1:26" s="51" customFormat="1" ht="15">
      <c r="A28" s="106"/>
      <c r="C28" s="106"/>
      <c r="D28" s="199"/>
      <c r="E28" s="200"/>
      <c r="F28" s="59"/>
      <c r="G28" s="59"/>
      <c r="H28" s="59"/>
      <c r="I28" s="59"/>
      <c r="J28" s="59"/>
      <c r="K28" s="59"/>
      <c r="L28" s="66"/>
      <c r="M28" s="66"/>
      <c r="N28" s="66"/>
      <c r="O28" s="66"/>
      <c r="P28" s="66"/>
      <c r="V28" s="59"/>
      <c r="W28" s="59"/>
      <c r="X28" s="59"/>
      <c r="Y28" s="59"/>
      <c r="Z28" s="59"/>
    </row>
    <row r="29" spans="1:26" s="51" customFormat="1" ht="15">
      <c r="A29" s="106"/>
      <c r="C29" s="106"/>
      <c r="D29" s="199"/>
      <c r="E29" s="200"/>
      <c r="F29" s="59"/>
      <c r="G29" s="59"/>
      <c r="H29" s="59"/>
      <c r="I29" s="59"/>
      <c r="J29" s="59"/>
      <c r="K29" s="59"/>
      <c r="L29" s="66"/>
      <c r="M29" s="66"/>
      <c r="N29" s="66"/>
      <c r="O29" s="66"/>
      <c r="P29" s="66"/>
      <c r="V29" s="59"/>
      <c r="W29" s="59"/>
      <c r="X29" s="59"/>
      <c r="Y29" s="59"/>
      <c r="Z29" s="59"/>
    </row>
    <row r="30" spans="1:26" s="51" customFormat="1" ht="15">
      <c r="A30" s="106"/>
      <c r="C30" s="106"/>
      <c r="D30" s="199"/>
      <c r="E30" s="200"/>
      <c r="F30" s="59"/>
      <c r="G30" s="59"/>
      <c r="H30" s="59"/>
      <c r="I30" s="59"/>
      <c r="J30" s="59"/>
      <c r="K30" s="59"/>
      <c r="L30" s="66"/>
      <c r="M30" s="66"/>
      <c r="N30" s="66"/>
      <c r="O30" s="66"/>
      <c r="P30" s="66"/>
      <c r="V30" s="59"/>
      <c r="W30" s="59"/>
      <c r="X30" s="59"/>
      <c r="Y30" s="59"/>
      <c r="Z30" s="59"/>
    </row>
    <row r="31" spans="1:26" s="51" customFormat="1" ht="15">
      <c r="A31" s="106"/>
      <c r="C31" s="106"/>
      <c r="D31" s="199"/>
      <c r="E31" s="200"/>
      <c r="F31" s="59"/>
      <c r="G31" s="59"/>
      <c r="H31" s="59"/>
      <c r="I31" s="59"/>
      <c r="J31" s="59"/>
      <c r="K31" s="59"/>
      <c r="L31" s="66"/>
      <c r="M31" s="66"/>
      <c r="N31" s="66"/>
      <c r="O31" s="66"/>
      <c r="P31" s="66"/>
      <c r="V31" s="59"/>
      <c r="W31" s="59"/>
      <c r="X31" s="59"/>
      <c r="Y31" s="59"/>
      <c r="Z31" s="59"/>
    </row>
    <row r="32" spans="1:26" s="51" customFormat="1" ht="15">
      <c r="A32" s="106"/>
      <c r="C32" s="106"/>
      <c r="D32" s="199"/>
      <c r="E32" s="200"/>
      <c r="F32" s="59"/>
      <c r="G32" s="59"/>
      <c r="H32" s="59"/>
      <c r="I32" s="59"/>
      <c r="J32" s="59"/>
      <c r="K32" s="59"/>
      <c r="L32" s="66"/>
      <c r="M32" s="66"/>
      <c r="N32" s="66"/>
      <c r="O32" s="66"/>
      <c r="P32" s="66"/>
      <c r="V32" s="59"/>
      <c r="W32" s="59"/>
      <c r="X32" s="59"/>
      <c r="Y32" s="59"/>
      <c r="Z32" s="59"/>
    </row>
    <row r="33" spans="1:26" s="51" customFormat="1" ht="15">
      <c r="A33" s="106"/>
      <c r="C33" s="106"/>
      <c r="D33" s="199"/>
      <c r="E33" s="200"/>
      <c r="F33" s="59"/>
      <c r="G33" s="59"/>
      <c r="H33" s="59"/>
      <c r="I33" s="59"/>
      <c r="J33" s="59"/>
      <c r="K33" s="59"/>
      <c r="L33" s="66"/>
      <c r="M33" s="66"/>
      <c r="N33" s="66"/>
      <c r="O33" s="66"/>
      <c r="P33" s="66"/>
      <c r="V33" s="59"/>
      <c r="W33" s="59"/>
      <c r="X33" s="59"/>
      <c r="Y33" s="59"/>
      <c r="Z33" s="59"/>
    </row>
    <row r="34" spans="1:26" s="51" customFormat="1" ht="15">
      <c r="A34" s="106"/>
      <c r="C34" s="106"/>
      <c r="D34" s="199"/>
      <c r="E34" s="200"/>
      <c r="F34" s="59"/>
      <c r="G34" s="59"/>
      <c r="H34" s="59"/>
      <c r="I34" s="59"/>
      <c r="J34" s="59"/>
      <c r="K34" s="59"/>
      <c r="L34" s="66"/>
      <c r="M34" s="66"/>
      <c r="N34" s="66"/>
      <c r="O34" s="66"/>
      <c r="P34" s="66"/>
      <c r="V34" s="71"/>
      <c r="W34" s="71"/>
      <c r="X34" s="71"/>
      <c r="Y34" s="71"/>
      <c r="Z34" s="71"/>
    </row>
    <row r="35" spans="1:26" s="51" customFormat="1" ht="15">
      <c r="A35" s="106"/>
      <c r="C35" s="106"/>
      <c r="D35" s="199"/>
      <c r="E35" s="200"/>
      <c r="F35" s="59"/>
      <c r="G35" s="59"/>
      <c r="H35" s="59"/>
      <c r="I35" s="59"/>
      <c r="J35" s="59"/>
      <c r="K35" s="59"/>
      <c r="L35" s="66"/>
      <c r="M35" s="66"/>
      <c r="N35" s="66"/>
      <c r="O35" s="66"/>
      <c r="P35" s="66"/>
      <c r="V35" s="59"/>
      <c r="W35" s="59"/>
      <c r="X35" s="59"/>
      <c r="Y35" s="59"/>
      <c r="Z35" s="59"/>
    </row>
    <row r="36" spans="1:26" s="51" customFormat="1" ht="15">
      <c r="A36" s="106"/>
      <c r="C36" s="106"/>
      <c r="D36" s="248"/>
      <c r="E36" s="249"/>
      <c r="F36" s="59"/>
      <c r="G36" s="59"/>
      <c r="H36" s="59"/>
      <c r="I36" s="59"/>
      <c r="J36" s="59"/>
      <c r="K36" s="71"/>
      <c r="L36" s="66"/>
      <c r="M36" s="66"/>
      <c r="N36" s="66"/>
      <c r="O36" s="66"/>
      <c r="P36" s="66"/>
      <c r="V36" s="59"/>
      <c r="W36" s="59"/>
      <c r="X36" s="59"/>
      <c r="Y36" s="59"/>
      <c r="Z36" s="59"/>
    </row>
    <row r="37" spans="1:26" s="51" customFormat="1" ht="15">
      <c r="A37" s="106"/>
      <c r="C37" s="106"/>
      <c r="D37" s="248"/>
      <c r="E37" s="249"/>
      <c r="F37" s="59"/>
      <c r="G37" s="59"/>
      <c r="H37" s="59"/>
      <c r="I37" s="59"/>
      <c r="J37" s="59"/>
      <c r="K37" s="59"/>
      <c r="L37" s="66"/>
      <c r="M37" s="66"/>
      <c r="N37" s="66"/>
      <c r="O37" s="66"/>
      <c r="P37" s="66"/>
      <c r="V37" s="59"/>
      <c r="W37" s="59"/>
      <c r="X37" s="59"/>
      <c r="Y37" s="59"/>
      <c r="Z37" s="59"/>
    </row>
    <row r="38" spans="1:26" s="51" customFormat="1" ht="15">
      <c r="A38" s="106"/>
      <c r="C38" s="106"/>
      <c r="D38" s="247"/>
      <c r="E38" s="200"/>
      <c r="F38" s="59"/>
      <c r="G38" s="59"/>
      <c r="H38" s="59"/>
      <c r="I38" s="59"/>
      <c r="J38" s="59"/>
      <c r="K38" s="59"/>
      <c r="L38" s="66"/>
      <c r="M38" s="66"/>
      <c r="N38" s="66"/>
      <c r="O38" s="66"/>
      <c r="P38" s="66"/>
      <c r="V38" s="57"/>
      <c r="W38" s="57"/>
      <c r="X38" s="57"/>
      <c r="Y38" s="57"/>
      <c r="Z38" s="57"/>
    </row>
    <row r="39" spans="1:26" s="51" customFormat="1" ht="15">
      <c r="A39" s="106"/>
      <c r="C39" s="106"/>
      <c r="D39" s="247"/>
      <c r="E39" s="200"/>
      <c r="F39" s="59"/>
      <c r="G39" s="59"/>
      <c r="H39" s="59"/>
      <c r="I39" s="59"/>
      <c r="J39" s="59"/>
      <c r="K39" s="59"/>
      <c r="L39" s="66"/>
      <c r="M39" s="66"/>
      <c r="N39" s="66"/>
      <c r="O39" s="66"/>
      <c r="P39" s="66"/>
      <c r="V39" s="57"/>
      <c r="W39" s="57"/>
      <c r="X39" s="57"/>
      <c r="Y39" s="57"/>
      <c r="Z39" s="57"/>
    </row>
    <row r="40" spans="1:26" s="51" customFormat="1" ht="15">
      <c r="A40" s="106"/>
      <c r="C40" s="106"/>
      <c r="D40" s="194"/>
      <c r="E40" s="198"/>
      <c r="F40" s="57"/>
      <c r="G40" s="57"/>
      <c r="H40" s="57"/>
      <c r="I40" s="57"/>
      <c r="J40" s="57"/>
      <c r="K40" s="57"/>
      <c r="L40" s="53"/>
      <c r="M40" s="53"/>
      <c r="N40" s="72"/>
      <c r="O40" s="72"/>
      <c r="P40" s="72"/>
      <c r="V40" s="57"/>
      <c r="W40" s="57"/>
      <c r="X40" s="57"/>
      <c r="Y40" s="57"/>
      <c r="Z40" s="57"/>
    </row>
    <row r="41" spans="1:26" s="51" customFormat="1" ht="15">
      <c r="A41" s="106"/>
      <c r="C41" s="106"/>
      <c r="D41" s="257"/>
      <c r="E41" s="198"/>
      <c r="F41" s="57"/>
      <c r="G41" s="57"/>
      <c r="H41" s="57"/>
      <c r="I41" s="57"/>
      <c r="J41" s="57"/>
      <c r="K41" s="57"/>
      <c r="L41" s="53"/>
      <c r="M41" s="53"/>
      <c r="N41" s="72"/>
      <c r="O41" s="72"/>
      <c r="P41" s="72"/>
      <c r="V41" s="52"/>
      <c r="W41" s="52"/>
      <c r="X41" s="52"/>
      <c r="Y41" s="52"/>
      <c r="Z41" s="52"/>
    </row>
    <row r="42" spans="1:26" s="51" customFormat="1" ht="15">
      <c r="A42" s="106"/>
      <c r="C42" s="106"/>
      <c r="D42" s="257"/>
      <c r="E42" s="198"/>
      <c r="F42" s="57"/>
      <c r="G42" s="57"/>
      <c r="H42" s="57"/>
      <c r="I42" s="57"/>
      <c r="J42" s="57"/>
      <c r="K42" s="57"/>
      <c r="L42" s="53"/>
      <c r="M42" s="53"/>
      <c r="N42" s="72"/>
      <c r="O42" s="72"/>
      <c r="P42" s="72"/>
      <c r="V42" s="52"/>
      <c r="W42" s="52"/>
      <c r="X42" s="52"/>
      <c r="Y42" s="52"/>
      <c r="Z42" s="52"/>
    </row>
    <row r="43" spans="1:26" s="51" customFormat="1" ht="15">
      <c r="A43" s="106"/>
      <c r="C43" s="106"/>
      <c r="D43" s="257"/>
      <c r="E43" s="255"/>
      <c r="F43" s="67"/>
      <c r="G43" s="67"/>
      <c r="H43" s="67"/>
      <c r="I43" s="67"/>
      <c r="J43" s="67"/>
      <c r="K43" s="52"/>
      <c r="L43" s="53"/>
      <c r="M43" s="53"/>
      <c r="N43" s="72"/>
      <c r="O43" s="72"/>
      <c r="P43" s="72"/>
      <c r="V43" s="73"/>
      <c r="W43" s="73"/>
      <c r="X43" s="73"/>
      <c r="Y43" s="73"/>
      <c r="Z43" s="73"/>
    </row>
    <row r="44" spans="1:26" s="51" customFormat="1" ht="15">
      <c r="A44" s="106"/>
      <c r="C44" s="106"/>
      <c r="D44" s="257"/>
      <c r="E44" s="255"/>
      <c r="F44" s="52"/>
      <c r="G44" s="52"/>
      <c r="H44" s="52"/>
      <c r="I44" s="52"/>
      <c r="J44" s="52"/>
      <c r="K44" s="52"/>
      <c r="L44" s="53"/>
      <c r="M44" s="53"/>
      <c r="N44" s="72"/>
      <c r="O44" s="72"/>
      <c r="P44" s="72"/>
      <c r="V44" s="57"/>
      <c r="W44" s="57"/>
      <c r="X44" s="57"/>
      <c r="Y44" s="57"/>
      <c r="Z44" s="57"/>
    </row>
    <row r="45" spans="1:26" s="51" customFormat="1" ht="15">
      <c r="A45" s="106"/>
      <c r="C45" s="106"/>
      <c r="D45" s="257"/>
      <c r="E45" s="197"/>
      <c r="F45" s="74"/>
      <c r="G45" s="65"/>
      <c r="H45" s="65"/>
      <c r="I45" s="65"/>
      <c r="J45" s="65"/>
      <c r="K45" s="73"/>
      <c r="L45" s="53"/>
      <c r="M45" s="53"/>
      <c r="N45" s="72"/>
      <c r="O45" s="72"/>
      <c r="P45" s="72"/>
      <c r="V45" s="57"/>
      <c r="W45" s="57"/>
      <c r="X45" s="57"/>
      <c r="Y45" s="57"/>
      <c r="Z45" s="57"/>
    </row>
    <row r="46" spans="1:26" s="51" customFormat="1" ht="15">
      <c r="A46" s="106"/>
      <c r="C46" s="106"/>
      <c r="D46" s="194"/>
      <c r="E46" s="198"/>
      <c r="F46" s="57"/>
      <c r="G46" s="57"/>
      <c r="H46" s="57"/>
      <c r="I46" s="57"/>
      <c r="J46" s="57"/>
      <c r="K46" s="57"/>
      <c r="L46" s="53"/>
      <c r="M46" s="53"/>
      <c r="N46" s="72"/>
      <c r="O46" s="72"/>
      <c r="P46" s="72"/>
      <c r="V46" s="57"/>
      <c r="W46" s="57"/>
      <c r="X46" s="57"/>
      <c r="Y46" s="57"/>
      <c r="Z46" s="57"/>
    </row>
    <row r="47" spans="1:26" s="51" customFormat="1" ht="15">
      <c r="A47" s="106"/>
      <c r="C47" s="106"/>
      <c r="D47" s="194"/>
      <c r="E47" s="198"/>
      <c r="F47" s="57"/>
      <c r="G47" s="57"/>
      <c r="H47" s="57"/>
      <c r="I47" s="57"/>
      <c r="J47" s="57"/>
      <c r="K47" s="57"/>
      <c r="L47" s="53"/>
      <c r="M47" s="53"/>
      <c r="N47" s="72"/>
      <c r="O47" s="72"/>
      <c r="P47" s="72"/>
      <c r="V47" s="57"/>
      <c r="W47" s="57"/>
      <c r="X47" s="57"/>
      <c r="Y47" s="57"/>
      <c r="Z47" s="57"/>
    </row>
    <row r="48" spans="1:26" s="51" customFormat="1" ht="15">
      <c r="A48" s="106"/>
      <c r="C48" s="106"/>
      <c r="D48" s="194"/>
      <c r="E48" s="198"/>
      <c r="F48" s="57"/>
      <c r="G48" s="57"/>
      <c r="H48" s="57"/>
      <c r="I48" s="57"/>
      <c r="J48" s="57"/>
      <c r="K48" s="57"/>
      <c r="L48" s="53"/>
      <c r="M48" s="53"/>
      <c r="N48" s="72"/>
      <c r="O48" s="72"/>
      <c r="P48" s="72"/>
      <c r="V48" s="52"/>
      <c r="W48" s="52"/>
      <c r="X48" s="52"/>
      <c r="Y48" s="52"/>
      <c r="Z48" s="52"/>
    </row>
    <row r="49" spans="1:26" s="51" customFormat="1" ht="15">
      <c r="A49" s="106"/>
      <c r="C49" s="106"/>
      <c r="D49" s="194"/>
      <c r="E49" s="198"/>
      <c r="F49" s="57"/>
      <c r="G49" s="57"/>
      <c r="H49" s="57"/>
      <c r="I49" s="57"/>
      <c r="J49" s="57"/>
      <c r="K49" s="57"/>
      <c r="L49" s="53"/>
      <c r="M49" s="53"/>
      <c r="N49" s="53"/>
      <c r="O49" s="53"/>
      <c r="P49" s="54"/>
      <c r="V49" s="52"/>
      <c r="W49" s="52"/>
      <c r="X49" s="52"/>
      <c r="Y49" s="52"/>
      <c r="Z49" s="52"/>
    </row>
    <row r="50" spans="1:26" s="51" customFormat="1" ht="15">
      <c r="A50" s="106"/>
      <c r="C50" s="106"/>
      <c r="D50" s="257"/>
      <c r="E50" s="255"/>
      <c r="F50" s="52"/>
      <c r="G50" s="52"/>
      <c r="H50" s="52"/>
      <c r="I50" s="52"/>
      <c r="J50" s="52"/>
      <c r="K50" s="52"/>
      <c r="L50" s="53"/>
      <c r="M50" s="53"/>
      <c r="N50" s="53"/>
      <c r="O50" s="53"/>
      <c r="P50" s="54"/>
      <c r="V50" s="52"/>
      <c r="W50" s="52"/>
      <c r="X50" s="52"/>
      <c r="Y50" s="52"/>
      <c r="Z50" s="52"/>
    </row>
    <row r="51" spans="1:26" s="51" customFormat="1" ht="15">
      <c r="A51" s="106"/>
      <c r="C51" s="106"/>
      <c r="D51" s="257"/>
      <c r="E51" s="255"/>
      <c r="F51" s="52"/>
      <c r="G51" s="52"/>
      <c r="H51" s="52"/>
      <c r="I51" s="52"/>
      <c r="J51" s="52"/>
      <c r="K51" s="52"/>
      <c r="L51" s="53"/>
      <c r="M51" s="53"/>
      <c r="N51" s="53"/>
      <c r="O51" s="53"/>
      <c r="P51" s="54"/>
      <c r="V51" s="52"/>
      <c r="W51" s="52"/>
      <c r="X51" s="52"/>
      <c r="Y51" s="52"/>
      <c r="Z51" s="52"/>
    </row>
    <row r="52" spans="1:26" s="51" customFormat="1" ht="15">
      <c r="A52" s="106"/>
      <c r="C52" s="106"/>
      <c r="D52" s="257"/>
      <c r="E52" s="255"/>
      <c r="F52" s="52"/>
      <c r="G52" s="52"/>
      <c r="H52" s="52"/>
      <c r="I52" s="52"/>
      <c r="J52" s="52"/>
      <c r="K52" s="52"/>
      <c r="L52" s="53"/>
      <c r="M52" s="53"/>
      <c r="N52" s="53"/>
      <c r="O52" s="53"/>
      <c r="P52" s="54"/>
      <c r="V52" s="52"/>
      <c r="W52" s="52"/>
      <c r="X52" s="52"/>
      <c r="Y52" s="52"/>
      <c r="Z52" s="52"/>
    </row>
    <row r="53" spans="1:26" s="51" customFormat="1" ht="15">
      <c r="A53" s="106"/>
      <c r="C53" s="106"/>
      <c r="D53" s="257"/>
      <c r="E53" s="197"/>
      <c r="F53" s="52"/>
      <c r="G53" s="52"/>
      <c r="H53" s="52"/>
      <c r="I53" s="52"/>
      <c r="J53" s="52"/>
      <c r="K53" s="52"/>
      <c r="L53" s="53"/>
      <c r="M53" s="53"/>
      <c r="N53" s="53"/>
      <c r="O53" s="53"/>
      <c r="P53" s="54"/>
      <c r="V53" s="52"/>
      <c r="W53" s="52"/>
      <c r="X53" s="52"/>
      <c r="Y53" s="52"/>
      <c r="Z53" s="52"/>
    </row>
    <row r="54" spans="1:26" s="51" customFormat="1" ht="15">
      <c r="A54" s="106"/>
      <c r="C54" s="106"/>
      <c r="D54" s="257"/>
      <c r="E54" s="197"/>
      <c r="F54" s="52"/>
      <c r="G54" s="52"/>
      <c r="H54" s="52"/>
      <c r="I54" s="52"/>
      <c r="J54" s="52"/>
      <c r="K54" s="52"/>
      <c r="L54" s="53"/>
      <c r="M54" s="53"/>
      <c r="N54" s="53"/>
      <c r="O54" s="53"/>
      <c r="P54" s="54"/>
      <c r="V54" s="52"/>
      <c r="W54" s="52"/>
      <c r="X54" s="52"/>
      <c r="Y54" s="52"/>
      <c r="Z54" s="52"/>
    </row>
    <row r="55" spans="1:26" s="51" customFormat="1" ht="15.75">
      <c r="A55" s="106"/>
      <c r="C55" s="106"/>
      <c r="D55" s="258"/>
      <c r="E55" s="254"/>
      <c r="F55" s="52"/>
      <c r="G55" s="52"/>
      <c r="H55" s="52"/>
      <c r="I55" s="52"/>
      <c r="J55" s="52"/>
      <c r="K55" s="52"/>
      <c r="L55" s="55"/>
      <c r="M55" s="55"/>
      <c r="N55" s="55"/>
      <c r="O55" s="56"/>
      <c r="P55" s="56"/>
      <c r="V55" s="52"/>
      <c r="W55" s="52"/>
      <c r="X55" s="52"/>
      <c r="Y55" s="52"/>
      <c r="Z55" s="52"/>
    </row>
    <row r="56" spans="1:26" s="51" customFormat="1" ht="15.75">
      <c r="A56" s="106"/>
      <c r="C56" s="106"/>
      <c r="D56" s="258"/>
      <c r="E56" s="254"/>
      <c r="F56" s="52"/>
      <c r="G56" s="52"/>
      <c r="H56" s="52"/>
      <c r="I56" s="52"/>
      <c r="J56" s="52"/>
      <c r="K56" s="52"/>
      <c r="L56" s="55"/>
      <c r="M56" s="55"/>
      <c r="N56" s="55"/>
      <c r="O56" s="56"/>
      <c r="P56" s="56"/>
      <c r="V56" s="52"/>
      <c r="W56" s="52"/>
      <c r="X56" s="52"/>
      <c r="Y56" s="52"/>
      <c r="Z56" s="52"/>
    </row>
    <row r="57" spans="1:26" s="51" customFormat="1" ht="15.75">
      <c r="A57" s="106"/>
      <c r="C57" s="106"/>
      <c r="D57" s="257"/>
      <c r="E57" s="197"/>
      <c r="F57" s="52"/>
      <c r="G57" s="52"/>
      <c r="H57" s="52"/>
      <c r="I57" s="52"/>
      <c r="J57" s="52"/>
      <c r="K57" s="52"/>
      <c r="L57" s="55"/>
      <c r="M57" s="55"/>
      <c r="N57" s="55"/>
      <c r="O57" s="56"/>
      <c r="P57" s="56"/>
      <c r="V57" s="52"/>
      <c r="W57" s="52"/>
      <c r="X57" s="52"/>
      <c r="Y57" s="52"/>
      <c r="Z57" s="52"/>
    </row>
    <row r="58" spans="1:26" s="51" customFormat="1" ht="15.75">
      <c r="A58" s="106"/>
      <c r="C58" s="106"/>
      <c r="D58" s="257"/>
      <c r="E58" s="197"/>
      <c r="F58" s="52"/>
      <c r="G58" s="52"/>
      <c r="H58" s="52"/>
      <c r="I58" s="52"/>
      <c r="J58" s="52"/>
      <c r="K58" s="52"/>
      <c r="L58" s="55"/>
      <c r="M58" s="55"/>
      <c r="N58" s="55"/>
      <c r="O58" s="56"/>
      <c r="P58" s="56"/>
      <c r="V58" s="52"/>
      <c r="W58" s="52"/>
      <c r="X58" s="52"/>
      <c r="Y58" s="52"/>
      <c r="Z58" s="52"/>
    </row>
    <row r="59" spans="1:26" s="51" customFormat="1" ht="15.75">
      <c r="A59" s="106"/>
      <c r="C59" s="106"/>
      <c r="D59" s="257"/>
      <c r="E59" s="197"/>
      <c r="F59" s="52"/>
      <c r="G59" s="52"/>
      <c r="H59" s="57"/>
      <c r="I59" s="57"/>
      <c r="J59" s="57"/>
      <c r="K59" s="52"/>
      <c r="L59" s="55"/>
      <c r="M59" s="55"/>
      <c r="N59" s="55"/>
      <c r="O59" s="56"/>
      <c r="P59" s="56"/>
      <c r="V59" s="52"/>
      <c r="W59" s="52"/>
      <c r="X59" s="52"/>
      <c r="Y59" s="52"/>
      <c r="Z59" s="52"/>
    </row>
    <row r="60" spans="1:26" s="51" customFormat="1" ht="15.75">
      <c r="A60" s="106"/>
      <c r="C60" s="106"/>
      <c r="D60" s="196"/>
      <c r="E60" s="197"/>
      <c r="F60" s="52"/>
      <c r="G60" s="52"/>
      <c r="H60" s="52"/>
      <c r="I60" s="52"/>
      <c r="J60" s="52"/>
      <c r="K60" s="52"/>
      <c r="L60" s="58"/>
      <c r="M60" s="58"/>
      <c r="N60" s="58"/>
      <c r="O60" s="56"/>
      <c r="P60" s="56"/>
      <c r="V60" s="52"/>
      <c r="W60" s="52"/>
      <c r="X60" s="52"/>
      <c r="Y60" s="52"/>
      <c r="Z60" s="52"/>
    </row>
    <row r="61" spans="1:26" s="51" customFormat="1" ht="15.75">
      <c r="A61" s="106"/>
      <c r="C61" s="106"/>
      <c r="D61" s="196"/>
      <c r="E61" s="197"/>
      <c r="F61" s="52"/>
      <c r="G61" s="52"/>
      <c r="H61" s="52"/>
      <c r="I61" s="52"/>
      <c r="J61" s="52"/>
      <c r="K61" s="52"/>
      <c r="L61" s="55"/>
      <c r="M61" s="55"/>
      <c r="N61" s="55"/>
      <c r="O61" s="56"/>
      <c r="P61" s="56"/>
      <c r="V61" s="59"/>
      <c r="W61" s="59"/>
      <c r="X61" s="59"/>
      <c r="Y61" s="59"/>
      <c r="Z61" s="59"/>
    </row>
    <row r="62" spans="1:26" s="51" customFormat="1" ht="15.75">
      <c r="A62" s="106"/>
      <c r="C62" s="106"/>
      <c r="D62" s="60"/>
      <c r="E62" s="197"/>
      <c r="F62" s="52"/>
      <c r="G62" s="52"/>
      <c r="H62" s="52"/>
      <c r="I62" s="52"/>
      <c r="J62" s="52"/>
      <c r="K62" s="52"/>
      <c r="L62" s="55"/>
      <c r="M62" s="55"/>
      <c r="N62" s="55"/>
      <c r="O62" s="56"/>
      <c r="P62" s="56"/>
      <c r="V62" s="52"/>
      <c r="W62" s="52"/>
      <c r="X62" s="52"/>
      <c r="Y62" s="52"/>
      <c r="Z62" s="52"/>
    </row>
    <row r="63" spans="1:26" s="51" customFormat="1" ht="15.75">
      <c r="A63" s="106"/>
      <c r="C63" s="106"/>
      <c r="D63" s="257"/>
      <c r="E63" s="197"/>
      <c r="F63" s="59"/>
      <c r="G63" s="59"/>
      <c r="H63" s="59"/>
      <c r="I63" s="59"/>
      <c r="J63" s="59"/>
      <c r="K63" s="59"/>
      <c r="L63" s="53"/>
      <c r="M63" s="55"/>
      <c r="N63" s="55"/>
      <c r="O63" s="56"/>
      <c r="P63" s="56"/>
      <c r="V63" s="57"/>
      <c r="W63" s="57"/>
      <c r="X63" s="57"/>
      <c r="Y63" s="57"/>
      <c r="Z63" s="57"/>
    </row>
    <row r="64" spans="1:26" s="51" customFormat="1" ht="15.75">
      <c r="A64" s="106"/>
      <c r="C64" s="106"/>
      <c r="D64" s="257"/>
      <c r="E64" s="197"/>
      <c r="F64" s="52"/>
      <c r="G64" s="59"/>
      <c r="H64" s="52"/>
      <c r="I64" s="52"/>
      <c r="J64" s="52"/>
      <c r="K64" s="52"/>
      <c r="L64" s="61"/>
      <c r="M64" s="55"/>
      <c r="N64" s="55"/>
      <c r="O64" s="56"/>
      <c r="P64" s="56"/>
      <c r="V64" s="59"/>
      <c r="W64" s="59"/>
      <c r="X64" s="59"/>
      <c r="Y64" s="59"/>
      <c r="Z64" s="59"/>
    </row>
    <row r="65" spans="1:26" s="51" customFormat="1" ht="15.75">
      <c r="A65" s="106"/>
      <c r="C65" s="106"/>
      <c r="D65" s="194"/>
      <c r="E65" s="198"/>
      <c r="F65" s="57"/>
      <c r="G65" s="57"/>
      <c r="H65" s="57"/>
      <c r="I65" s="57"/>
      <c r="J65" s="57"/>
      <c r="K65" s="57"/>
      <c r="L65" s="55"/>
      <c r="M65" s="53"/>
      <c r="N65" s="53"/>
      <c r="O65" s="53"/>
      <c r="P65" s="62"/>
      <c r="V65" s="52"/>
      <c r="W65" s="52"/>
      <c r="X65" s="52"/>
      <c r="Y65" s="52"/>
      <c r="Z65" s="52"/>
    </row>
  </sheetData>
  <sheetProtection autoFilter="0"/>
  <protectedRanges>
    <protectedRange sqref="L24:P65" name="Data_entry"/>
    <protectedRange sqref="L7:P23" name="Sheet 2 edits_1"/>
    <protectedRange sqref="L7:P23" name="Data_entry_1_2"/>
  </protectedRanges>
  <mergeCells count="50">
    <mergeCell ref="D53:D54"/>
    <mergeCell ref="D55:D56"/>
    <mergeCell ref="E55:E56"/>
    <mergeCell ref="D57:D59"/>
    <mergeCell ref="D63:D64"/>
    <mergeCell ref="D38:D39"/>
    <mergeCell ref="D41:D42"/>
    <mergeCell ref="D43:D45"/>
    <mergeCell ref="E43:E44"/>
    <mergeCell ref="D50:D52"/>
    <mergeCell ref="E50:E52"/>
    <mergeCell ref="B19:B21"/>
    <mergeCell ref="B22:B23"/>
    <mergeCell ref="D26:D27"/>
    <mergeCell ref="D36:D37"/>
    <mergeCell ref="E36:E37"/>
    <mergeCell ref="Z5:Z6"/>
    <mergeCell ref="V5:V6"/>
    <mergeCell ref="W5:W6"/>
    <mergeCell ref="D5:D6"/>
    <mergeCell ref="K8:K9"/>
    <mergeCell ref="X5:X6"/>
    <mergeCell ref="Y5:Y6"/>
    <mergeCell ref="N5:N6"/>
    <mergeCell ref="O5:O6"/>
    <mergeCell ref="P5:P6"/>
    <mergeCell ref="M5:M6"/>
    <mergeCell ref="B17:B18"/>
    <mergeCell ref="Q3:U4"/>
    <mergeCell ref="B5:B6"/>
    <mergeCell ref="F5:F6"/>
    <mergeCell ref="G5:J5"/>
    <mergeCell ref="Q5:Q6"/>
    <mergeCell ref="R5:R6"/>
    <mergeCell ref="S5:S6"/>
    <mergeCell ref="T5:T6"/>
    <mergeCell ref="U5:U6"/>
    <mergeCell ref="P3:P4"/>
    <mergeCell ref="E5:E6"/>
    <mergeCell ref="K5:K6"/>
    <mergeCell ref="L5:L6"/>
    <mergeCell ref="N3:N4"/>
    <mergeCell ref="O3:O4"/>
    <mergeCell ref="L3:L4"/>
    <mergeCell ref="M3:M4"/>
    <mergeCell ref="B11:B13"/>
    <mergeCell ref="B14:B16"/>
    <mergeCell ref="G2:K2"/>
    <mergeCell ref="A7:K7"/>
    <mergeCell ref="B8:B10"/>
  </mergeCells>
  <dataValidations count="6">
    <dataValidation type="list" allowBlank="1" showInputMessage="1" showErrorMessage="1" sqref="P65" xr:uid="{00000000-0002-0000-0D00-000000000000}">
      <formula1>$AG$4:$AG$6</formula1>
    </dataValidation>
    <dataValidation type="list" allowBlank="1" showInputMessage="1" showErrorMessage="1" sqref="O55:P64" xr:uid="{00000000-0002-0000-0D00-000001000000}">
      <formula1>$AK$4:$AK$9</formula1>
    </dataValidation>
    <dataValidation type="list" allowBlank="1" showInputMessage="1" showErrorMessage="1" sqref="O49:O54" xr:uid="{00000000-0002-0000-0D00-000002000000}">
      <formula1>$AO$3:$AO$7</formula1>
    </dataValidation>
    <dataValidation type="list" allowBlank="1" showInputMessage="1" showErrorMessage="1" sqref="N40:P48" xr:uid="{00000000-0002-0000-0D00-000003000000}">
      <formula1>$AO$4:$AO$9</formula1>
    </dataValidation>
    <dataValidation type="list" allowBlank="1" showInputMessage="1" showErrorMessage="1" sqref="L24:P25" xr:uid="{00000000-0002-0000-0D00-000004000000}">
      <formula1>$AH$5:$AH$10</formula1>
    </dataValidation>
    <dataValidation type="list" allowBlank="1" showInputMessage="1" showErrorMessage="1" sqref="L26:P39" xr:uid="{00000000-0002-0000-0D00-000005000000}">
      <formula1>$AQ$10:$AQ$14</formula1>
    </dataValidation>
  </dataValidations>
  <pageMargins left="0.7" right="0.7" top="0.75" bottom="0.75" header="0.3" footer="0.3"/>
  <pageSetup paperSize="9" orientation="landscape" r:id="rId1"/>
  <drawing r:id="rId2"/>
  <extLst>
    <ext xmlns:x14="http://schemas.microsoft.com/office/spreadsheetml/2009/9/main" uri="{CCE6A557-97BC-4b89-ADB6-D9C93CAAB3DF}">
      <x14:dataValidations xmlns:xm="http://schemas.microsoft.com/office/excel/2006/main" count="3">
        <x14:dataValidation type="list" allowBlank="1" showInputMessage="1" showErrorMessage="1" promptTitle="Domain" prompt="Select Domain" xr:uid="{00000000-0002-0000-0D00-000006000000}">
          <x14:formula1>
            <xm:f>'Data sheet'!$A$15:$A$17</xm:f>
          </x14:formula1>
          <xm:sqref>H3:K3</xm:sqref>
        </x14:dataValidation>
        <x14:dataValidation type="list" allowBlank="1" showInputMessage="1" showErrorMessage="1" xr:uid="{00000000-0002-0000-0D00-000007000000}">
          <x14:formula1>
            <xm:f>'Data sheet'!$A$49:$A$55</xm:f>
          </x14:formula1>
          <xm:sqref>P49:P54 L7:P23</xm:sqref>
        </x14:dataValidation>
        <x14:dataValidation type="list" allowBlank="1" showInputMessage="1" showErrorMessage="1" promptTitle="Domain" prompt="Select Domain" xr:uid="{00000000-0002-0000-0D00-000008000000}">
          <x14:formula1>
            <xm:f>'C:\Users\Judith\AppData\Local\Microsoft\Windows\INetCache\Content.Outlook\BE26XD14\[Copy of CSO OCAT_171119.xlsx]Data sheet'!#REF!</xm:f>
          </x14:formula1>
          <xm:sqref>V3:Z3</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8" tint="-0.249977111117893"/>
  </sheetPr>
  <dimension ref="A1:Z65"/>
  <sheetViews>
    <sheetView showGridLines="0" topLeftCell="B1" zoomScaleNormal="100" workbookViewId="0">
      <pane xSplit="4" ySplit="7" topLeftCell="F8" activePane="bottomRight" state="frozen"/>
      <selection pane="bottomRight" activeCell="E1" sqref="E1:E3"/>
      <selection pane="bottomLeft" activeCell="B8" sqref="B8"/>
      <selection pane="topRight" activeCell="F1" sqref="F1"/>
    </sheetView>
  </sheetViews>
  <sheetFormatPr defaultColWidth="9.140625" defaultRowHeight="11.25"/>
  <cols>
    <col min="1" max="1" width="4.5703125" style="45" hidden="1" customWidth="1"/>
    <col min="2" max="2" width="7.140625" style="1" customWidth="1"/>
    <col min="3" max="3" width="6.140625" style="45" hidden="1" customWidth="1"/>
    <col min="4" max="4" width="31.5703125" style="45" customWidth="1"/>
    <col min="5" max="5" width="40" style="1" bestFit="1" customWidth="1"/>
    <col min="6" max="6" width="54.5703125" style="1" bestFit="1" customWidth="1"/>
    <col min="7" max="8" width="25.5703125" style="1" customWidth="1"/>
    <col min="9" max="9" width="34.7109375" style="1" customWidth="1"/>
    <col min="10" max="10" width="29.5703125" style="1" customWidth="1"/>
    <col min="11" max="11" width="25.5703125" style="1" customWidth="1"/>
    <col min="12" max="16" width="9.140625" style="43" customWidth="1"/>
    <col min="17" max="21" width="9.140625" style="1" hidden="1" customWidth="1"/>
    <col min="22" max="26" width="34.42578125" style="1" customWidth="1"/>
    <col min="27" max="16384" width="9.140625" style="1"/>
  </cols>
  <sheetData>
    <row r="1" spans="1:26" ht="15.75">
      <c r="A1" s="45" t="str">
        <f>IF(ISBLANK(Template!A1),"",Template!A1)</f>
        <v/>
      </c>
      <c r="B1" s="1" t="str">
        <f>IF(ISBLANK(Template!B1),"",Template!B1)</f>
        <v/>
      </c>
      <c r="C1" s="45" t="str">
        <f>IF(ISBLANK(Template!C1),"",Template!C1)</f>
        <v/>
      </c>
      <c r="D1" s="89" t="str">
        <f>IF(ISBLANK(Template!D1),"",Template!D1)</f>
        <v xml:space="preserve">LOCATION </v>
      </c>
      <c r="E1" s="202" t="s">
        <v>294</v>
      </c>
      <c r="F1" s="1" t="str">
        <f>IF(ISBLANK(Template!F1),"",Template!F1)</f>
        <v/>
      </c>
      <c r="G1" s="1" t="str">
        <f>IF(ISBLANK(Template!G1),"",Template!G1)</f>
        <v/>
      </c>
      <c r="H1" s="1" t="str">
        <f>IF(ISBLANK(Template!H1),"",Template!H1)</f>
        <v/>
      </c>
      <c r="I1" s="1" t="str">
        <f>IF(ISBLANK(Template!I1),"",Template!I1)</f>
        <v/>
      </c>
      <c r="J1" s="1" t="str">
        <f>IF(ISBLANK(Template!J1),"",Template!J1)</f>
        <v/>
      </c>
      <c r="K1" s="1" t="str">
        <f>IF(ISBLANK(Template!K1),"",Template!K1)</f>
        <v/>
      </c>
      <c r="L1" s="43" t="str">
        <f>IF(ISBLANK(Template!L1),"",Template!L1)</f>
        <v/>
      </c>
      <c r="M1" s="43" t="str">
        <f>IF(ISBLANK(Template!M1),"",Template!M1)</f>
        <v/>
      </c>
      <c r="N1" s="43" t="str">
        <f>IF(ISBLANK(Template!N1),"",Template!N1)</f>
        <v/>
      </c>
      <c r="O1" s="43" t="str">
        <f>IF(ISBLANK(Template!O1),"",Template!O1)</f>
        <v/>
      </c>
      <c r="P1" s="43" t="str">
        <f>IF(ISBLANK(Template!P1),"",Template!P1)</f>
        <v/>
      </c>
      <c r="Q1" s="1" t="str">
        <f>IF(ISBLANK(Template!Q1),"",Template!Q1)</f>
        <v/>
      </c>
      <c r="R1" s="1" t="str">
        <f>IF(ISBLANK(Template!R1),"",Template!R1)</f>
        <v/>
      </c>
      <c r="S1" s="1" t="str">
        <f>IF(ISBLANK(Template!S1),"",Template!S1)</f>
        <v/>
      </c>
      <c r="T1" s="1" t="str">
        <f>IF(ISBLANK(Template!T1),"",Template!T1)</f>
        <v/>
      </c>
      <c r="U1" s="1" t="str">
        <f>IF(ISBLANK(Template!U1),"",Template!U1)</f>
        <v/>
      </c>
      <c r="V1" s="1" t="str">
        <f ca="1">IF(ISBLANK(Template!V1),"",Template!V1)</f>
        <v/>
      </c>
      <c r="W1" s="1" t="str">
        <f ca="1">IF(ISBLANK(Template!W1),"",Template!W1)</f>
        <v/>
      </c>
      <c r="X1" s="1" t="str">
        <f ca="1">IF(ISBLANK(Template!X1),"",Template!X1)</f>
        <v/>
      </c>
      <c r="Y1" s="1" t="str">
        <f ca="1">IF(ISBLANK(Template!Y1),"",Template!Y1)</f>
        <v/>
      </c>
      <c r="Z1" s="1" t="str">
        <f ca="1">IF(ISBLANK(Template!Z1),"",Template!Z1)</f>
        <v/>
      </c>
    </row>
    <row r="2" spans="1:26" ht="26.25" customHeight="1">
      <c r="A2" s="45" t="str">
        <f>IF(ISBLANK(Template!A2),"",Template!A2)</f>
        <v/>
      </c>
      <c r="B2" s="21" t="str">
        <f>IF(ISBLANK(Template!B2),"",Template!B2)</f>
        <v/>
      </c>
      <c r="C2" s="107" t="str">
        <f>IF(ISBLANK(Template!C2),"",Template!C2)</f>
        <v/>
      </c>
      <c r="D2" s="89" t="str">
        <f>IF(ISBLANK(Template!D2),"",Template!D2)</f>
        <v>DATE</v>
      </c>
      <c r="E2" s="202" t="s">
        <v>294</v>
      </c>
      <c r="F2" s="42" t="str">
        <f>IF(ISBLANK(Template!F2),"",Template!F2)</f>
        <v/>
      </c>
      <c r="G2" s="245" t="str">
        <f>'Data sheet'!A44</f>
        <v>CSO 9</v>
      </c>
      <c r="H2" s="246"/>
      <c r="I2" s="246"/>
      <c r="J2" s="246"/>
      <c r="K2" s="246"/>
      <c r="L2" s="43" t="str">
        <f>IF(ISBLANK(Template!L2),"",Template!L2)</f>
        <v/>
      </c>
      <c r="M2" s="43" t="str">
        <f>IF(ISBLANK(Template!M2),"",Template!M2)</f>
        <v/>
      </c>
      <c r="N2" s="43" t="str">
        <f>IF(ISBLANK(Template!N2),"",Template!N2)</f>
        <v/>
      </c>
      <c r="O2" s="43" t="str">
        <f>IF(ISBLANK(Template!O2),"",Template!O2)</f>
        <v/>
      </c>
      <c r="P2" s="43" t="str">
        <f>IF(ISBLANK(Template!P2),"",Template!P2)</f>
        <v/>
      </c>
      <c r="Q2" s="1" t="str">
        <f>IF(ISBLANK(Template!Q2),"",Template!Q2)</f>
        <v/>
      </c>
      <c r="R2" s="1" t="str">
        <f>IF(ISBLANK(Template!R2),"",Template!R2)</f>
        <v/>
      </c>
      <c r="S2" s="1" t="str">
        <f>IF(ISBLANK(Template!S2),"",Template!S2)</f>
        <v/>
      </c>
      <c r="T2" s="1" t="str">
        <f>IF(ISBLANK(Template!T2),"",Template!T2)</f>
        <v/>
      </c>
      <c r="U2" s="1" t="str">
        <f>IF(ISBLANK(Template!U2),"",Template!U2)</f>
        <v/>
      </c>
      <c r="V2" s="201" t="str">
        <f ca="1">IF(ISBLANK(Template!V2),"",Template!V2)</f>
        <v/>
      </c>
      <c r="W2" s="201" t="str">
        <f ca="1">IF(ISBLANK(Template!W2),"",Template!W2)</f>
        <v/>
      </c>
      <c r="X2" s="201" t="str">
        <f ca="1">IF(ISBLANK(Template!X2),"",Template!X2)</f>
        <v/>
      </c>
      <c r="Y2" s="201" t="str">
        <f ca="1">IF(ISBLANK(Template!Y2),"",Template!Y2)</f>
        <v/>
      </c>
      <c r="Z2" s="201" t="str">
        <f ca="1">IF(ISBLANK(Template!Z2),"",Template!Z2)</f>
        <v/>
      </c>
    </row>
    <row r="3" spans="1:26" ht="15" customHeight="1">
      <c r="A3" s="45" t="str">
        <f>IF(ISBLANK(Template!A3),"",Template!A3)</f>
        <v/>
      </c>
      <c r="B3" s="21" t="str">
        <f>IF(ISBLANK(Template!B3),"",Template!B3)</f>
        <v/>
      </c>
      <c r="C3" s="107" t="str">
        <f>IF(ISBLANK(Template!C3),"",Template!C3)</f>
        <v/>
      </c>
      <c r="D3" s="89" t="str">
        <f>IF(ISBLANK(Template!D3),"",Template!D3)</f>
        <v>PERIOD</v>
      </c>
      <c r="E3" s="202" t="s">
        <v>294</v>
      </c>
      <c r="F3" s="39" t="str">
        <f>IF(ISBLANK(Template!F3),"",Template!F3)</f>
        <v/>
      </c>
      <c r="G3" s="39" t="str">
        <f>IF(ISBLANK(Template!G3),"",Template!G3)</f>
        <v/>
      </c>
      <c r="H3" s="3" t="str">
        <f>IF(ISBLANK(Template!H3),"",Template!H3)</f>
        <v/>
      </c>
      <c r="I3" s="3" t="str">
        <f>IF(ISBLANK(Template!I3),"",Template!I3)</f>
        <v/>
      </c>
      <c r="J3" s="3" t="str">
        <f>IF(ISBLANK(Template!J3),"",Template!J3)</f>
        <v/>
      </c>
      <c r="K3" s="3" t="str">
        <f>IF(ISBLANK(Template!K3),"",Template!K3)</f>
        <v/>
      </c>
      <c r="L3" s="240" t="str">
        <f>IF(ISBLANK(Template!L3),"",Template!L3)</f>
        <v>Score</v>
      </c>
      <c r="M3" s="240" t="str">
        <f>IF(ISBLANK(Template!M3),"",Template!M3)</f>
        <v>Score</v>
      </c>
      <c r="N3" s="240" t="str">
        <f>IF(ISBLANK(Template!N3),"",Template!N3)</f>
        <v>Score</v>
      </c>
      <c r="O3" s="240" t="str">
        <f>IF(ISBLANK(Template!O3),"",Template!O3)</f>
        <v>Score</v>
      </c>
      <c r="P3" s="240" t="str">
        <f>IF(ISBLANK(Template!P3),"",Template!P3)</f>
        <v>Score</v>
      </c>
      <c r="Q3" s="241" t="str">
        <f>IF(ISBLANK(Template!Q3),"",Template!Q3)</f>
        <v>Percent Score</v>
      </c>
      <c r="R3" s="242" t="str">
        <f>IF(ISBLANK(Template!R3),"",Template!R3)</f>
        <v/>
      </c>
      <c r="S3" s="242" t="str">
        <f>IF(ISBLANK(Template!S3),"",Template!S3)</f>
        <v/>
      </c>
      <c r="T3" s="242" t="str">
        <f>IF(ISBLANK(Template!T3),"",Template!T3)</f>
        <v/>
      </c>
      <c r="U3" s="242" t="str">
        <f>IF(ISBLANK(Template!U3),"",Template!U3)</f>
        <v/>
      </c>
      <c r="V3" s="3" t="str">
        <f ca="1">IF(ISBLANK(Template!V3),"",Template!V3)</f>
        <v/>
      </c>
      <c r="W3" s="3" t="str">
        <f ca="1">IF(ISBLANK(Template!W3),"",Template!W3)</f>
        <v/>
      </c>
      <c r="X3" s="3" t="str">
        <f ca="1">IF(ISBLANK(Template!X3),"",Template!X3)</f>
        <v/>
      </c>
      <c r="Y3" s="3" t="str">
        <f ca="1">IF(ISBLANK(Template!Y3),"",Template!Y3)</f>
        <v/>
      </c>
      <c r="Z3" s="3" t="str">
        <f ca="1">IF(ISBLANK(Template!Z3),"",Template!Z3)</f>
        <v/>
      </c>
    </row>
    <row r="4" spans="1:26" ht="11.25" customHeight="1">
      <c r="A4" s="45" t="str">
        <f>IF(ISBLANK(Template!A4),"",Template!A4)</f>
        <v/>
      </c>
      <c r="B4" s="1" t="str">
        <f>IF(ISBLANK(Template!B4),"",Template!B4)</f>
        <v/>
      </c>
      <c r="C4" s="45" t="str">
        <f>IF(ISBLANK(Template!C4),"",Template!C4)</f>
        <v/>
      </c>
      <c r="D4" s="45" t="str">
        <f>IF(ISBLANK(Template!D4),"",Template!D4)</f>
        <v/>
      </c>
      <c r="E4" s="1" t="str">
        <f>IF(ISBLANK(Template!E4),"",Template!E4)</f>
        <v/>
      </c>
      <c r="F4" s="165" t="str">
        <f>IF(ISBLANK(Template!F4),"",Template!F4)</f>
        <v/>
      </c>
      <c r="G4" s="165" t="str">
        <f>IF(ISBLANK(Template!G4),"",Template!G4)</f>
        <v/>
      </c>
      <c r="H4" s="1" t="str">
        <f>IF(ISBLANK(Template!H4),"",Template!H4)</f>
        <v/>
      </c>
      <c r="I4" s="1" t="str">
        <f>IF(ISBLANK(Template!I4),"",Template!I4)</f>
        <v/>
      </c>
      <c r="J4" s="1" t="str">
        <f>IF(ISBLANK(Template!J4),"",Template!J4)</f>
        <v/>
      </c>
      <c r="K4" s="1" t="str">
        <f>IF(ISBLANK(Template!K4),"",Template!K4)</f>
        <v/>
      </c>
      <c r="L4" s="253" t="str">
        <f>IF(ISBLANK(Template!L4),"",Template!L4)</f>
        <v/>
      </c>
      <c r="M4" s="253" t="str">
        <f>IF(ISBLANK(Template!M4),"",Template!M4)</f>
        <v/>
      </c>
      <c r="N4" s="253" t="str">
        <f>IF(ISBLANK(Template!N4),"",Template!N4)</f>
        <v/>
      </c>
      <c r="O4" s="253" t="str">
        <f>IF(ISBLANK(Template!O4),"",Template!O4)</f>
        <v/>
      </c>
      <c r="P4" s="253" t="str">
        <f>IF(ISBLANK(Template!P4),"",Template!P4)</f>
        <v/>
      </c>
      <c r="Q4" s="241" t="str">
        <f>IF(ISBLANK(Template!Q4),"",Template!Q4)</f>
        <v/>
      </c>
      <c r="R4" s="242" t="str">
        <f>IF(ISBLANK(Template!R4),"",Template!R4)</f>
        <v/>
      </c>
      <c r="S4" s="242" t="str">
        <f>IF(ISBLANK(Template!S4),"",Template!S4)</f>
        <v/>
      </c>
      <c r="T4" s="242" t="str">
        <f>IF(ISBLANK(Template!T4),"",Template!T4)</f>
        <v/>
      </c>
      <c r="U4" s="242" t="str">
        <f>IF(ISBLANK(Template!U4),"",Template!U4)</f>
        <v/>
      </c>
      <c r="V4" s="1" t="str">
        <f ca="1">IF(ISBLANK(Template!V4),"",Template!V4)</f>
        <v/>
      </c>
      <c r="W4" s="1" t="str">
        <f ca="1">IF(ISBLANK(Template!W4),"",Template!W4)</f>
        <v/>
      </c>
      <c r="X4" s="1" t="str">
        <f ca="1">IF(ISBLANK(Template!X4),"",Template!X4)</f>
        <v/>
      </c>
      <c r="Y4" s="1" t="str">
        <f ca="1">IF(ISBLANK(Template!Y4),"",Template!Y4)</f>
        <v/>
      </c>
      <c r="Z4" s="1" t="str">
        <f ca="1">IF(ISBLANK(Template!Z4),"",Template!Z4)</f>
        <v/>
      </c>
    </row>
    <row r="5" spans="1:26" ht="11.25" customHeight="1">
      <c r="A5" s="105"/>
      <c r="B5" s="228" t="str">
        <f>IF(ISBLANK(Template!B5),"",Template!B5)</f>
        <v/>
      </c>
      <c r="C5" s="105" t="str">
        <f>IF(ISBLANK(Template!C5),"",Template!C5)</f>
        <v/>
      </c>
      <c r="D5" s="228" t="str">
        <f>IF(ISBLANK(Template!D5),"",Template!D5)</f>
        <v>Sub-Domain</v>
      </c>
      <c r="E5" s="228" t="str">
        <f>IF(ISBLANK(Template!E5),"",Template!E5)</f>
        <v>Ideal Practice</v>
      </c>
      <c r="F5" s="228" t="str">
        <f>IF(ISBLANK(Template!F5),"",Template!F5)</f>
        <v>Discussion points</v>
      </c>
      <c r="G5" s="228" t="str">
        <f>IF(ISBLANK(Template!G5),"",Template!G5)</f>
        <v>SCORES</v>
      </c>
      <c r="H5" s="228" t="str">
        <f>IF(ISBLANK(Template!H5),"",Template!H5)</f>
        <v/>
      </c>
      <c r="I5" s="228" t="str">
        <f>IF(ISBLANK(Template!I5),"",Template!I5)</f>
        <v/>
      </c>
      <c r="J5" s="228" t="str">
        <f>IF(ISBLANK(Template!J5),"",Template!J5)</f>
        <v/>
      </c>
      <c r="K5" s="228" t="str">
        <f>IF(ISBLANK(Template!K5),"",Template!K5)</f>
        <v>Means of Verification</v>
      </c>
      <c r="L5" s="240" t="str">
        <f>IF(ISBLANK(Template!L5),"",Template!L5)</f>
        <v>Baseline</v>
      </c>
      <c r="M5" s="240" t="str">
        <f>IF(ISBLANK(Template!M5),"",Template!M5)</f>
        <v>Period 1</v>
      </c>
      <c r="N5" s="240" t="str">
        <f>IF(ISBLANK(Template!N5),"",Template!N5)</f>
        <v>Period 2</v>
      </c>
      <c r="O5" s="240" t="str">
        <f>IF(ISBLANK(Template!O5),"",Template!O5)</f>
        <v>Period 3</v>
      </c>
      <c r="P5" s="240" t="str">
        <f>IF(ISBLANK(Template!P5),"",Template!P5)</f>
        <v>Period 4</v>
      </c>
      <c r="Q5" s="262" t="s">
        <v>120</v>
      </c>
      <c r="R5" s="262" t="s">
        <v>125</v>
      </c>
      <c r="S5" s="262" t="s">
        <v>126</v>
      </c>
      <c r="T5" s="262" t="s">
        <v>127</v>
      </c>
      <c r="U5" s="262" t="s">
        <v>128</v>
      </c>
      <c r="V5" s="228" t="str">
        <f>IF(ISBLANK(Template!V5),"",Template!V5)</f>
        <v>Reason for scoring for each stage as at BASELINE (could include info pointing to proof of existence of some of the documents)</v>
      </c>
      <c r="W5" s="228" t="str">
        <f>IF(ISBLANK(Template!W5),"",Template!W5)</f>
        <v>Reason for scoring for each stage as at PERIO 1 (could include info pointing to proof of existence of some of the documents)</v>
      </c>
      <c r="X5" s="228" t="str">
        <f>IF(ISBLANK(Template!X5),"",Template!X5)</f>
        <v>Reason for scoring for each stage as at PERIOD 2 (could include info pointing to proof of existence of some of the documents)</v>
      </c>
      <c r="Y5" s="228" t="str">
        <f>IF(ISBLANK(Template!Y5),"",Template!Y5)</f>
        <v>Reason for scoring for each stage as at PERIOD 3 (could include info pointing to proof of existence of some of the documents)</v>
      </c>
      <c r="Z5" s="228" t="str">
        <f>IF(ISBLANK(Template!Z5),"",Template!Z5)</f>
        <v>Reason for scoring for each stage as at PERIOD 4 (could include info pointing to proof of existence of some of the documents)</v>
      </c>
    </row>
    <row r="6" spans="1:26" ht="29.45" customHeight="1">
      <c r="A6" s="105"/>
      <c r="B6" s="228" t="str">
        <f>IF(ISBLANK(Template!B6),"",Template!B6)</f>
        <v>Domains</v>
      </c>
      <c r="C6" s="105" t="str">
        <f>IF(ISBLANK(Template!C6),"",Template!C6)</f>
        <v/>
      </c>
      <c r="D6" s="228" t="str">
        <f>IF(ISBLANK(Template!D6),"",Template!D6)</f>
        <v/>
      </c>
      <c r="E6" s="228" t="str">
        <f>IF(ISBLANK(Template!E6),"",Template!E6)</f>
        <v/>
      </c>
      <c r="F6" s="228" t="str">
        <f>IF(ISBLANK(Template!F6),"",Template!F6)</f>
        <v/>
      </c>
      <c r="G6" s="187" t="str">
        <f>IF(ISBLANK(Template!G6),"",Template!G6)</f>
        <v>Score: 1</v>
      </c>
      <c r="H6" s="187" t="str">
        <f>IF(ISBLANK(Template!H6),"",Template!H6)</f>
        <v>Score: 2</v>
      </c>
      <c r="I6" s="187" t="str">
        <f>IF(ISBLANK(Template!I6),"",Template!I6)</f>
        <v>Score: 3</v>
      </c>
      <c r="J6" s="187" t="str">
        <f>IF(ISBLANK(Template!J6),"",Template!J6)</f>
        <v>Score: 4</v>
      </c>
      <c r="K6" s="228" t="str">
        <f>IF(ISBLANK(Template!K6),"",Template!K6)</f>
        <v/>
      </c>
      <c r="L6" s="240" t="str">
        <f>IF(ISBLANK(Template!L6),"",Template!L6)</f>
        <v/>
      </c>
      <c r="M6" s="240" t="str">
        <f>IF(ISBLANK(Template!M6),"",Template!M6)</f>
        <v/>
      </c>
      <c r="N6" s="240" t="str">
        <f>IF(ISBLANK(Template!N6),"",Template!N6)</f>
        <v/>
      </c>
      <c r="O6" s="240" t="str">
        <f>IF(ISBLANK(Template!O6),"",Template!O6)</f>
        <v/>
      </c>
      <c r="P6" s="240" t="str">
        <f>IF(ISBLANK(Template!P6),"",Template!P6)</f>
        <v/>
      </c>
      <c r="Q6" s="262"/>
      <c r="R6" s="262"/>
      <c r="S6" s="262"/>
      <c r="T6" s="262"/>
      <c r="U6" s="262"/>
      <c r="V6" s="228" t="str">
        <f>IF(ISBLANK(Template!V6),"",Template!V6)</f>
        <v/>
      </c>
      <c r="W6" s="228" t="str">
        <f>IF(ISBLANK(Template!W6),"",Template!W6)</f>
        <v/>
      </c>
      <c r="X6" s="228" t="str">
        <f>IF(ISBLANK(Template!X6),"",Template!X6)</f>
        <v/>
      </c>
      <c r="Y6" s="228" t="str">
        <f>IF(ISBLANK(Template!Y6),"",Template!Y6)</f>
        <v/>
      </c>
      <c r="Z6" s="228" t="str">
        <f>IF(ISBLANK(Template!Z6),"",Template!Z6)</f>
        <v/>
      </c>
    </row>
    <row r="7" spans="1:26" ht="92.1" hidden="1" customHeight="1">
      <c r="A7" s="266" t="str">
        <f>IF(ISBLANK(Template!A7),"",Template!A7)</f>
        <v>Definitions
Advocacy:The act or process of supporting a cause, a campaign or proposal.
Budget cycle: A budget cycle is the life of a budget from creation or preparation, to evaluation. 
Capacity: The ability of individuals or organization to perform functions, and to set and advance goals or objectives.
Communication: A strategic approach to designing and delivering messages to those who can positively influence a cause, a campaign or proposal.
Strategy: a plan of action designed to achieve a short or long-term or overall aim.</v>
      </c>
      <c r="B7" s="266" t="str">
        <f>IF(ISBLANK(Template!B7),"",Template!B7)</f>
        <v/>
      </c>
      <c r="C7" s="266" t="str">
        <f>IF(ISBLANK(Template!C7),"",Template!C7)</f>
        <v/>
      </c>
      <c r="D7" s="266" t="str">
        <f>IF(ISBLANK(Template!D7),"",Template!D7)</f>
        <v/>
      </c>
      <c r="E7" s="266" t="str">
        <f>IF(ISBLANK(Template!E7),"",Template!E7)</f>
        <v/>
      </c>
      <c r="F7" s="266" t="str">
        <f>IF(ISBLANK(Template!F7),"",Template!F7)</f>
        <v/>
      </c>
      <c r="G7" s="266" t="str">
        <f>IF(ISBLANK(Template!G7),"",Template!G7)</f>
        <v/>
      </c>
      <c r="H7" s="266" t="str">
        <f>IF(ISBLANK(Template!H7),"",Template!H7)</f>
        <v/>
      </c>
      <c r="I7" s="266" t="str">
        <f>IF(ISBLANK(Template!I7),"",Template!I7)</f>
        <v/>
      </c>
      <c r="J7" s="266" t="str">
        <f>IF(ISBLANK(Template!J7),"",Template!J7)</f>
        <v/>
      </c>
      <c r="K7" s="266" t="str">
        <f>IF(ISBLANK(Template!K7),"",Template!K7)</f>
        <v/>
      </c>
      <c r="L7" s="104"/>
      <c r="M7" s="104"/>
      <c r="N7" s="104"/>
      <c r="O7" s="104"/>
      <c r="P7" s="104"/>
      <c r="Q7" s="161" t="str">
        <f>IF(OR(ISBLANK(L7),(L7="NA")),"",IF(L7=1,25,IF(L7=2,50,IF(L7=3,75,IF(L7=4,100,"")))))</f>
        <v/>
      </c>
      <c r="R7" s="161" t="str">
        <f t="shared" ref="R7:U22" si="0">IF(OR(ISBLANK(M7),(M7="NA")),"",IF(M7=1,25,IF(M7=2,50,IF(M7=3,75,IF(M7=4,100,"")))))</f>
        <v/>
      </c>
      <c r="S7" s="161" t="str">
        <f t="shared" si="0"/>
        <v/>
      </c>
      <c r="T7" s="161" t="str">
        <f t="shared" si="0"/>
        <v/>
      </c>
      <c r="U7" s="161" t="str">
        <f t="shared" si="0"/>
        <v/>
      </c>
      <c r="V7" s="17"/>
      <c r="W7" s="17"/>
      <c r="X7" s="17"/>
      <c r="Y7" s="17"/>
      <c r="Z7" s="17"/>
    </row>
    <row r="8" spans="1:26" ht="151.5" customHeight="1">
      <c r="A8" s="105" t="str">
        <f>IF(ISBLANK(Template!A8),"",Template!A8)</f>
        <v>AC</v>
      </c>
      <c r="B8" s="267" t="str">
        <f>IF(ISBLANK(Template!B8),"",Template!B8)</f>
        <v>Advocacy and Communications</v>
      </c>
      <c r="C8" s="105" t="str">
        <f>IF(ISBLANK(Template!C8),"",Template!C8)</f>
        <v>AC1</v>
      </c>
      <c r="D8" s="98" t="str">
        <f>IF(ISBLANK(Template!D8),"",Template!D8)</f>
        <v>Advocacy and Communciations Strategy</v>
      </c>
      <c r="E8" s="91" t="str">
        <f>IF(ISBLANK(Template!E8),"",Template!E8)</f>
        <v>The CSO has an advocacy and communication strategy that is linked to organizational, advocacy &amp; comms priorities. 
Adjusts advocacy and communication resources as opportunities and circumstances change.
CSO understands the role in which effective communication supports advocacy.</v>
      </c>
      <c r="F8" s="91" t="str">
        <f>IF(ISBLANK(Template!F8),"",Template!F8)</f>
        <v>Could you tell me more about your  priorities?
Describe your advocacy and communications plan
Can you tell me about a time where you adapted your plans? Why?</v>
      </c>
      <c r="G8" s="91" t="str">
        <f>IF(ISBLANK(Template!G8),"",Template!G8)</f>
        <v xml:space="preserve">Organisation does not know what organisation's  priorities are. 
</v>
      </c>
      <c r="H8" s="91" t="str">
        <f>IF(ISBLANK(Template!H8),"",Template!H8)</f>
        <v xml:space="preserve">Organisation knows what the organisation's  priorities are. 
Advocacy and Communication plans are not in line with the organisation's priorities. 
</v>
      </c>
      <c r="I8" s="91" t="str">
        <f>IF(ISBLANK(Template!I8),"",Template!I8)</f>
        <v xml:space="preserve">Organisation knows what the organisation's  priorities are. 
Advocacy and communication plans are  in line with the organisation's priorities. 
Organisation does not adjust advocacy and communications activities to reflect the changing context.
</v>
      </c>
      <c r="J8" s="91" t="str">
        <f>IF(ISBLANK(Template!J8),"",Template!J8)</f>
        <v xml:space="preserve">Know what the organisation's  priorities are. 
Advocacy and communication plans are  in line with the organisation's priorities. 
Organisation adjusts advocacy and communications activities to reflect the changing context.
</v>
      </c>
      <c r="K8" s="268" t="str">
        <f>IF(ISBLANK(Template!K8),"",Template!K8)</f>
        <v>Advocacy  and communication plan (strategies,actions, and tactics)
Advocacy Communications strategy in one document; an
Advocacy Strategy; a 
Communications Strategy</v>
      </c>
      <c r="L8" s="104" t="s">
        <v>43</v>
      </c>
      <c r="M8" s="104" t="s">
        <v>43</v>
      </c>
      <c r="N8" s="104" t="s">
        <v>43</v>
      </c>
      <c r="O8" s="104" t="s">
        <v>43</v>
      </c>
      <c r="P8" s="104" t="s">
        <v>43</v>
      </c>
      <c r="Q8" s="161" t="str">
        <f t="shared" ref="Q8:U23" si="1">IF(OR(ISBLANK(L8),(L8="NA")),"",IF(L8=1,25,IF(L8=2,50,IF(L8=3,75,IF(L8=4,100,"")))))</f>
        <v/>
      </c>
      <c r="R8" s="161" t="str">
        <f t="shared" si="0"/>
        <v/>
      </c>
      <c r="S8" s="161" t="str">
        <f t="shared" si="0"/>
        <v/>
      </c>
      <c r="T8" s="161" t="str">
        <f t="shared" si="0"/>
        <v/>
      </c>
      <c r="U8" s="161" t="str">
        <f t="shared" si="0"/>
        <v/>
      </c>
      <c r="V8" s="17"/>
      <c r="W8" s="17"/>
      <c r="X8" s="17"/>
      <c r="Y8" s="17"/>
      <c r="Z8" s="17"/>
    </row>
    <row r="9" spans="1:26" ht="129.75" customHeight="1">
      <c r="A9" s="105" t="str">
        <f>IF(ISBLANK(Template!A9),"",Template!A9)</f>
        <v>AC</v>
      </c>
      <c r="B9" s="267" t="str">
        <f>IF(ISBLANK(Template!B9),"",Template!B9)</f>
        <v/>
      </c>
      <c r="C9" s="105" t="str">
        <f>IF(ISBLANK(Template!C9),"",Template!C9)</f>
        <v>AC2</v>
      </c>
      <c r="D9" s="98" t="str">
        <f>IF(ISBLANK(Template!D9),"",Template!D9)</f>
        <v>Influencing decision makers</v>
      </c>
      <c r="E9" s="91" t="str">
        <f>IF(ISBLANK(Template!E9),"",Template!E9)</f>
        <v>The CSO knows how to use the political economy approach  in their advocacy i.e reflecting on what/who the decisionmakers, who the influencers are, and how they can work within system constraints and take advantage of opportunities. Have a system to track the policy or political environment and identify where there are opportunities</v>
      </c>
      <c r="F9" s="91" t="str">
        <f>IF(ISBLANK(Template!F9),"",Template!F9)</f>
        <v xml:space="preserve">Does the organization know who to advocate to and when with respect to budget allocations for health?
How do they target the decision makers in the health space with their advocacy actions? And are the advocacy actions in line with the budget cycle?
</v>
      </c>
      <c r="G9" s="91" t="str">
        <f>IF(ISBLANK(Template!G9),"",Template!G9)</f>
        <v xml:space="preserve">Organisation does not know who makes decisions about the desired change we want to see in maternal and neonatal health. </v>
      </c>
      <c r="H9" s="91" t="str">
        <f>IF(ISBLANK(Template!H9),"",Template!H9)</f>
        <v xml:space="preserve">Organisation knows who makes decisions about the desired change we want to see in maternal and neonatal health. 
Organisation does not target these decision makers with advocacy actions
</v>
      </c>
      <c r="I9" s="91" t="str">
        <f>IF(ISBLANK(Template!I9),"",Template!I9)</f>
        <v>Organisation knows who makes decisions about the desired change we want to see in maternal and neonatal health. 
Organsation does target these decision makers with advocacy actions
Organisation does not know when to target these decision makers with  advocacy actions.</v>
      </c>
      <c r="J9" s="91" t="str">
        <f>IF(ISBLANK(Template!J9),"",Template!J9)</f>
        <v xml:space="preserve">Organisation knows who makes decisions about the desired change we want to see in maternal and neonatal health. 
Organisation does target these decision makers with advocacy actions
Organisation knows when to target these decision makers with  advocacy actions. </v>
      </c>
      <c r="K9" s="268" t="str">
        <f>IF(ISBLANK(Template!K9),"",Template!K9)</f>
        <v/>
      </c>
      <c r="L9" s="104" t="s">
        <v>43</v>
      </c>
      <c r="M9" s="104" t="s">
        <v>43</v>
      </c>
      <c r="N9" s="104" t="s">
        <v>43</v>
      </c>
      <c r="O9" s="104" t="s">
        <v>43</v>
      </c>
      <c r="P9" s="104" t="s">
        <v>43</v>
      </c>
      <c r="Q9" s="161" t="str">
        <f t="shared" si="1"/>
        <v/>
      </c>
      <c r="R9" s="161" t="str">
        <f t="shared" si="0"/>
        <v/>
      </c>
      <c r="S9" s="161" t="str">
        <f t="shared" si="0"/>
        <v/>
      </c>
      <c r="T9" s="161" t="str">
        <f t="shared" si="0"/>
        <v/>
      </c>
      <c r="U9" s="161" t="str">
        <f t="shared" si="0"/>
        <v/>
      </c>
      <c r="V9" s="17"/>
      <c r="W9" s="17"/>
      <c r="X9" s="17"/>
      <c r="Y9" s="17"/>
      <c r="Z9" s="17"/>
    </row>
    <row r="10" spans="1:26" ht="179.25" customHeight="1">
      <c r="A10" s="105" t="str">
        <f>IF(ISBLANK(Template!A10),"",Template!A10)</f>
        <v>AC</v>
      </c>
      <c r="B10" s="267" t="str">
        <f>IF(ISBLANK(Template!B10),"",Template!B10)</f>
        <v/>
      </c>
      <c r="C10" s="105" t="str">
        <f>IF(ISBLANK(Template!C10),"",Template!C10)</f>
        <v>AC3</v>
      </c>
      <c r="D10" s="98" t="str">
        <f>IF(ISBLANK(Template!D10),"",Template!D10)</f>
        <v>Understanding and communicating data</v>
      </c>
      <c r="E10" s="91" t="str">
        <f>IF(ISBLANK(Template!E10),"",Template!E10)</f>
        <v>Organization highly regards importance of data for advocacy purposes, understands and knows where to source more than one type of data and communicates the data to different audiences. Has clear advocacy and communication plan in place to advance policy, priorities and goals.</v>
      </c>
      <c r="F10" s="91" t="str">
        <f>IF(ISBLANK(Template!F10),"",Template!F10)</f>
        <v>Could you give me an example of when you have used data for advocacy? How, when, to whom?
How is data important for advocacy?</v>
      </c>
      <c r="G10" s="91" t="str">
        <f>IF(ISBLANK(Template!G10),"",Template!G10)</f>
        <v>Organisation does not know why data is important for advocacy purposes</v>
      </c>
      <c r="H10" s="91" t="str">
        <f>IF(ISBLANK(Template!H10),"",Template!H10)</f>
        <v xml:space="preserve">Organisation knows why data is important for advocacy purposes. 
Organisation understands and can identify where to source one type of data only (e.g. financing data, health outcomes data)
</v>
      </c>
      <c r="I10" s="91" t="str">
        <f>IF(ISBLANK(Template!I10),"",Template!I10)</f>
        <v xml:space="preserve">Organisation knows why data is important for advocacy purpose
Organisation understands and knows where to source more than one type of data (e.g. financing data and health outcomes data)
Organisation cannot communicate data to different audiences.  
</v>
      </c>
      <c r="J10" s="91" t="str">
        <f>IF(ISBLANK(Template!J10),"",Template!J10)</f>
        <v xml:space="preserve">Organisation knows why data is important for advocacy purpose
Organisation understand and knows where to source more than one type of data (e.g. financing data and health outcomes data)
Organisation can communicate data for different audiences.  
</v>
      </c>
      <c r="K10" s="92" t="str">
        <f>IF(ISBLANK(Template!K10),"",Template!K10)</f>
        <v xml:space="preserve">Advocacy Communication plan (strategies, actions and tactics)
Memos and other examples of how they have synthesised and communicated data
Data management system (includes data needs, sources, data analysis etc) </v>
      </c>
      <c r="L10" s="104" t="s">
        <v>43</v>
      </c>
      <c r="M10" s="104" t="s">
        <v>43</v>
      </c>
      <c r="N10" s="104" t="s">
        <v>43</v>
      </c>
      <c r="O10" s="104" t="s">
        <v>43</v>
      </c>
      <c r="P10" s="104" t="s">
        <v>43</v>
      </c>
      <c r="Q10" s="161" t="str">
        <f t="shared" si="1"/>
        <v/>
      </c>
      <c r="R10" s="161" t="str">
        <f t="shared" si="0"/>
        <v/>
      </c>
      <c r="S10" s="161" t="str">
        <f t="shared" si="0"/>
        <v/>
      </c>
      <c r="T10" s="161" t="str">
        <f t="shared" si="0"/>
        <v/>
      </c>
      <c r="U10" s="161" t="str">
        <f t="shared" si="0"/>
        <v/>
      </c>
      <c r="V10" s="17"/>
      <c r="W10" s="17"/>
      <c r="X10" s="17"/>
      <c r="Y10" s="17"/>
      <c r="Z10" s="17"/>
    </row>
    <row r="11" spans="1:26" ht="131.25" customHeight="1">
      <c r="A11" s="105" t="str">
        <f>IF(ISBLANK(Template!A11),"",Template!A11)</f>
        <v>MNH</v>
      </c>
      <c r="B11" s="265" t="s">
        <v>295</v>
      </c>
      <c r="C11" s="105" t="str">
        <f>IF(ISBLANK(Template!C11),"",Template!C11)</f>
        <v>MNH1</v>
      </c>
      <c r="D11" s="99" t="str">
        <f>IF(ISBLANK(Template!D11),"",Template!D11)</f>
        <v>Barriers to better maternity care</v>
      </c>
      <c r="E11" s="93" t="str">
        <f>IF(ISBLANK(Template!E11),"",Template!E11)</f>
        <v xml:space="preserve">Organization knows three main barriers to women accessing quality maternity care, knows ways of reducing the barriers and can track improvements in maternity care. 
</v>
      </c>
      <c r="F11" s="93" t="str">
        <f>IF(ISBLANK(Template!F11),"",Template!F11)</f>
        <v xml:space="preserve">What barriers can you think of that may prevent women from accessing quality maternity care?
How would you track quality maternity services? 
What do you think civil society can do to reduce barriers to women accessing maternity care?
</v>
      </c>
      <c r="G11" s="93" t="str">
        <f>IF(ISBLANK(Template!G11),"",Template!G11)</f>
        <v xml:space="preserve">Organisation does not know the barriers for women to access quality maternity care  </v>
      </c>
      <c r="H11" s="93" t="str">
        <f>IF(ISBLANK(Template!H11),"",Template!H11)</f>
        <v xml:space="preserve">Organisation can cite at least three barriers for women accessing quality maternity care. 
Organisation does not know what civil society can do to reduce the barriers to women accessing quality maternity care. 
</v>
      </c>
      <c r="I11" s="93" t="str">
        <f>IF(ISBLANK(Template!I11),"",Template!I11)</f>
        <v xml:space="preserve">Organisation can cite at least three barriers there are to women accessing quality maternity care. 
Organisation knows what civil society can do to reduce the barriers to women accessing quality maternity care. 
Organisation does not track improvements in maternity care in my county 
</v>
      </c>
      <c r="J11" s="93" t="str">
        <f>IF(ISBLANK(Template!J11),"",Template!J11)</f>
        <v xml:space="preserve">Organisation can cite at least three barriers there are to women accessing quality maternity care. 
Organisation knows what civil society can do to reduce the barriers to women accessing quality maternity care. 
Organisation has tracked improvements in maternity care in my county 
</v>
      </c>
      <c r="K11" s="92" t="str">
        <f>IF(ISBLANK(Template!K11),"",Template!K11)</f>
        <v xml:space="preserve">Qualitative ( quotes)
Any reports/records of tracking better maternity care.
</v>
      </c>
      <c r="L11" s="104" t="s">
        <v>43</v>
      </c>
      <c r="M11" s="104" t="s">
        <v>43</v>
      </c>
      <c r="N11" s="104" t="s">
        <v>43</v>
      </c>
      <c r="O11" s="104" t="s">
        <v>43</v>
      </c>
      <c r="P11" s="104" t="s">
        <v>43</v>
      </c>
      <c r="Q11" s="161" t="str">
        <f t="shared" si="1"/>
        <v/>
      </c>
      <c r="R11" s="161" t="str">
        <f t="shared" si="0"/>
        <v/>
      </c>
      <c r="S11" s="161" t="str">
        <f t="shared" si="0"/>
        <v/>
      </c>
      <c r="T11" s="161" t="str">
        <f t="shared" si="0"/>
        <v/>
      </c>
      <c r="U11" s="161" t="str">
        <f t="shared" si="0"/>
        <v/>
      </c>
      <c r="V11" s="17"/>
      <c r="W11" s="17"/>
      <c r="X11" s="17"/>
      <c r="Y11" s="17"/>
      <c r="Z11" s="17"/>
    </row>
    <row r="12" spans="1:26" ht="153" customHeight="1">
      <c r="A12" s="105" t="str">
        <f>IF(ISBLANK(Template!A12),"",Template!A12)</f>
        <v>MNH</v>
      </c>
      <c r="B12" s="265"/>
      <c r="C12" s="105" t="str">
        <f>IF(ISBLANK(Template!C12),"",Template!C12)</f>
        <v>MNH2</v>
      </c>
      <c r="D12" s="99" t="str">
        <f>IF(ISBLANK(Template!D12),"",Template!D12)</f>
        <v>High quality maternity care</v>
      </c>
      <c r="E12" s="93" t="str">
        <f>IF(ISBLANK(Template!E12),"",Template!E12)</f>
        <v>Organization knows why quality matters, what can happen if there is poor quality maternity care, and have supported quality maternity care as an organisation</v>
      </c>
      <c r="F12" s="93" t="str">
        <f>IF(ISBLANK(Template!F12),"",Template!F12)</f>
        <v>Why does quality care matter? What can happen if a woman does not receive good quality care? 
Can you explain to me what role you think the community has to play in preventing poor quality maternity care? 
Can you tell me about a time your organisation suppported improving the quality of maternity care?</v>
      </c>
      <c r="G12" s="93" t="str">
        <f>IF(ISBLANK(Template!G12),"",Template!G12)</f>
        <v>Organisation does not know why high quality maternity care matters</v>
      </c>
      <c r="H12" s="93" t="str">
        <f>IF(ISBLANK(Template!H12),"",Template!H12)</f>
        <v>Organisation knows why high quality maternity care matters
Organisation cannot name at least 3 outcomes of low quality maternity care</v>
      </c>
      <c r="I12" s="93" t="str">
        <f>IF(ISBLANK(Template!I12),"",Template!I12)</f>
        <v xml:space="preserve">Organisation knows why high quality maternity care matters
Organisation can name at least 3 outcomes of low quality maternity care
Organisation does not conduct activities that seek to improve quality of maternity care </v>
      </c>
      <c r="J12" s="93" t="str">
        <f>IF(ISBLANK(Template!J12),"",Template!J12)</f>
        <v xml:space="preserve">Organisation knows why high quality maternity care matters
Organisation can name at least 3 outcomes of low quality maternity care
Organisation does conduct activities that seek to improve quality of maternity care </v>
      </c>
      <c r="K12" s="92" t="str">
        <f>IF(ISBLANK(Template!K12),"",Template!K12)</f>
        <v xml:space="preserve">Qualitative ( quotes)
Any reports/records demonstrating how they have improved the quality of care
</v>
      </c>
      <c r="L12" s="104" t="s">
        <v>43</v>
      </c>
      <c r="M12" s="104" t="s">
        <v>43</v>
      </c>
      <c r="N12" s="104" t="s">
        <v>43</v>
      </c>
      <c r="O12" s="104" t="s">
        <v>43</v>
      </c>
      <c r="P12" s="104" t="s">
        <v>43</v>
      </c>
      <c r="Q12" s="161" t="str">
        <f t="shared" si="1"/>
        <v/>
      </c>
      <c r="R12" s="161" t="str">
        <f t="shared" si="0"/>
        <v/>
      </c>
      <c r="S12" s="161" t="str">
        <f t="shared" si="0"/>
        <v/>
      </c>
      <c r="T12" s="161" t="str">
        <f t="shared" si="0"/>
        <v/>
      </c>
      <c r="U12" s="161" t="str">
        <f t="shared" si="0"/>
        <v/>
      </c>
      <c r="V12" s="17"/>
      <c r="W12" s="17"/>
      <c r="X12" s="17"/>
      <c r="Y12" s="17"/>
      <c r="Z12" s="17"/>
    </row>
    <row r="13" spans="1:26" ht="153" customHeight="1">
      <c r="A13" s="105" t="str">
        <f>IF(ISBLANK(Template!A13),"",Template!A13)</f>
        <v>MNH</v>
      </c>
      <c r="B13" s="265"/>
      <c r="C13" s="105" t="str">
        <f>IF(ISBLANK(Template!C13),"",Template!C13)</f>
        <v>MNH3</v>
      </c>
      <c r="D13" s="99" t="str">
        <f>IF(ISBLANK(Template!D13),"",Template!D13)</f>
        <v>Accountability mechanisms</v>
      </c>
      <c r="E13" s="93" t="str">
        <f>IF(ISBLANK(Template!E13),"",Template!E13)</f>
        <v>Organization engages actively in accountability mechanisms related to maternal and newbown health    (this could include sector performance review, TWGs, or feeding in MNH data to public participation forums)</v>
      </c>
      <c r="F13" s="93" t="str">
        <f>IF(ISBLANK(Template!F13),"",Template!F13)</f>
        <v>Tell me more about your understanding of an accountability mechanism. 
What would you advise an organisation who wants to engage with an accountability mechanism?
Tell me about a time you participated in an accountability mechanism- is it ongoing? Why do you see this group as an accountability mechanism?</v>
      </c>
      <c r="G13" s="93" t="str">
        <f>IF(ISBLANK(Template!G13),"",Template!G13)</f>
        <v>Organisation does not know the purpose of an accountability mechanism</v>
      </c>
      <c r="H13" s="93" t="str">
        <f>IF(ISBLANK(Template!H13),"",Template!H13)</f>
        <v xml:space="preserve">Organisation knows the purpose of an accountability mechanism
Organisation does not know how and when to engage in an accountability mechanism </v>
      </c>
      <c r="I13" s="93" t="str">
        <f>IF(ISBLANK(Template!I13),"",Template!I13)</f>
        <v xml:space="preserve">Organisation knows the purpose of an accountability mechanism
Organisation knows how and when to engage in an accountability mechanism
Organisation has not participated in any accountability mechanims
</v>
      </c>
      <c r="J13" s="93" t="str">
        <f>IF(ISBLANK(Template!J13),"",Template!J13)</f>
        <v xml:space="preserve">Organisation knows the purpose of an accountability mechanism
Organisation knows how and when to engage in an accountability mechanism 
Organisation has participated in at least one accountability mechanism
</v>
      </c>
      <c r="K13" s="92" t="str">
        <f>IF(ISBLANK(Template!K13),"",Template!K13)</f>
        <v>Minutes of meetings
Scorecard
Plan of action</v>
      </c>
      <c r="L13" s="104" t="s">
        <v>43</v>
      </c>
      <c r="M13" s="104" t="s">
        <v>43</v>
      </c>
      <c r="N13" s="104" t="s">
        <v>43</v>
      </c>
      <c r="O13" s="104" t="s">
        <v>43</v>
      </c>
      <c r="P13" s="104" t="s">
        <v>43</v>
      </c>
      <c r="Q13" s="161" t="str">
        <f t="shared" si="1"/>
        <v/>
      </c>
      <c r="R13" s="161" t="str">
        <f t="shared" si="0"/>
        <v/>
      </c>
      <c r="S13" s="161" t="str">
        <f t="shared" si="0"/>
        <v/>
      </c>
      <c r="T13" s="161" t="str">
        <f t="shared" si="0"/>
        <v/>
      </c>
      <c r="U13" s="161" t="str">
        <f t="shared" si="0"/>
        <v/>
      </c>
      <c r="V13" s="17"/>
      <c r="W13" s="17"/>
      <c r="X13" s="17"/>
      <c r="Y13" s="17"/>
      <c r="Z13" s="17"/>
    </row>
    <row r="14" spans="1:26" ht="120.95" customHeight="1">
      <c r="A14" s="105" t="str">
        <f>IF(ISBLANK(Template!A14),"",Template!A14)</f>
        <v>BA</v>
      </c>
      <c r="B14" s="269" t="str">
        <f>IF(ISBLANK(Template!B14),"",Template!B14)</f>
        <v xml:space="preserve">Health financing </v>
      </c>
      <c r="C14" s="105" t="str">
        <f>IF(ISBLANK(Template!C14),"",Template!C14)</f>
        <v>BA1</v>
      </c>
      <c r="D14" s="100" t="str">
        <f>IF(ISBLANK(Template!D14),"",Template!D14)</f>
        <v xml:space="preserve">Budget cycle and making process </v>
      </c>
      <c r="E14" s="93" t="str">
        <f>IF(ISBLANK(Template!E14),"",Template!E14)</f>
        <v>Organization knows different entry points of the budget cycle and making process and has engaged at relevant points. Has presented budget memos on health related agendas.
Organization knows the WHAT, WHEN, HOW, WHERE, WHY  of accessing budget information.</v>
      </c>
      <c r="F14" s="93" t="str">
        <f>IF(ISBLANK(Template!F14),"",Template!F14)</f>
        <v xml:space="preserve">Talk me through the budget cycle. How do you engage with it?
Tell me about a time you took part in public participation. What happened?
How would you go about accessing budget documents?
</v>
      </c>
      <c r="G14" s="93" t="str">
        <f>IF(ISBLANK(Template!G14),"",Template!G14)</f>
        <v>Organisation is not aware of the budget cycle and making process</v>
      </c>
      <c r="H14" s="93" t="str">
        <f>IF(ISBLANK(Template!H14),"",Template!H14)</f>
        <v xml:space="preserve">Organisation is aware of the budget cycle and making process.
Organisation cannot access health budget information.
</v>
      </c>
      <c r="I14" s="93" t="str">
        <f>IF(ISBLANK(Template!I14),"",Template!I14)</f>
        <v xml:space="preserve">Organisation is aware of the budget cycle and making process.
Organisation cannot access timely information regarding planned funding and spending in the health sector.
Organisation has not engaged in the budget making process such as citizen participation, public gathering at county assembly, TWG engagement etc
</v>
      </c>
      <c r="J14" s="93" t="str">
        <f>IF(ISBLANK(Template!J14),"",Template!J14)</f>
        <v>Organisation is aware of the budget cycle and making process.
Organisation can access timely information regarding planned funding and spending in the health sector.
Organisation has engaged in the budget making process including citizen participation, public gathering at county assembly, TWG engagement etc</v>
      </c>
      <c r="K14" s="92" t="str">
        <f>IF(ISBLANK(Template!K14),"",Template!K14)</f>
        <v>Budget memos
Copy of public participation schedule
Copies of published county budgets (draft or final), 
Copies of sector working group report</v>
      </c>
      <c r="L14" s="104" t="s">
        <v>43</v>
      </c>
      <c r="M14" s="104" t="s">
        <v>43</v>
      </c>
      <c r="N14" s="104" t="s">
        <v>43</v>
      </c>
      <c r="O14" s="104" t="s">
        <v>43</v>
      </c>
      <c r="P14" s="104" t="s">
        <v>43</v>
      </c>
      <c r="Q14" s="161" t="str">
        <f t="shared" si="1"/>
        <v/>
      </c>
      <c r="R14" s="161" t="str">
        <f t="shared" si="0"/>
        <v/>
      </c>
      <c r="S14" s="161" t="str">
        <f t="shared" si="0"/>
        <v/>
      </c>
      <c r="T14" s="161" t="str">
        <f t="shared" si="0"/>
        <v/>
      </c>
      <c r="U14" s="161" t="str">
        <f t="shared" si="0"/>
        <v/>
      </c>
      <c r="V14" s="18"/>
      <c r="W14" s="18"/>
      <c r="X14" s="18"/>
      <c r="Y14" s="18"/>
      <c r="Z14" s="18"/>
    </row>
    <row r="15" spans="1:26" ht="170.25" customHeight="1">
      <c r="A15" s="105" t="str">
        <f>IF(ISBLANK(Template!A15),"",Template!A15)</f>
        <v>BA</v>
      </c>
      <c r="B15" s="269" t="str">
        <f>IF(ISBLANK(Template!B15),"",Template!B15)</f>
        <v/>
      </c>
      <c r="C15" s="105" t="str">
        <f>IF(ISBLANK(Template!C15),"",Template!C15)</f>
        <v>BA2</v>
      </c>
      <c r="D15" s="100" t="str">
        <f>IF(ISBLANK(Template!D15),"",Template!D15)</f>
        <v>Making sense of budgets</v>
      </c>
      <c r="E15" s="93" t="str">
        <f>IF(ISBLANK(Template!E15),"",Template!E15)</f>
        <v>CSO knows and can perform a health budget analysis(can compare proportion of county health allocation versus total budget, can compare health expenditure over time with other allocations), can track  and disseminate.
CSO knows when and who to present the data to.</v>
      </c>
      <c r="F15" s="93" t="str">
        <f>IF(ISBLANK(Template!F15),"",Template!F15)</f>
        <v>What does analysis mean to you? Explain your reasoning behind choosing that its important/not important. 
How do you analyse a health budget?
If you have analysed a budget, what did you find out?</v>
      </c>
      <c r="G15" s="93" t="str">
        <f>IF(ISBLANK(Template!G15),"",Template!G15)</f>
        <v xml:space="preserve">Organisation does not know why budget and expenditure analysis is important. </v>
      </c>
      <c r="H15" s="93" t="str">
        <f>IF(ISBLANK(Template!H15),"",Template!H15)</f>
        <v xml:space="preserve">Organisation knows why budget and expenditure analysis is important. 
Organisation does not know how to calculate the proportion of the county budget allocated to health and its programmes.
</v>
      </c>
      <c r="I15" s="93" t="str">
        <f>IF(ISBLANK(Template!I15),"",Template!I15)</f>
        <v xml:space="preserve">Organisation knows why budget and expenditure analysis is important. 
Organisation knows how to calculate the proportion of the county budget allocated to health and its programmes.
Organisation has not analysed the county health budget or health expenditure (for example, comparing this year with the last year, or comparing the health sector with the education sector budget)
</v>
      </c>
      <c r="J15" s="91" t="str">
        <f>IF(ISBLANK(Template!J15),"",Template!J15)</f>
        <v xml:space="preserve">Organisation knows why budget and expenditure analysis is important. 
Organisation can calculate the proportion of the county budget allocated to health and its programmes.
Organisation has  analysed the county health budget or health expenditure (for example, comparing this year with the last year, or comparing the health sector with the education sector budget)
</v>
      </c>
      <c r="K15" s="93" t="str">
        <f>IF(ISBLANK(Template!K15),"",Template!K15)</f>
        <v>Budget analysis report and qualitative quotes 
Development of briefs from data for advocacy purposes.</v>
      </c>
      <c r="L15" s="104" t="s">
        <v>43</v>
      </c>
      <c r="M15" s="104" t="s">
        <v>43</v>
      </c>
      <c r="N15" s="104" t="s">
        <v>43</v>
      </c>
      <c r="O15" s="104" t="s">
        <v>43</v>
      </c>
      <c r="P15" s="104" t="s">
        <v>43</v>
      </c>
      <c r="Q15" s="161" t="str">
        <f t="shared" si="1"/>
        <v/>
      </c>
      <c r="R15" s="161" t="str">
        <f t="shared" si="0"/>
        <v/>
      </c>
      <c r="S15" s="161" t="str">
        <f t="shared" si="0"/>
        <v/>
      </c>
      <c r="T15" s="161" t="str">
        <f t="shared" si="0"/>
        <v/>
      </c>
      <c r="U15" s="161" t="str">
        <f t="shared" si="0"/>
        <v/>
      </c>
      <c r="V15" s="18"/>
      <c r="W15" s="18"/>
      <c r="X15" s="18"/>
      <c r="Y15" s="18"/>
      <c r="Z15" s="18"/>
    </row>
    <row r="16" spans="1:26" ht="153.75" customHeight="1">
      <c r="A16" s="105" t="str">
        <f>IF(ISBLANK(Template!A16),"",Template!A16)</f>
        <v>BA</v>
      </c>
      <c r="B16" s="269" t="str">
        <f>IF(ISBLANK(Template!B16),"",Template!B16)</f>
        <v/>
      </c>
      <c r="C16" s="105" t="str">
        <f>IF(ISBLANK(Template!C16),"",Template!C16)</f>
        <v>BA3</v>
      </c>
      <c r="D16" s="100" t="str">
        <f>IF(ISBLANK(Template!D16),"",Template!D16)</f>
        <v>Identifying bottlenecks</v>
      </c>
      <c r="E16" s="91" t="str">
        <f>IF(ISBLANK(Template!E16),"",Template!E16)</f>
        <v xml:space="preserve">Organization is able to identify financial bottleneck that matter for maternal health, knows how to communicate this information to the right decision makers for action
</v>
      </c>
      <c r="F16" s="91" t="str">
        <f>IF(ISBLANK(Template!F16),"",Template!F16)</f>
        <v>Explain your reasoning behind choosing that its important/not important. 
How did you go about identifying a bottleneck?
Tell me about an example where you identified a bottleneck and communicated this. Why were they the right decision makers?</v>
      </c>
      <c r="G16" s="91" t="str">
        <f>IF(ISBLANK(Template!G16),"",Template!G16)</f>
        <v xml:space="preserve">Organisation does not know why health financing bottlenecks matter for maternal health. </v>
      </c>
      <c r="H16" s="91" t="str">
        <f>IF(ISBLANK(Template!H16),"",Template!H16)</f>
        <v xml:space="preserve">Organisation knows why health financing bottlenecks matter for maternal health.
Organisation has not identified any health financing bottlenecks for maternal health.
</v>
      </c>
      <c r="I16" s="91" t="str">
        <f>IF(ISBLANK(Template!I16),"",Template!I16)</f>
        <v xml:space="preserve">Organisation knows why health financing bottlenecks matter for maternal health.
Organisation has identified one or more health financing bottlenecks for maternal health.
Once the bottleneck is identified, the organisation doesn’t know what to do with this information 
</v>
      </c>
      <c r="J16" s="91" t="str">
        <f>IF(ISBLANK(Template!J16),"",Template!J16)</f>
        <v xml:space="preserve">Organisation knows why health financing bottlenecks matter for maternal health.
Organisation has identified health financing bottlenecks for maternal health.
Organisation has identified a bottleneck (s) and communicated this information to the right decision makers for action
</v>
      </c>
      <c r="K16" s="94" t="str">
        <f>IF(ISBLANK(Template!K16),"",Template!K16)</f>
        <v xml:space="preserve">Relevant budget memos
Copy of public participation schedule
Report/List of challenges around health financing.
Quotes 
</v>
      </c>
      <c r="L16" s="104" t="s">
        <v>43</v>
      </c>
      <c r="M16" s="104" t="s">
        <v>43</v>
      </c>
      <c r="N16" s="104" t="s">
        <v>43</v>
      </c>
      <c r="O16" s="104" t="s">
        <v>43</v>
      </c>
      <c r="P16" s="104" t="s">
        <v>43</v>
      </c>
      <c r="Q16" s="161" t="str">
        <f t="shared" si="1"/>
        <v/>
      </c>
      <c r="R16" s="161" t="str">
        <f t="shared" si="0"/>
        <v/>
      </c>
      <c r="S16" s="161" t="str">
        <f t="shared" si="0"/>
        <v/>
      </c>
      <c r="T16" s="161" t="str">
        <f t="shared" si="0"/>
        <v/>
      </c>
      <c r="U16" s="161" t="str">
        <f t="shared" si="0"/>
        <v/>
      </c>
      <c r="V16" s="19"/>
      <c r="W16" s="19"/>
      <c r="X16" s="19"/>
      <c r="Y16" s="19"/>
      <c r="Z16" s="19"/>
    </row>
    <row r="17" spans="1:26" ht="172.5" customHeight="1">
      <c r="A17" s="105" t="str">
        <f>IF(ISBLANK(Template!A17),"",Template!A17)</f>
        <v>GLD</v>
      </c>
      <c r="B17" s="259" t="str">
        <f>IF(ISBLANK(Template!B17),"",Template!B17)</f>
        <v>Governance and Planning</v>
      </c>
      <c r="C17" s="105" t="str">
        <f>IF(ISBLANK(Template!C17),"",Template!C17)</f>
        <v>GLD1</v>
      </c>
      <c r="D17" s="102" t="str">
        <f>IF(ISBLANK(Template!D17),"",Template!D17)</f>
        <v>Governance structures and policies</v>
      </c>
      <c r="E17" s="91" t="str">
        <f>IF(ISBLANK(Template!E17),"",Template!E17)</f>
        <v>The organization has a governing body with a constitution that guides its work, legal notices, statues and bill
Policies and procedures across the board and guiding all aspects of financial management. They are readily available, are consistently practiced by all staff members, and meet generally accepted accounting principles (GAAP).
Organization has a package of documents that outline the purpose of the organization (mission, vision statement, objectives etc) and clearly outlined organogram</v>
      </c>
      <c r="F17" s="91" t="str">
        <f>IF(ISBLANK(Template!F17),"",Template!F17)</f>
        <v>Could you describe the organisation's governance structures? 
Could you decribe the organisation's strategic plan? What does it include?
What types of policies, procedures, and systems do you have in place? If there anything you think is misisng?</v>
      </c>
      <c r="G17" s="91" t="str">
        <f>IF(ISBLANK(Template!G17),"",Template!G17)</f>
        <v>Organization does not have governance structures in place</v>
      </c>
      <c r="H17" s="91" t="str">
        <f>IF(ISBLANK(Template!H17),"",Template!H17)</f>
        <v>Organisation does have governance structures in place
Organisation does not have established policies and procedures in place</v>
      </c>
      <c r="I17" s="91" t="str">
        <f>IF(ISBLANK(Template!I17),"",Template!I17)</f>
        <v>Organisation does have governance structures in place
Organisation has established policies and procedures in place
Organisation does not have a strategic plan</v>
      </c>
      <c r="J17" s="92" t="str">
        <f>IF(ISBLANK(Template!J17),"",Template!J17)</f>
        <v>Organisation does have governance structures in place
Organisation has established policies and procedures in place
Organisation does  have a strategic plan</v>
      </c>
      <c r="K17" s="95" t="str">
        <f>IF(ISBLANK(Template!K17),"",Template!K17)</f>
        <v xml:space="preserve">Constitution; appointment letters of board members; board minutes.
Organogram
Strategic plan </v>
      </c>
      <c r="L17" s="104" t="s">
        <v>43</v>
      </c>
      <c r="M17" s="104" t="s">
        <v>43</v>
      </c>
      <c r="N17" s="104" t="s">
        <v>43</v>
      </c>
      <c r="O17" s="104" t="s">
        <v>43</v>
      </c>
      <c r="P17" s="104" t="s">
        <v>43</v>
      </c>
      <c r="Q17" s="161" t="str">
        <f t="shared" si="1"/>
        <v/>
      </c>
      <c r="R17" s="161" t="str">
        <f t="shared" si="0"/>
        <v/>
      </c>
      <c r="S17" s="161" t="str">
        <f t="shared" si="0"/>
        <v/>
      </c>
      <c r="T17" s="161" t="str">
        <f t="shared" si="0"/>
        <v/>
      </c>
      <c r="U17" s="161" t="str">
        <f t="shared" si="0"/>
        <v/>
      </c>
      <c r="V17" s="19"/>
      <c r="W17" s="19"/>
      <c r="X17" s="19"/>
      <c r="Y17" s="19"/>
      <c r="Z17" s="19"/>
    </row>
    <row r="18" spans="1:26" s="47" customFormat="1" ht="140.44999999999999" customHeight="1">
      <c r="A18" s="105" t="str">
        <f>IF(ISBLANK(Template!A18),"",Template!A18)</f>
        <v>GLD</v>
      </c>
      <c r="B18" s="259" t="str">
        <f>IF(ISBLANK(Template!B18),"",Template!B18)</f>
        <v/>
      </c>
      <c r="C18" s="105" t="str">
        <f>IF(ISBLANK(Template!C18),"",Template!C18)</f>
        <v>GLD2</v>
      </c>
      <c r="D18" s="163" t="str">
        <f>IF(ISBLANK(Template!D18),"",Template!D18)</f>
        <v>Financing and planning for organisational activities</v>
      </c>
      <c r="E18" s="96" t="str">
        <f>IF(ISBLANK(Template!E18),"",Template!E18)</f>
        <v>Organization has an annual costed workplan that is regularly reviewed.
Organisation has a resource mobilisation plan</v>
      </c>
      <c r="F18" s="95" t="str">
        <f>IF(ISBLANK(Template!F18),"",Template!F18)</f>
        <v xml:space="preserve">What type of activities are in your workplan? 
How does the organisation go about costing these activities? 
Could you tell me about the plans the organisation has in place to mobilise its own resources?
</v>
      </c>
      <c r="G18" s="95" t="str">
        <f>IF(ISBLANK(Template!G18),"",Template!G18)</f>
        <v>Organisation does not have an annual plan of activities in place.</v>
      </c>
      <c r="H18" s="95" t="str">
        <f>IF(ISBLANK(Template!H18),"",Template!H18)</f>
        <v xml:space="preserve">Organisation has an annual plan of activities in place. 
The annual plan of activities is not accompanied with a budget. 
</v>
      </c>
      <c r="I18" s="95" t="str">
        <f>IF(ISBLANK(Template!I18),"",Template!I18)</f>
        <v xml:space="preserve">Organisation has an annual plan of activities in place. 
The annual plan of activities is accompanied with a budget. 
Organisation does not have a resource mobilisation plan in place to finance its annual plan of activities. 
</v>
      </c>
      <c r="J18" s="95" t="str">
        <f>IF(ISBLANK(Template!J18),"",Template!J18)</f>
        <v xml:space="preserve">Organisation has an annual plan of activities in place. 
The annual plan of activities is accompanied with a budget. 
Organisation has a resource mobilisation plan in place to finance its annual plan of activities. 
</v>
      </c>
      <c r="K18" s="92" t="str">
        <f>IF(ISBLANK(Template!K18),"",Template!K18)</f>
        <v>Annual costed workplan
Resource mobilisation plan
 Resource mobilization team meeting minutes/report</v>
      </c>
      <c r="L18" s="104" t="s">
        <v>43</v>
      </c>
      <c r="M18" s="104" t="s">
        <v>43</v>
      </c>
      <c r="N18" s="104" t="s">
        <v>43</v>
      </c>
      <c r="O18" s="104" t="s">
        <v>43</v>
      </c>
      <c r="P18" s="104" t="s">
        <v>43</v>
      </c>
      <c r="Q18" s="161" t="str">
        <f t="shared" si="1"/>
        <v/>
      </c>
      <c r="R18" s="161" t="str">
        <f t="shared" si="0"/>
        <v/>
      </c>
      <c r="S18" s="161" t="str">
        <f t="shared" si="0"/>
        <v/>
      </c>
      <c r="T18" s="161" t="str">
        <f t="shared" si="0"/>
        <v/>
      </c>
      <c r="U18" s="161" t="str">
        <f t="shared" si="0"/>
        <v/>
      </c>
      <c r="V18" s="20"/>
      <c r="W18" s="20"/>
      <c r="X18" s="20"/>
      <c r="Y18" s="20"/>
      <c r="Z18" s="20"/>
    </row>
    <row r="19" spans="1:26" ht="153" customHeight="1">
      <c r="A19" s="105" t="str">
        <f>IF(ISBLANK(Template!A19),"",Template!A19)</f>
        <v>CNS</v>
      </c>
      <c r="B19" s="260" t="str">
        <f>IF(ISBLANK(Template!B19),"",Template!B19)</f>
        <v>Coordination and Sustainability</v>
      </c>
      <c r="C19" s="105" t="str">
        <f>IF(ISBLANK(Template!C19),"",Template!C19)</f>
        <v>CNS1</v>
      </c>
      <c r="D19" s="103" t="str">
        <f>IF(ISBLANK(Template!D19),"",Template!D19)</f>
        <v>Taking part in coalitions</v>
      </c>
      <c r="E19" s="95" t="str">
        <f>IF(ISBLANK(Template!E19),"",Template!E19)</f>
        <v xml:space="preserve">Organisation is an active member of a coalition with other civil society organisations where it has worked on a shared issue.
Organization is contacted regularly by decison makers or civil society leaders or the media as a source of information.
</v>
      </c>
      <c r="F19" s="95" t="str">
        <f>IF(ISBLANK(Template!F19),"",Template!F19)</f>
        <v>What is a coalition? 
Could you tell me about a time where you participated in a coalition? Who else was in the coalition? What did the coalition do? 
Can you describe to me your relationships with other civil society organisations, media, and government?</v>
      </c>
      <c r="G19" s="95" t="str">
        <f>IF(ISBLANK(Template!G19),"",Template!G19)</f>
        <v>Organisation has never been part of a coalition with other civil society organisations.</v>
      </c>
      <c r="H19" s="95" t="str">
        <f>IF(ISBLANK(Template!H19),"",Template!H19)</f>
        <v xml:space="preserve">Organisation has been part of a coalition with other civil society organisations.
Organisation has never actively participated in coalition activities. 
</v>
      </c>
      <c r="I19" s="95" t="str">
        <f>IF(ISBLANK(Template!I19),"",Template!I19)</f>
        <v xml:space="preserve">Organisation has been part of a coalition with other civil society organisations.
Organisation has actively participated in coalition activities. 
Organisation does not regularly (e.g. at least once a quarter) provide information to other CSOs, decision makers and/or the media on MNH and/or the health budget  
</v>
      </c>
      <c r="J19" s="95" t="str">
        <f>IF(ISBLANK(Template!J19),"",Template!J19)</f>
        <v>Organisation has been part of a coalition with other civil society organisations.
Organisation has actively participated in coalition activities.
Organisation regularly (e.g. at least once a quarter) provide information to other CSOs, decision makers and/or the media on MNH and/or the health budget</v>
      </c>
      <c r="K19" s="92" t="str">
        <f>IF(ISBLANK(Template!K19),"",Template!K19)</f>
        <v>Meeting reports with various stakeholders.
Evidence of info provided
Joint plan of action of a coalition</v>
      </c>
      <c r="L19" s="104" t="s">
        <v>43</v>
      </c>
      <c r="M19" s="104" t="s">
        <v>43</v>
      </c>
      <c r="N19" s="104" t="s">
        <v>43</v>
      </c>
      <c r="O19" s="104" t="s">
        <v>43</v>
      </c>
      <c r="P19" s="104" t="s">
        <v>43</v>
      </c>
      <c r="Q19" s="161" t="str">
        <f t="shared" si="1"/>
        <v/>
      </c>
      <c r="R19" s="161" t="str">
        <f t="shared" si="0"/>
        <v/>
      </c>
      <c r="S19" s="161" t="str">
        <f t="shared" si="0"/>
        <v/>
      </c>
      <c r="T19" s="161" t="str">
        <f t="shared" si="0"/>
        <v/>
      </c>
      <c r="U19" s="161" t="str">
        <f t="shared" si="0"/>
        <v/>
      </c>
      <c r="V19" s="18"/>
      <c r="W19" s="18"/>
      <c r="X19" s="18"/>
      <c r="Y19" s="18"/>
      <c r="Z19" s="18"/>
    </row>
    <row r="20" spans="1:26" ht="153" customHeight="1">
      <c r="A20" s="105" t="str">
        <f>IF(ISBLANK(Template!A20),"",Template!A20)</f>
        <v>CNS</v>
      </c>
      <c r="B20" s="260" t="str">
        <f>IF(ISBLANK(Template!B20),"",Template!B20)</f>
        <v/>
      </c>
      <c r="C20" s="105" t="str">
        <f>IF(ISBLANK(Template!C20),"",Template!C20)</f>
        <v>CNS2</v>
      </c>
      <c r="D20" s="103" t="str">
        <f>IF(ISBLANK(Template!D20),"",Template!D20)</f>
        <v xml:space="preserve">Collaborating with the government </v>
      </c>
      <c r="E20" s="95" t="str">
        <f>IF(ISBLANK(Template!E20),"",Template!E20)</f>
        <v xml:space="preserve">Organisation is seen by the government as a stakeholder in government processes and employs diplomatic advocacy.
</v>
      </c>
      <c r="F20" s="95" t="str">
        <f>IF(ISBLANK(Template!F20),"",Template!F20)</f>
        <v>How would you describe the organisation's relationship with Government? What do you think the Government think of the organisation? 
Why would you/wouldn't you collaborate with Government? Do you have any shared goals?
Tell me about a time where you have partnered with Government to achieve a shared goal.</v>
      </c>
      <c r="G20" s="95" t="str">
        <f>IF(ISBLANK(Template!G20),"",Template!G20)</f>
        <v>Organisation has never worked with Government/ County health department</v>
      </c>
      <c r="H20" s="95" t="str">
        <f>IF(ISBLANK(Template!H20),"",Template!H20)</f>
        <v xml:space="preserve">Organisation has worked with Government/county health department. 
Organisation is not seen by the government as a key stakeholder in government processes
</v>
      </c>
      <c r="I20" s="95" t="str">
        <f>IF(ISBLANK(Template!I20),"",Template!I20)</f>
        <v xml:space="preserve">Organisation has worked with Government/county health department
Organisation is  seen by the government as a key stakeholder in government processes 
Organisation was not successful in supporting Government to achieve a shared goal.  
</v>
      </c>
      <c r="J20" s="95" t="str">
        <f>IF(ISBLANK(Template!J20),"",Template!J20)</f>
        <v xml:space="preserve">Organisation has worked with Government. 
Organisation is seen by the government as a key stakeholder in government processes
Organisation was successful in supporting Government to achieve a shared goal.  
</v>
      </c>
      <c r="K20" s="92" t="str">
        <f>IF(ISBLANK(Template!K20),"",Template!K20)</f>
        <v>Meeting reports of health related meetings with various county officials where CSO has participated in.</v>
      </c>
      <c r="L20" s="104" t="s">
        <v>43</v>
      </c>
      <c r="M20" s="104" t="s">
        <v>43</v>
      </c>
      <c r="N20" s="104" t="s">
        <v>43</v>
      </c>
      <c r="O20" s="104" t="s">
        <v>43</v>
      </c>
      <c r="P20" s="104" t="s">
        <v>43</v>
      </c>
      <c r="Q20" s="161" t="str">
        <f t="shared" si="1"/>
        <v/>
      </c>
      <c r="R20" s="161" t="str">
        <f t="shared" si="0"/>
        <v/>
      </c>
      <c r="S20" s="161" t="str">
        <f t="shared" si="0"/>
        <v/>
      </c>
      <c r="T20" s="161" t="str">
        <f t="shared" si="0"/>
        <v/>
      </c>
      <c r="U20" s="161" t="str">
        <f t="shared" si="0"/>
        <v/>
      </c>
      <c r="V20" s="17"/>
      <c r="W20" s="17"/>
      <c r="X20" s="17"/>
      <c r="Y20" s="17"/>
      <c r="Z20" s="17"/>
    </row>
    <row r="21" spans="1:26" ht="167.1" customHeight="1">
      <c r="A21" s="105" t="str">
        <f>IF(ISBLANK(Template!A21),"",Template!A21)</f>
        <v>CNS</v>
      </c>
      <c r="B21" s="260" t="str">
        <f>IF(ISBLANK(Template!B21),"",Template!B21)</f>
        <v/>
      </c>
      <c r="C21" s="105" t="str">
        <f>IF(ISBLANK(Template!C21),"",Template!C21)</f>
        <v>CNS3</v>
      </c>
      <c r="D21" s="103" t="str">
        <f>IF(ISBLANK(Template!D21),"",Template!D21)</f>
        <v>Documenting plans for sustainability</v>
      </c>
      <c r="E21" s="97" t="str">
        <f>IF(ISBLANK(Template!E21),"",Template!E21)</f>
        <v>Organization understands the importance of documenting plans for their transition beyond donor funding and sustaining their advocacy interventions
Organization has a clear sutainability plan beyond their current source of funding.</v>
      </c>
      <c r="F21" s="97" t="str">
        <f>IF(ISBLANK(Template!F21),"",Template!F21)</f>
        <v>What does sustainability mean for your organisation? 
Can you explain to me how your organisation have planned for sustainability?
Can you describe how your sustainability plans have informed your work?
If your current source of funding was to come to an end, how would you continue with your activities? What other activities do nto require resources from a third party?</v>
      </c>
      <c r="G21" s="97" t="str">
        <f>IF(ISBLANK(Template!G21),"",Template!G21)</f>
        <v>Organisation does not know why they need to document plans for sustaining their work beyond donor funding</v>
      </c>
      <c r="H21" s="97" t="str">
        <f>IF(ISBLANK(Template!H21),"",Template!H21)</f>
        <v xml:space="preserve">Organisation knows why they needs to document plans for sustaining their work beyond donor funding
Organisation has not developed an organization sustainability plan 
</v>
      </c>
      <c r="I21" s="97" t="str">
        <f>IF(ISBLANK(Template!I21),"",Template!I21)</f>
        <v xml:space="preserve">Organisation knows why they needs to document plans for sustaining their work beyond donor funding
Organisation has  developed an organization sustainability plan 
Organisational sustainabilty plan does not inform the organisation's activities </v>
      </c>
      <c r="J21" s="97" t="str">
        <f>IF(ISBLANK(Template!J21),"",Template!J21)</f>
        <v xml:space="preserve">Organisation knows why they needs to document plans for sustaining their work beyond donor funding
Organisation has  developed an organization sustainability plan 
Organisational sustainabilty plan does  inform the organisation's activities </v>
      </c>
      <c r="K21" s="92" t="str">
        <f>IF(ISBLANK(Template!K21),"",Template!K21)</f>
        <v>Sustainability plan, Exit strategy</v>
      </c>
      <c r="L21" s="104" t="s">
        <v>43</v>
      </c>
      <c r="M21" s="104" t="s">
        <v>43</v>
      </c>
      <c r="N21" s="104" t="s">
        <v>43</v>
      </c>
      <c r="O21" s="104" t="s">
        <v>43</v>
      </c>
      <c r="P21" s="104" t="s">
        <v>43</v>
      </c>
      <c r="Q21" s="161" t="str">
        <f t="shared" si="1"/>
        <v/>
      </c>
      <c r="R21" s="161" t="str">
        <f t="shared" si="0"/>
        <v/>
      </c>
      <c r="S21" s="161" t="str">
        <f t="shared" si="0"/>
        <v/>
      </c>
      <c r="T21" s="161" t="str">
        <f t="shared" si="0"/>
        <v/>
      </c>
      <c r="U21" s="161" t="str">
        <f t="shared" si="0"/>
        <v/>
      </c>
      <c r="V21" s="17"/>
      <c r="W21" s="17"/>
      <c r="X21" s="17"/>
      <c r="Y21" s="17"/>
      <c r="Z21" s="17"/>
    </row>
    <row r="22" spans="1:26" ht="164.45" customHeight="1">
      <c r="A22" s="105" t="str">
        <f>IF(ISBLANK(Template!A22),"",Template!A22)</f>
        <v>MEL</v>
      </c>
      <c r="B22" s="261" t="str">
        <f>IF(ISBLANK(Template!B22),"",Template!B22)</f>
        <v>Monitoring and Learning</v>
      </c>
      <c r="C22" s="105" t="str">
        <f>IF(ISBLANK(Template!C22),"",Template!C22)</f>
        <v>MEL1</v>
      </c>
      <c r="D22" s="101" t="str">
        <f>IF(ISBLANK(Template!D22),"",Template!D22)</f>
        <v>Monitoring advocacy efforts</v>
      </c>
      <c r="E22" s="95" t="str">
        <f>IF(ISBLANK(Template!E22),"",Template!E22)</f>
        <v>Organization has an M&amp;E plan for advocacy efforts</v>
      </c>
      <c r="F22" s="95" t="str">
        <f>IF(ISBLANK(Template!F22),"",Template!F22)</f>
        <v>What is your reasoning behind choosing that it is important to track advocacy efforts OR it is not important to track advocacy efforts?
How do you go about tracking the results of advocacy activities?  
Could you give me an example of when you tracked the results of advocacy activities? Do you have another example? How often do you track results?</v>
      </c>
      <c r="G22" s="95" t="str">
        <f>IF(ISBLANK(Template!G22),"",Template!G22)</f>
        <v xml:space="preserve">The organisation does not think it is important to track the change we achieve through our advocacy activities.   </v>
      </c>
      <c r="H22" s="95" t="str">
        <f>IF(ISBLANK(Template!H22),"",Template!H22)</f>
        <v xml:space="preserve">The organisation regards it as important to track the changes achieved through our advocacy activities.   
The organisation does not track the results of our advocacy activities.  </v>
      </c>
      <c r="I22" s="95" t="str">
        <f>IF(ISBLANK(Template!I22),"",Template!I22)</f>
        <v xml:space="preserve">The organisation regards it as important to track the change we achieve through our advocacy activities.   
The organisation does track the results of our advocacy activities
The organisation does not use this tracking to inform our future advocacy work
</v>
      </c>
      <c r="J22" s="95" t="str">
        <f>IF(ISBLANK(Template!J22),"",Template!J22)</f>
        <v xml:space="preserve">The organisation regards it as important to track the change we achieve through our advocacy activities.   
The organisation does track the results of our advocacy activities
The organisation has used this tracking to inform our future advocacy work
</v>
      </c>
      <c r="K22" s="95" t="str">
        <f>IF(ISBLANK(Template!K22),"",Template!K22)</f>
        <v xml:space="preserve">M&amp;E plan for advocacy efforts
Tailored adaptation strategy for advocacy efforts.
</v>
      </c>
      <c r="L22" s="104" t="s">
        <v>43</v>
      </c>
      <c r="M22" s="104" t="s">
        <v>43</v>
      </c>
      <c r="N22" s="104" t="s">
        <v>43</v>
      </c>
      <c r="O22" s="104" t="s">
        <v>43</v>
      </c>
      <c r="P22" s="104" t="s">
        <v>43</v>
      </c>
      <c r="Q22" s="161" t="str">
        <f t="shared" si="1"/>
        <v/>
      </c>
      <c r="R22" s="161" t="str">
        <f t="shared" si="0"/>
        <v/>
      </c>
      <c r="S22" s="161" t="str">
        <f t="shared" si="0"/>
        <v/>
      </c>
      <c r="T22" s="161" t="str">
        <f t="shared" si="0"/>
        <v/>
      </c>
      <c r="U22" s="161" t="str">
        <f t="shared" si="0"/>
        <v/>
      </c>
      <c r="V22" s="75"/>
      <c r="W22" s="75"/>
      <c r="X22" s="75"/>
      <c r="Y22" s="75"/>
      <c r="Z22" s="75"/>
    </row>
    <row r="23" spans="1:26" ht="151.5" customHeight="1">
      <c r="A23" s="105" t="str">
        <f>IF(ISBLANK(Template!A23),"",Template!A23)</f>
        <v>MEL</v>
      </c>
      <c r="B23" s="261" t="e">
        <f>IF(ISBLANK(Template!#REF!),"",Template!#REF!)</f>
        <v>#REF!</v>
      </c>
      <c r="C23" s="105" t="str">
        <f>IF(ISBLANK(Template!C23),"",Template!C23)</f>
        <v>MEL2</v>
      </c>
      <c r="D23" s="101" t="str">
        <f>IF(ISBLANK(Template!D23),"",Template!D23)</f>
        <v>Taking part in reflective learning</v>
      </c>
      <c r="E23" s="95" t="str">
        <f>IF(ISBLANK(Template!E23),"",Template!E23)</f>
        <v xml:space="preserve">Organization holds structured and regular reflection meetings  anchored on strategic planning/annual workplanning to discuss learnings, successes, and failures, adapts its plans. And activity plans are informed by the tracking of results of organizations advocacy activities.  
</v>
      </c>
      <c r="F23" s="95" t="str">
        <f>IF(ISBLANK(Template!F23),"",Template!F23)</f>
        <v>What does reflective learning mean to your organisation?
What is your reasoning behind choosing that reflecting learning is important or not? 
How does your organisation go about supporting reflective learning?
Can you give me an example of where your activities have changed in order to learn from successes and challenges</v>
      </c>
      <c r="G23" s="95" t="str">
        <f>IF(ISBLANK(Template!G23),"",Template!G23)</f>
        <v xml:space="preserve">Organisation does not regard it as important to reflect on our own success and failure. </v>
      </c>
      <c r="H23" s="95" t="str">
        <f>IF(ISBLANK(Template!H23),"",Template!H23)</f>
        <v xml:space="preserve">The organisation regards it as important to reflect on our own success and failure.
Organisation has not held a reflection meeting where  learnings, successes, and failures have been discussed in the previous 6 months.
</v>
      </c>
      <c r="I23" s="95" t="str">
        <f>IF(ISBLANK(Template!I23),"",Template!I23)</f>
        <v xml:space="preserve">The organisation regards it is important to reflect on our own success and failure.
Organisation has held a reflection meeting where we have discussed learnings, successes, and failures in the previous 6 months.
Organisation has not adapted its plans based a reflection meeting in the last 6 months. </v>
      </c>
      <c r="J23" s="95" t="str">
        <f>IF(ISBLANK(Template!J23),"",Template!J23)</f>
        <v xml:space="preserve">The organisation regards it is important to reflect on our own success and failure.
Organisation has held a reflection meeting where we have discussed learnings, successes, and failures in the previous 6 months.
Organisation has adapted its plans based a reflection meeting in the last 6 months. </v>
      </c>
      <c r="K23" s="95" t="str">
        <f>IF(ISBLANK(Template!K23),"",Template!K23)</f>
        <v>Activity plans, agenda of reflective meeting, meeting minutes (if available)
Action tracking plans.</v>
      </c>
      <c r="L23" s="104" t="s">
        <v>43</v>
      </c>
      <c r="M23" s="104" t="s">
        <v>43</v>
      </c>
      <c r="N23" s="104" t="s">
        <v>43</v>
      </c>
      <c r="O23" s="104" t="s">
        <v>43</v>
      </c>
      <c r="P23" s="104" t="s">
        <v>43</v>
      </c>
      <c r="Q23" s="161" t="str">
        <f t="shared" si="1"/>
        <v/>
      </c>
      <c r="R23" s="161" t="str">
        <f t="shared" si="1"/>
        <v/>
      </c>
      <c r="S23" s="161" t="str">
        <f t="shared" si="1"/>
        <v/>
      </c>
      <c r="T23" s="161" t="str">
        <f t="shared" si="1"/>
        <v/>
      </c>
      <c r="U23" s="161" t="str">
        <f t="shared" si="1"/>
        <v/>
      </c>
      <c r="V23" s="16"/>
      <c r="W23" s="16"/>
      <c r="X23" s="16"/>
      <c r="Y23" s="16"/>
      <c r="Z23" s="16"/>
    </row>
    <row r="24" spans="1:26" s="51" customFormat="1" ht="15">
      <c r="A24" s="106"/>
      <c r="C24" s="106"/>
      <c r="D24" s="68"/>
      <c r="E24" s="197"/>
      <c r="F24" s="52"/>
      <c r="G24" s="63"/>
      <c r="H24" s="63"/>
      <c r="I24" s="63"/>
      <c r="J24" s="63"/>
      <c r="K24" s="63"/>
      <c r="L24" s="64"/>
      <c r="M24" s="64"/>
      <c r="N24" s="64"/>
      <c r="O24" s="64"/>
      <c r="P24" s="64"/>
      <c r="V24" s="59"/>
      <c r="W24" s="59"/>
      <c r="X24" s="59"/>
      <c r="Y24" s="59"/>
      <c r="Z24" s="59"/>
    </row>
    <row r="25" spans="1:26" s="51" customFormat="1" ht="15">
      <c r="A25" s="106"/>
      <c r="C25" s="106"/>
      <c r="D25" s="195"/>
      <c r="E25" s="200"/>
      <c r="F25" s="59"/>
      <c r="G25" s="59"/>
      <c r="H25" s="59"/>
      <c r="I25" s="59"/>
      <c r="J25" s="59"/>
      <c r="K25" s="59"/>
      <c r="L25" s="64"/>
      <c r="M25" s="64"/>
      <c r="N25" s="64"/>
      <c r="O25" s="64"/>
      <c r="P25" s="64"/>
      <c r="V25" s="59"/>
      <c r="W25" s="59"/>
      <c r="X25" s="59"/>
      <c r="Y25" s="59"/>
      <c r="Z25" s="59"/>
    </row>
    <row r="26" spans="1:26" s="51" customFormat="1" ht="15">
      <c r="A26" s="106"/>
      <c r="C26" s="106"/>
      <c r="D26" s="247"/>
      <c r="E26" s="69"/>
      <c r="F26" s="59"/>
      <c r="G26" s="59"/>
      <c r="H26" s="59"/>
      <c r="I26" s="59"/>
      <c r="J26" s="59"/>
      <c r="K26" s="59"/>
      <c r="L26" s="66"/>
      <c r="M26" s="66"/>
      <c r="N26" s="66"/>
      <c r="O26" s="66"/>
      <c r="P26" s="66"/>
      <c r="V26" s="59"/>
      <c r="W26" s="59"/>
      <c r="X26" s="59"/>
      <c r="Y26" s="59"/>
      <c r="Z26" s="59"/>
    </row>
    <row r="27" spans="1:26" s="51" customFormat="1" ht="15">
      <c r="A27" s="106"/>
      <c r="C27" s="106"/>
      <c r="D27" s="247"/>
      <c r="E27" s="70"/>
      <c r="F27" s="59"/>
      <c r="G27" s="59"/>
      <c r="H27" s="59"/>
      <c r="I27" s="59"/>
      <c r="J27" s="59"/>
      <c r="K27" s="59"/>
      <c r="L27" s="66"/>
      <c r="M27" s="66"/>
      <c r="N27" s="66"/>
      <c r="O27" s="66"/>
      <c r="P27" s="66"/>
      <c r="V27" s="59"/>
      <c r="W27" s="59"/>
      <c r="X27" s="59"/>
      <c r="Y27" s="59"/>
      <c r="Z27" s="59"/>
    </row>
    <row r="28" spans="1:26" s="51" customFormat="1" ht="15">
      <c r="A28" s="106"/>
      <c r="C28" s="106"/>
      <c r="D28" s="199"/>
      <c r="E28" s="200"/>
      <c r="F28" s="59"/>
      <c r="G28" s="59"/>
      <c r="H28" s="59"/>
      <c r="I28" s="59"/>
      <c r="J28" s="59"/>
      <c r="K28" s="59"/>
      <c r="L28" s="66"/>
      <c r="M28" s="66"/>
      <c r="N28" s="66"/>
      <c r="O28" s="66"/>
      <c r="P28" s="66"/>
      <c r="V28" s="59"/>
      <c r="W28" s="59"/>
      <c r="X28" s="59"/>
      <c r="Y28" s="59"/>
      <c r="Z28" s="59"/>
    </row>
    <row r="29" spans="1:26" s="51" customFormat="1" ht="15">
      <c r="A29" s="106"/>
      <c r="C29" s="106"/>
      <c r="D29" s="199"/>
      <c r="E29" s="200"/>
      <c r="F29" s="59"/>
      <c r="G29" s="59"/>
      <c r="H29" s="59"/>
      <c r="I29" s="59"/>
      <c r="J29" s="59"/>
      <c r="K29" s="59"/>
      <c r="L29" s="66"/>
      <c r="M29" s="66"/>
      <c r="N29" s="66"/>
      <c r="O29" s="66"/>
      <c r="P29" s="66"/>
      <c r="V29" s="59"/>
      <c r="W29" s="59"/>
      <c r="X29" s="59"/>
      <c r="Y29" s="59"/>
      <c r="Z29" s="59"/>
    </row>
    <row r="30" spans="1:26" s="51" customFormat="1" ht="15">
      <c r="A30" s="106"/>
      <c r="C30" s="106"/>
      <c r="D30" s="199"/>
      <c r="E30" s="200"/>
      <c r="F30" s="59"/>
      <c r="G30" s="59"/>
      <c r="H30" s="59"/>
      <c r="I30" s="59"/>
      <c r="J30" s="59"/>
      <c r="K30" s="59"/>
      <c r="L30" s="66"/>
      <c r="M30" s="66"/>
      <c r="N30" s="66"/>
      <c r="O30" s="66"/>
      <c r="P30" s="66"/>
      <c r="V30" s="59"/>
      <c r="W30" s="59"/>
      <c r="X30" s="59"/>
      <c r="Y30" s="59"/>
      <c r="Z30" s="59"/>
    </row>
    <row r="31" spans="1:26" s="51" customFormat="1" ht="15">
      <c r="A31" s="106"/>
      <c r="C31" s="106"/>
      <c r="D31" s="199"/>
      <c r="E31" s="200"/>
      <c r="F31" s="59"/>
      <c r="G31" s="59"/>
      <c r="H31" s="59"/>
      <c r="I31" s="59"/>
      <c r="J31" s="59"/>
      <c r="K31" s="59"/>
      <c r="L31" s="66"/>
      <c r="M31" s="66"/>
      <c r="N31" s="66"/>
      <c r="O31" s="66"/>
      <c r="P31" s="66"/>
      <c r="V31" s="59"/>
      <c r="W31" s="59"/>
      <c r="X31" s="59"/>
      <c r="Y31" s="59"/>
      <c r="Z31" s="59"/>
    </row>
    <row r="32" spans="1:26" s="51" customFormat="1" ht="15">
      <c r="A32" s="106"/>
      <c r="C32" s="106"/>
      <c r="D32" s="199"/>
      <c r="E32" s="200"/>
      <c r="F32" s="59"/>
      <c r="G32" s="59"/>
      <c r="H32" s="59"/>
      <c r="I32" s="59"/>
      <c r="J32" s="59"/>
      <c r="K32" s="59"/>
      <c r="L32" s="66"/>
      <c r="M32" s="66"/>
      <c r="N32" s="66"/>
      <c r="O32" s="66"/>
      <c r="P32" s="66"/>
      <c r="V32" s="59"/>
      <c r="W32" s="59"/>
      <c r="X32" s="59"/>
      <c r="Y32" s="59"/>
      <c r="Z32" s="59"/>
    </row>
    <row r="33" spans="1:26" s="51" customFormat="1" ht="15">
      <c r="A33" s="106"/>
      <c r="C33" s="106"/>
      <c r="D33" s="199"/>
      <c r="E33" s="200"/>
      <c r="F33" s="59"/>
      <c r="G33" s="59"/>
      <c r="H33" s="59"/>
      <c r="I33" s="59"/>
      <c r="J33" s="59"/>
      <c r="K33" s="59"/>
      <c r="L33" s="66"/>
      <c r="M33" s="66"/>
      <c r="N33" s="66"/>
      <c r="O33" s="66"/>
      <c r="P33" s="66"/>
      <c r="V33" s="59"/>
      <c r="W33" s="59"/>
      <c r="X33" s="59"/>
      <c r="Y33" s="59"/>
      <c r="Z33" s="59"/>
    </row>
    <row r="34" spans="1:26" s="51" customFormat="1" ht="15">
      <c r="A34" s="106"/>
      <c r="C34" s="106"/>
      <c r="D34" s="199"/>
      <c r="E34" s="200"/>
      <c r="F34" s="59"/>
      <c r="G34" s="59"/>
      <c r="H34" s="59"/>
      <c r="I34" s="59"/>
      <c r="J34" s="59"/>
      <c r="K34" s="59"/>
      <c r="L34" s="66"/>
      <c r="M34" s="66"/>
      <c r="N34" s="66"/>
      <c r="O34" s="66"/>
      <c r="P34" s="66"/>
      <c r="V34" s="71"/>
      <c r="W34" s="71"/>
      <c r="X34" s="71"/>
      <c r="Y34" s="71"/>
      <c r="Z34" s="71"/>
    </row>
    <row r="35" spans="1:26" s="51" customFormat="1" ht="15">
      <c r="A35" s="106"/>
      <c r="C35" s="106"/>
      <c r="D35" s="199"/>
      <c r="E35" s="200"/>
      <c r="F35" s="59"/>
      <c r="G35" s="59"/>
      <c r="H35" s="59"/>
      <c r="I35" s="59"/>
      <c r="J35" s="59"/>
      <c r="K35" s="59"/>
      <c r="L35" s="66"/>
      <c r="M35" s="66"/>
      <c r="N35" s="66"/>
      <c r="O35" s="66"/>
      <c r="P35" s="66"/>
      <c r="V35" s="59"/>
      <c r="W35" s="59"/>
      <c r="X35" s="59"/>
      <c r="Y35" s="59"/>
      <c r="Z35" s="59"/>
    </row>
    <row r="36" spans="1:26" s="51" customFormat="1" ht="15">
      <c r="A36" s="106"/>
      <c r="C36" s="106"/>
      <c r="D36" s="248"/>
      <c r="E36" s="249"/>
      <c r="F36" s="59"/>
      <c r="G36" s="59"/>
      <c r="H36" s="59"/>
      <c r="I36" s="59"/>
      <c r="J36" s="59"/>
      <c r="K36" s="71"/>
      <c r="L36" s="66"/>
      <c r="M36" s="66"/>
      <c r="N36" s="66"/>
      <c r="O36" s="66"/>
      <c r="P36" s="66"/>
      <c r="V36" s="59"/>
      <c r="W36" s="59"/>
      <c r="X36" s="59"/>
      <c r="Y36" s="59"/>
      <c r="Z36" s="59"/>
    </row>
    <row r="37" spans="1:26" s="51" customFormat="1" ht="15">
      <c r="A37" s="106"/>
      <c r="C37" s="106"/>
      <c r="D37" s="248"/>
      <c r="E37" s="249"/>
      <c r="F37" s="59"/>
      <c r="G37" s="59"/>
      <c r="H37" s="59"/>
      <c r="I37" s="59"/>
      <c r="J37" s="59"/>
      <c r="K37" s="59"/>
      <c r="L37" s="66"/>
      <c r="M37" s="66"/>
      <c r="N37" s="66"/>
      <c r="O37" s="66"/>
      <c r="P37" s="66"/>
      <c r="V37" s="59"/>
      <c r="W37" s="59"/>
      <c r="X37" s="59"/>
      <c r="Y37" s="59"/>
      <c r="Z37" s="59"/>
    </row>
    <row r="38" spans="1:26" s="51" customFormat="1" ht="15">
      <c r="A38" s="106"/>
      <c r="C38" s="106"/>
      <c r="D38" s="247"/>
      <c r="E38" s="200"/>
      <c r="F38" s="59"/>
      <c r="G38" s="59"/>
      <c r="H38" s="59"/>
      <c r="I38" s="59"/>
      <c r="J38" s="59"/>
      <c r="K38" s="59"/>
      <c r="L38" s="66"/>
      <c r="M38" s="66"/>
      <c r="N38" s="66"/>
      <c r="O38" s="66"/>
      <c r="P38" s="66"/>
      <c r="V38" s="57"/>
      <c r="W38" s="57"/>
      <c r="X38" s="57"/>
      <c r="Y38" s="57"/>
      <c r="Z38" s="57"/>
    </row>
    <row r="39" spans="1:26" s="51" customFormat="1" ht="15">
      <c r="A39" s="106"/>
      <c r="C39" s="106"/>
      <c r="D39" s="247"/>
      <c r="E39" s="200"/>
      <c r="F39" s="59"/>
      <c r="G39" s="59"/>
      <c r="H39" s="59"/>
      <c r="I39" s="59"/>
      <c r="J39" s="59"/>
      <c r="K39" s="59"/>
      <c r="L39" s="66"/>
      <c r="M39" s="66"/>
      <c r="N39" s="66"/>
      <c r="O39" s="66"/>
      <c r="P39" s="66"/>
      <c r="V39" s="57"/>
      <c r="W39" s="57"/>
      <c r="X39" s="57"/>
      <c r="Y39" s="57"/>
      <c r="Z39" s="57"/>
    </row>
    <row r="40" spans="1:26" s="51" customFormat="1" ht="15">
      <c r="A40" s="106"/>
      <c r="C40" s="106"/>
      <c r="D40" s="194"/>
      <c r="E40" s="198"/>
      <c r="F40" s="57"/>
      <c r="G40" s="57"/>
      <c r="H40" s="57"/>
      <c r="I40" s="57"/>
      <c r="J40" s="57"/>
      <c r="K40" s="57"/>
      <c r="L40" s="53"/>
      <c r="M40" s="53"/>
      <c r="N40" s="72"/>
      <c r="O40" s="72"/>
      <c r="P40" s="72"/>
      <c r="V40" s="57"/>
      <c r="W40" s="57"/>
      <c r="X40" s="57"/>
      <c r="Y40" s="57"/>
      <c r="Z40" s="57"/>
    </row>
    <row r="41" spans="1:26" s="51" customFormat="1" ht="15">
      <c r="A41" s="106"/>
      <c r="C41" s="106"/>
      <c r="D41" s="257"/>
      <c r="E41" s="198"/>
      <c r="F41" s="57"/>
      <c r="G41" s="57"/>
      <c r="H41" s="57"/>
      <c r="I41" s="57"/>
      <c r="J41" s="57"/>
      <c r="K41" s="57"/>
      <c r="L41" s="53"/>
      <c r="M41" s="53"/>
      <c r="N41" s="72"/>
      <c r="O41" s="72"/>
      <c r="P41" s="72"/>
      <c r="V41" s="52"/>
      <c r="W41" s="52"/>
      <c r="X41" s="52"/>
      <c r="Y41" s="52"/>
      <c r="Z41" s="52"/>
    </row>
    <row r="42" spans="1:26" s="51" customFormat="1" ht="15">
      <c r="A42" s="106"/>
      <c r="C42" s="106"/>
      <c r="D42" s="257"/>
      <c r="E42" s="198"/>
      <c r="F42" s="57"/>
      <c r="G42" s="57"/>
      <c r="H42" s="57"/>
      <c r="I42" s="57"/>
      <c r="J42" s="57"/>
      <c r="K42" s="57"/>
      <c r="L42" s="53"/>
      <c r="M42" s="53"/>
      <c r="N42" s="72"/>
      <c r="O42" s="72"/>
      <c r="P42" s="72"/>
      <c r="V42" s="52"/>
      <c r="W42" s="52"/>
      <c r="X42" s="52"/>
      <c r="Y42" s="52"/>
      <c r="Z42" s="52"/>
    </row>
    <row r="43" spans="1:26" s="51" customFormat="1" ht="15">
      <c r="A43" s="106"/>
      <c r="C43" s="106"/>
      <c r="D43" s="257"/>
      <c r="E43" s="255"/>
      <c r="F43" s="67"/>
      <c r="G43" s="67"/>
      <c r="H43" s="67"/>
      <c r="I43" s="67"/>
      <c r="J43" s="67"/>
      <c r="K43" s="52"/>
      <c r="L43" s="53"/>
      <c r="M43" s="53"/>
      <c r="N43" s="72"/>
      <c r="O43" s="72"/>
      <c r="P43" s="72"/>
      <c r="V43" s="73"/>
      <c r="W43" s="73"/>
      <c r="X43" s="73"/>
      <c r="Y43" s="73"/>
      <c r="Z43" s="73"/>
    </row>
    <row r="44" spans="1:26" s="51" customFormat="1" ht="15">
      <c r="A44" s="106"/>
      <c r="C44" s="106"/>
      <c r="D44" s="257"/>
      <c r="E44" s="255"/>
      <c r="F44" s="52"/>
      <c r="G44" s="52"/>
      <c r="H44" s="52"/>
      <c r="I44" s="52"/>
      <c r="J44" s="52"/>
      <c r="K44" s="52"/>
      <c r="L44" s="53"/>
      <c r="M44" s="53"/>
      <c r="N44" s="72"/>
      <c r="O44" s="72"/>
      <c r="P44" s="72"/>
      <c r="V44" s="57"/>
      <c r="W44" s="57"/>
      <c r="X44" s="57"/>
      <c r="Y44" s="57"/>
      <c r="Z44" s="57"/>
    </row>
    <row r="45" spans="1:26" s="51" customFormat="1" ht="15">
      <c r="A45" s="106"/>
      <c r="C45" s="106"/>
      <c r="D45" s="257"/>
      <c r="E45" s="197"/>
      <c r="F45" s="74"/>
      <c r="G45" s="65"/>
      <c r="H45" s="65"/>
      <c r="I45" s="65"/>
      <c r="J45" s="65"/>
      <c r="K45" s="73"/>
      <c r="L45" s="53"/>
      <c r="M45" s="53"/>
      <c r="N45" s="72"/>
      <c r="O45" s="72"/>
      <c r="P45" s="72"/>
      <c r="V45" s="57"/>
      <c r="W45" s="57"/>
      <c r="X45" s="57"/>
      <c r="Y45" s="57"/>
      <c r="Z45" s="57"/>
    </row>
    <row r="46" spans="1:26" s="51" customFormat="1" ht="15">
      <c r="A46" s="106"/>
      <c r="C46" s="106"/>
      <c r="D46" s="194"/>
      <c r="E46" s="198"/>
      <c r="F46" s="57"/>
      <c r="G46" s="57"/>
      <c r="H46" s="57"/>
      <c r="I46" s="57"/>
      <c r="J46" s="57"/>
      <c r="K46" s="57"/>
      <c r="L46" s="53"/>
      <c r="M46" s="53"/>
      <c r="N46" s="72"/>
      <c r="O46" s="72"/>
      <c r="P46" s="72"/>
      <c r="V46" s="57"/>
      <c r="W46" s="57"/>
      <c r="X46" s="57"/>
      <c r="Y46" s="57"/>
      <c r="Z46" s="57"/>
    </row>
    <row r="47" spans="1:26" s="51" customFormat="1" ht="15">
      <c r="A47" s="106"/>
      <c r="C47" s="106"/>
      <c r="D47" s="194"/>
      <c r="E47" s="198"/>
      <c r="F47" s="57"/>
      <c r="G47" s="57"/>
      <c r="H47" s="57"/>
      <c r="I47" s="57"/>
      <c r="J47" s="57"/>
      <c r="K47" s="57"/>
      <c r="L47" s="53"/>
      <c r="M47" s="53"/>
      <c r="N47" s="72"/>
      <c r="O47" s="72"/>
      <c r="P47" s="72"/>
      <c r="V47" s="57"/>
      <c r="W47" s="57"/>
      <c r="X47" s="57"/>
      <c r="Y47" s="57"/>
      <c r="Z47" s="57"/>
    </row>
    <row r="48" spans="1:26" s="51" customFormat="1" ht="15">
      <c r="A48" s="106"/>
      <c r="C48" s="106"/>
      <c r="D48" s="194"/>
      <c r="E48" s="198"/>
      <c r="F48" s="57"/>
      <c r="G48" s="57"/>
      <c r="H48" s="57"/>
      <c r="I48" s="57"/>
      <c r="J48" s="57"/>
      <c r="K48" s="57"/>
      <c r="L48" s="53"/>
      <c r="M48" s="53"/>
      <c r="N48" s="72"/>
      <c r="O48" s="72"/>
      <c r="P48" s="72"/>
      <c r="V48" s="52"/>
      <c r="W48" s="52"/>
      <c r="X48" s="52"/>
      <c r="Y48" s="52"/>
      <c r="Z48" s="52"/>
    </row>
    <row r="49" spans="1:26" s="51" customFormat="1" ht="15">
      <c r="A49" s="106"/>
      <c r="C49" s="106"/>
      <c r="D49" s="194"/>
      <c r="E49" s="198"/>
      <c r="F49" s="57"/>
      <c r="G49" s="57"/>
      <c r="H49" s="57"/>
      <c r="I49" s="57"/>
      <c r="J49" s="57"/>
      <c r="K49" s="57"/>
      <c r="L49" s="53"/>
      <c r="M49" s="53"/>
      <c r="N49" s="53"/>
      <c r="O49" s="53"/>
      <c r="P49" s="54"/>
      <c r="V49" s="52"/>
      <c r="W49" s="52"/>
      <c r="X49" s="52"/>
      <c r="Y49" s="52"/>
      <c r="Z49" s="52"/>
    </row>
    <row r="50" spans="1:26" s="51" customFormat="1" ht="15">
      <c r="A50" s="106"/>
      <c r="C50" s="106"/>
      <c r="D50" s="257"/>
      <c r="E50" s="255"/>
      <c r="F50" s="52"/>
      <c r="G50" s="52"/>
      <c r="H50" s="52"/>
      <c r="I50" s="52"/>
      <c r="J50" s="52"/>
      <c r="K50" s="52"/>
      <c r="L50" s="53"/>
      <c r="M50" s="53"/>
      <c r="N50" s="53"/>
      <c r="O50" s="53"/>
      <c r="P50" s="54"/>
      <c r="V50" s="52"/>
      <c r="W50" s="52"/>
      <c r="X50" s="52"/>
      <c r="Y50" s="52"/>
      <c r="Z50" s="52"/>
    </row>
    <row r="51" spans="1:26" s="51" customFormat="1" ht="15">
      <c r="A51" s="106"/>
      <c r="C51" s="106"/>
      <c r="D51" s="257"/>
      <c r="E51" s="255"/>
      <c r="F51" s="52"/>
      <c r="G51" s="52"/>
      <c r="H51" s="52"/>
      <c r="I51" s="52"/>
      <c r="J51" s="52"/>
      <c r="K51" s="52"/>
      <c r="L51" s="53"/>
      <c r="M51" s="53"/>
      <c r="N51" s="53"/>
      <c r="O51" s="53"/>
      <c r="P51" s="54"/>
      <c r="V51" s="52"/>
      <c r="W51" s="52"/>
      <c r="X51" s="52"/>
      <c r="Y51" s="52"/>
      <c r="Z51" s="52"/>
    </row>
    <row r="52" spans="1:26" s="51" customFormat="1" ht="15">
      <c r="A52" s="106"/>
      <c r="C52" s="106"/>
      <c r="D52" s="257"/>
      <c r="E52" s="255"/>
      <c r="F52" s="52"/>
      <c r="G52" s="52"/>
      <c r="H52" s="52"/>
      <c r="I52" s="52"/>
      <c r="J52" s="52"/>
      <c r="K52" s="52"/>
      <c r="L52" s="53"/>
      <c r="M52" s="53"/>
      <c r="N52" s="53"/>
      <c r="O52" s="53"/>
      <c r="P52" s="54"/>
      <c r="V52" s="52"/>
      <c r="W52" s="52"/>
      <c r="X52" s="52"/>
      <c r="Y52" s="52"/>
      <c r="Z52" s="52"/>
    </row>
    <row r="53" spans="1:26" s="51" customFormat="1" ht="15">
      <c r="A53" s="106"/>
      <c r="C53" s="106"/>
      <c r="D53" s="257"/>
      <c r="E53" s="197"/>
      <c r="F53" s="52"/>
      <c r="G53" s="52"/>
      <c r="H53" s="52"/>
      <c r="I53" s="52"/>
      <c r="J53" s="52"/>
      <c r="K53" s="52"/>
      <c r="L53" s="53"/>
      <c r="M53" s="53"/>
      <c r="N53" s="53"/>
      <c r="O53" s="53"/>
      <c r="P53" s="54"/>
      <c r="V53" s="52"/>
      <c r="W53" s="52"/>
      <c r="X53" s="52"/>
      <c r="Y53" s="52"/>
      <c r="Z53" s="52"/>
    </row>
    <row r="54" spans="1:26" s="51" customFormat="1" ht="15">
      <c r="A54" s="106"/>
      <c r="C54" s="106"/>
      <c r="D54" s="257"/>
      <c r="E54" s="197"/>
      <c r="F54" s="52"/>
      <c r="G54" s="52"/>
      <c r="H54" s="52"/>
      <c r="I54" s="52"/>
      <c r="J54" s="52"/>
      <c r="K54" s="52"/>
      <c r="L54" s="53"/>
      <c r="M54" s="53"/>
      <c r="N54" s="53"/>
      <c r="O54" s="53"/>
      <c r="P54" s="54"/>
      <c r="V54" s="52"/>
      <c r="W54" s="52"/>
      <c r="X54" s="52"/>
      <c r="Y54" s="52"/>
      <c r="Z54" s="52"/>
    </row>
    <row r="55" spans="1:26" s="51" customFormat="1" ht="15.75">
      <c r="A55" s="106"/>
      <c r="C55" s="106"/>
      <c r="D55" s="258"/>
      <c r="E55" s="254"/>
      <c r="F55" s="52"/>
      <c r="G55" s="52"/>
      <c r="H55" s="52"/>
      <c r="I55" s="52"/>
      <c r="J55" s="52"/>
      <c r="K55" s="52"/>
      <c r="L55" s="55"/>
      <c r="M55" s="55"/>
      <c r="N55" s="55"/>
      <c r="O55" s="56"/>
      <c r="P55" s="56"/>
      <c r="V55" s="52"/>
      <c r="W55" s="52"/>
      <c r="X55" s="52"/>
      <c r="Y55" s="52"/>
      <c r="Z55" s="52"/>
    </row>
    <row r="56" spans="1:26" s="51" customFormat="1" ht="15.75">
      <c r="A56" s="106"/>
      <c r="C56" s="106"/>
      <c r="D56" s="258"/>
      <c r="E56" s="254"/>
      <c r="F56" s="52"/>
      <c r="G56" s="52"/>
      <c r="H56" s="52"/>
      <c r="I56" s="52"/>
      <c r="J56" s="52"/>
      <c r="K56" s="52"/>
      <c r="L56" s="55"/>
      <c r="M56" s="55"/>
      <c r="N56" s="55"/>
      <c r="O56" s="56"/>
      <c r="P56" s="56"/>
      <c r="V56" s="52"/>
      <c r="W56" s="52"/>
      <c r="X56" s="52"/>
      <c r="Y56" s="52"/>
      <c r="Z56" s="52"/>
    </row>
    <row r="57" spans="1:26" s="51" customFormat="1" ht="15.75">
      <c r="A57" s="106"/>
      <c r="C57" s="106"/>
      <c r="D57" s="257"/>
      <c r="E57" s="197"/>
      <c r="F57" s="52"/>
      <c r="G57" s="52"/>
      <c r="H57" s="52"/>
      <c r="I57" s="52"/>
      <c r="J57" s="52"/>
      <c r="K57" s="52"/>
      <c r="L57" s="55"/>
      <c r="M57" s="55"/>
      <c r="N57" s="55"/>
      <c r="O57" s="56"/>
      <c r="P57" s="56"/>
      <c r="V57" s="52"/>
      <c r="W57" s="52"/>
      <c r="X57" s="52"/>
      <c r="Y57" s="52"/>
      <c r="Z57" s="52"/>
    </row>
    <row r="58" spans="1:26" s="51" customFormat="1" ht="15.75">
      <c r="A58" s="106"/>
      <c r="C58" s="106"/>
      <c r="D58" s="257"/>
      <c r="E58" s="197"/>
      <c r="F58" s="52"/>
      <c r="G58" s="52"/>
      <c r="H58" s="52"/>
      <c r="I58" s="52"/>
      <c r="J58" s="52"/>
      <c r="K58" s="52"/>
      <c r="L58" s="55"/>
      <c r="M58" s="55"/>
      <c r="N58" s="55"/>
      <c r="O58" s="56"/>
      <c r="P58" s="56"/>
      <c r="V58" s="52"/>
      <c r="W58" s="52"/>
      <c r="X58" s="52"/>
      <c r="Y58" s="52"/>
      <c r="Z58" s="52"/>
    </row>
    <row r="59" spans="1:26" s="51" customFormat="1" ht="15.75">
      <c r="A59" s="106"/>
      <c r="C59" s="106"/>
      <c r="D59" s="257"/>
      <c r="E59" s="197"/>
      <c r="F59" s="52"/>
      <c r="G59" s="52"/>
      <c r="H59" s="57"/>
      <c r="I59" s="57"/>
      <c r="J59" s="57"/>
      <c r="K59" s="52"/>
      <c r="L59" s="55"/>
      <c r="M59" s="55"/>
      <c r="N59" s="55"/>
      <c r="O59" s="56"/>
      <c r="P59" s="56"/>
      <c r="V59" s="52"/>
      <c r="W59" s="52"/>
      <c r="X59" s="52"/>
      <c r="Y59" s="52"/>
      <c r="Z59" s="52"/>
    </row>
    <row r="60" spans="1:26" s="51" customFormat="1" ht="15.75">
      <c r="A60" s="106"/>
      <c r="C60" s="106"/>
      <c r="D60" s="196"/>
      <c r="E60" s="197"/>
      <c r="F60" s="52"/>
      <c r="G60" s="52"/>
      <c r="H60" s="52"/>
      <c r="I60" s="52"/>
      <c r="J60" s="52"/>
      <c r="K60" s="52"/>
      <c r="L60" s="58"/>
      <c r="M60" s="58"/>
      <c r="N60" s="58"/>
      <c r="O60" s="56"/>
      <c r="P60" s="56"/>
      <c r="V60" s="52"/>
      <c r="W60" s="52"/>
      <c r="X60" s="52"/>
      <c r="Y60" s="52"/>
      <c r="Z60" s="52"/>
    </row>
    <row r="61" spans="1:26" s="51" customFormat="1" ht="15.75">
      <c r="A61" s="106"/>
      <c r="C61" s="106"/>
      <c r="D61" s="196"/>
      <c r="E61" s="197"/>
      <c r="F61" s="52"/>
      <c r="G61" s="52"/>
      <c r="H61" s="52"/>
      <c r="I61" s="52"/>
      <c r="J61" s="52"/>
      <c r="K61" s="52"/>
      <c r="L61" s="55"/>
      <c r="M61" s="55"/>
      <c r="N61" s="55"/>
      <c r="O61" s="56"/>
      <c r="P61" s="56"/>
      <c r="V61" s="59"/>
      <c r="W61" s="59"/>
      <c r="X61" s="59"/>
      <c r="Y61" s="59"/>
      <c r="Z61" s="59"/>
    </row>
    <row r="62" spans="1:26" s="51" customFormat="1" ht="15.75">
      <c r="A62" s="106"/>
      <c r="C62" s="106"/>
      <c r="D62" s="60"/>
      <c r="E62" s="197"/>
      <c r="F62" s="52"/>
      <c r="G62" s="52"/>
      <c r="H62" s="52"/>
      <c r="I62" s="52"/>
      <c r="J62" s="52"/>
      <c r="K62" s="52"/>
      <c r="L62" s="55"/>
      <c r="M62" s="55"/>
      <c r="N62" s="55"/>
      <c r="O62" s="56"/>
      <c r="P62" s="56"/>
      <c r="V62" s="52"/>
      <c r="W62" s="52"/>
      <c r="X62" s="52"/>
      <c r="Y62" s="52"/>
      <c r="Z62" s="52"/>
    </row>
    <row r="63" spans="1:26" s="51" customFormat="1" ht="15.75">
      <c r="A63" s="106"/>
      <c r="C63" s="106"/>
      <c r="D63" s="257"/>
      <c r="E63" s="197"/>
      <c r="F63" s="59"/>
      <c r="G63" s="59"/>
      <c r="H63" s="59"/>
      <c r="I63" s="59"/>
      <c r="J63" s="59"/>
      <c r="K63" s="59"/>
      <c r="L63" s="53"/>
      <c r="M63" s="55"/>
      <c r="N63" s="55"/>
      <c r="O63" s="56"/>
      <c r="P63" s="56"/>
      <c r="V63" s="57"/>
      <c r="W63" s="57"/>
      <c r="X63" s="57"/>
      <c r="Y63" s="57"/>
      <c r="Z63" s="57"/>
    </row>
    <row r="64" spans="1:26" s="51" customFormat="1" ht="15.75">
      <c r="A64" s="106"/>
      <c r="C64" s="106"/>
      <c r="D64" s="257"/>
      <c r="E64" s="197"/>
      <c r="F64" s="52"/>
      <c r="G64" s="59"/>
      <c r="H64" s="52"/>
      <c r="I64" s="52"/>
      <c r="J64" s="52"/>
      <c r="K64" s="52"/>
      <c r="L64" s="61"/>
      <c r="M64" s="55"/>
      <c r="N64" s="55"/>
      <c r="O64" s="56"/>
      <c r="P64" s="56"/>
      <c r="V64" s="59"/>
      <c r="W64" s="59"/>
      <c r="X64" s="59"/>
      <c r="Y64" s="59"/>
      <c r="Z64" s="59"/>
    </row>
    <row r="65" spans="1:26" s="51" customFormat="1" ht="15.75">
      <c r="A65" s="106"/>
      <c r="C65" s="106"/>
      <c r="D65" s="194"/>
      <c r="E65" s="198"/>
      <c r="F65" s="57"/>
      <c r="G65" s="57"/>
      <c r="H65" s="57"/>
      <c r="I65" s="57"/>
      <c r="J65" s="57"/>
      <c r="K65" s="57"/>
      <c r="L65" s="55"/>
      <c r="M65" s="53"/>
      <c r="N65" s="53"/>
      <c r="O65" s="53"/>
      <c r="P65" s="62"/>
      <c r="V65" s="52"/>
      <c r="W65" s="52"/>
      <c r="X65" s="52"/>
      <c r="Y65" s="52"/>
      <c r="Z65" s="52"/>
    </row>
  </sheetData>
  <sheetProtection autoFilter="0"/>
  <protectedRanges>
    <protectedRange sqref="L24:P65" name="Data_entry"/>
    <protectedRange sqref="L7:P23" name="Sheet 2 edits_1"/>
    <protectedRange sqref="L7:P23" name="Data_entry_1_2"/>
  </protectedRanges>
  <mergeCells count="50">
    <mergeCell ref="D55:D56"/>
    <mergeCell ref="E55:E56"/>
    <mergeCell ref="D57:D59"/>
    <mergeCell ref="D50:D52"/>
    <mergeCell ref="X5:X6"/>
    <mergeCell ref="Y5:Y6"/>
    <mergeCell ref="Z5:Z6"/>
    <mergeCell ref="A7:K7"/>
    <mergeCell ref="B8:B10"/>
    <mergeCell ref="K8:K9"/>
    <mergeCell ref="V5:V6"/>
    <mergeCell ref="W5:W6"/>
    <mergeCell ref="O5:O6"/>
    <mergeCell ref="M5:M6"/>
    <mergeCell ref="N5:N6"/>
    <mergeCell ref="B11:B13"/>
    <mergeCell ref="B14:B16"/>
    <mergeCell ref="B17:B18"/>
    <mergeCell ref="B19:B21"/>
    <mergeCell ref="B22:B23"/>
    <mergeCell ref="Q3:U4"/>
    <mergeCell ref="B5:B6"/>
    <mergeCell ref="F5:F6"/>
    <mergeCell ref="G5:J5"/>
    <mergeCell ref="Q5:Q6"/>
    <mergeCell ref="R5:R6"/>
    <mergeCell ref="P5:P6"/>
    <mergeCell ref="S5:S6"/>
    <mergeCell ref="T5:T6"/>
    <mergeCell ref="U5:U6"/>
    <mergeCell ref="D5:D6"/>
    <mergeCell ref="E5:E6"/>
    <mergeCell ref="K5:K6"/>
    <mergeCell ref="L5:L6"/>
    <mergeCell ref="D63:D64"/>
    <mergeCell ref="P3:P4"/>
    <mergeCell ref="G2:K2"/>
    <mergeCell ref="L3:L4"/>
    <mergeCell ref="M3:M4"/>
    <mergeCell ref="N3:N4"/>
    <mergeCell ref="O3:O4"/>
    <mergeCell ref="D43:D45"/>
    <mergeCell ref="E43:E44"/>
    <mergeCell ref="D26:D27"/>
    <mergeCell ref="D36:D37"/>
    <mergeCell ref="E36:E37"/>
    <mergeCell ref="D38:D39"/>
    <mergeCell ref="D41:D42"/>
    <mergeCell ref="E50:E52"/>
    <mergeCell ref="D53:D54"/>
  </mergeCells>
  <dataValidations count="6">
    <dataValidation type="list" allowBlank="1" showInputMessage="1" showErrorMessage="1" sqref="P65" xr:uid="{00000000-0002-0000-0E00-000000000000}">
      <formula1>$AG$4:$AG$6</formula1>
    </dataValidation>
    <dataValidation type="list" allowBlank="1" showInputMessage="1" showErrorMessage="1" sqref="O55:P64" xr:uid="{00000000-0002-0000-0E00-000001000000}">
      <formula1>$AK$4:$AK$9</formula1>
    </dataValidation>
    <dataValidation type="list" allowBlank="1" showInputMessage="1" showErrorMessage="1" sqref="O49:O54" xr:uid="{00000000-0002-0000-0E00-000002000000}">
      <formula1>$AO$3:$AO$7</formula1>
    </dataValidation>
    <dataValidation type="list" allowBlank="1" showInputMessage="1" showErrorMessage="1" sqref="N40:P48" xr:uid="{00000000-0002-0000-0E00-000003000000}">
      <formula1>$AO$4:$AO$9</formula1>
    </dataValidation>
    <dataValidation type="list" allowBlank="1" showInputMessage="1" showErrorMessage="1" sqref="L24:P25" xr:uid="{00000000-0002-0000-0E00-000004000000}">
      <formula1>$AH$5:$AH$10</formula1>
    </dataValidation>
    <dataValidation type="list" allowBlank="1" showInputMessage="1" showErrorMessage="1" sqref="L26:P39" xr:uid="{00000000-0002-0000-0E00-000005000000}">
      <formula1>$AQ$10:$AQ$14</formula1>
    </dataValidation>
  </dataValidations>
  <pageMargins left="0.7" right="0.7" top="0.75" bottom="0.75" header="0.3" footer="0.3"/>
  <drawing r:id="rId1"/>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E00-000006000000}">
          <x14:formula1>
            <xm:f>'Data sheet'!$A$49:$A$55</xm:f>
          </x14:formula1>
          <xm:sqref>P49:P54 L7:P23</xm:sqref>
        </x14:dataValidation>
        <x14:dataValidation type="list" allowBlank="1" showInputMessage="1" showErrorMessage="1" promptTitle="Domain" prompt="Select Domain" xr:uid="{00000000-0002-0000-0E00-000007000000}">
          <x14:formula1>
            <xm:f>'Data sheet'!$A$15:$A$17</xm:f>
          </x14:formula1>
          <xm:sqref>H3:K3</xm:sqref>
        </x14:dataValidation>
        <x14:dataValidation type="list" allowBlank="1" showInputMessage="1" showErrorMessage="1" promptTitle="Domain" prompt="Select Domain" xr:uid="{00000000-0002-0000-0E00-000008000000}">
          <x14:formula1>
            <xm:f>'C:\Users\Judith\AppData\Local\Microsoft\Windows\INetCache\Content.Outlook\BE26XD14\[Copy of CSO OCAT_171119.xlsx]Data sheet'!#REF!</xm:f>
          </x14:formula1>
          <xm:sqref>V3:Z3</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7" tint="-0.249977111117893"/>
  </sheetPr>
  <dimension ref="A1:Z65"/>
  <sheetViews>
    <sheetView showGridLines="0" tabSelected="1" topLeftCell="B1" zoomScaleNormal="100" workbookViewId="0">
      <pane xSplit="4" ySplit="7" topLeftCell="F8" activePane="bottomRight" state="frozen"/>
      <selection pane="bottomRight" activeCell="F8" sqref="F8"/>
      <selection pane="bottomLeft" activeCell="B8" sqref="B8"/>
      <selection pane="topRight" activeCell="F1" sqref="F1"/>
    </sheetView>
  </sheetViews>
  <sheetFormatPr defaultColWidth="9.140625" defaultRowHeight="11.25"/>
  <cols>
    <col min="1" max="1" width="4.5703125" style="45" hidden="1" customWidth="1"/>
    <col min="2" max="2" width="7.140625" style="1" customWidth="1"/>
    <col min="3" max="3" width="6.140625" style="45" hidden="1" customWidth="1"/>
    <col min="4" max="4" width="31.5703125" style="45" customWidth="1"/>
    <col min="5" max="5" width="40" style="1" bestFit="1" customWidth="1"/>
    <col min="6" max="6" width="54.5703125" style="1" bestFit="1" customWidth="1"/>
    <col min="7" max="8" width="25.5703125" style="1" customWidth="1"/>
    <col min="9" max="9" width="34.7109375" style="1" customWidth="1"/>
    <col min="10" max="10" width="29.5703125" style="1" customWidth="1"/>
    <col min="11" max="11" width="25.5703125" style="1" customWidth="1"/>
    <col min="12" max="16" width="9.140625" style="43" customWidth="1"/>
    <col min="17" max="21" width="9.140625" style="1" hidden="1" customWidth="1"/>
    <col min="22" max="26" width="34.42578125" style="1" customWidth="1"/>
    <col min="27" max="16384" width="9.140625" style="1"/>
  </cols>
  <sheetData>
    <row r="1" spans="1:26" ht="15.75">
      <c r="A1" s="45" t="str">
        <f>IF(ISBLANK(Template!A1),"",Template!A1)</f>
        <v/>
      </c>
      <c r="B1" s="1" t="str">
        <f>IF(ISBLANK(Template!B1),"",Template!B1)</f>
        <v/>
      </c>
      <c r="C1" s="45" t="str">
        <f>IF(ISBLANK(Template!C1),"",Template!C1)</f>
        <v/>
      </c>
      <c r="D1" s="89" t="str">
        <f>IF(ISBLANK(Template!D1),"",Template!D1)</f>
        <v xml:space="preserve">LOCATION </v>
      </c>
      <c r="E1" s="202" t="s">
        <v>294</v>
      </c>
      <c r="F1" s="1" t="str">
        <f>IF(ISBLANK(Template!F1),"",Template!F1)</f>
        <v/>
      </c>
      <c r="G1" s="1" t="str">
        <f>IF(ISBLANK(Template!G1),"",Template!G1)</f>
        <v/>
      </c>
      <c r="H1" s="1" t="str">
        <f>IF(ISBLANK(Template!H1),"",Template!H1)</f>
        <v/>
      </c>
      <c r="I1" s="1" t="str">
        <f>IF(ISBLANK(Template!I1),"",Template!I1)</f>
        <v/>
      </c>
      <c r="J1" s="1" t="str">
        <f>IF(ISBLANK(Template!J1),"",Template!J1)</f>
        <v/>
      </c>
      <c r="K1" s="1" t="str">
        <f>IF(ISBLANK(Template!K1),"",Template!K1)</f>
        <v/>
      </c>
      <c r="L1" s="43" t="str">
        <f>IF(ISBLANK(Template!L1),"",Template!L1)</f>
        <v/>
      </c>
      <c r="M1" s="43" t="str">
        <f>IF(ISBLANK(Template!M1),"",Template!M1)</f>
        <v/>
      </c>
      <c r="N1" s="43" t="str">
        <f>IF(ISBLANK(Template!N1),"",Template!N1)</f>
        <v/>
      </c>
      <c r="O1" s="43" t="str">
        <f>IF(ISBLANK(Template!O1),"",Template!O1)</f>
        <v/>
      </c>
      <c r="P1" s="43" t="str">
        <f>IF(ISBLANK(Template!P1),"",Template!P1)</f>
        <v/>
      </c>
      <c r="Q1" s="1" t="str">
        <f>IF(ISBLANK(Template!Q1),"",Template!Q1)</f>
        <v/>
      </c>
      <c r="R1" s="1" t="str">
        <f>IF(ISBLANK(Template!R1),"",Template!R1)</f>
        <v/>
      </c>
      <c r="S1" s="1" t="str">
        <f>IF(ISBLANK(Template!S1),"",Template!S1)</f>
        <v/>
      </c>
      <c r="T1" s="1" t="str">
        <f>IF(ISBLANK(Template!T1),"",Template!T1)</f>
        <v/>
      </c>
      <c r="U1" s="1" t="str">
        <f>IF(ISBLANK(Template!U1),"",Template!U1)</f>
        <v/>
      </c>
      <c r="V1" s="1" t="str">
        <f ca="1">IF(ISBLANK(Template!V1),"",Template!V1)</f>
        <v/>
      </c>
      <c r="W1" s="1" t="str">
        <f ca="1">IF(ISBLANK(Template!W1),"",Template!W1)</f>
        <v/>
      </c>
      <c r="X1" s="1" t="str">
        <f ca="1">IF(ISBLANK(Template!X1),"",Template!X1)</f>
        <v/>
      </c>
      <c r="Y1" s="1" t="str">
        <f ca="1">IF(ISBLANK(Template!Y1),"",Template!Y1)</f>
        <v/>
      </c>
      <c r="Z1" s="1" t="str">
        <f ca="1">IF(ISBLANK(Template!Z1),"",Template!Z1)</f>
        <v/>
      </c>
    </row>
    <row r="2" spans="1:26" ht="26.25" customHeight="1">
      <c r="A2" s="45" t="str">
        <f>IF(ISBLANK(Template!A2),"",Template!A2)</f>
        <v/>
      </c>
      <c r="B2" s="21" t="str">
        <f>IF(ISBLANK(Template!B2),"",Template!B2)</f>
        <v/>
      </c>
      <c r="C2" s="107" t="str">
        <f>IF(ISBLANK(Template!C2),"",Template!C2)</f>
        <v/>
      </c>
      <c r="D2" s="89" t="str">
        <f>IF(ISBLANK(Template!D2),"",Template!D2)</f>
        <v>DATE</v>
      </c>
      <c r="E2" s="202" t="s">
        <v>294</v>
      </c>
      <c r="F2" s="42" t="str">
        <f>IF(ISBLANK(Template!F2),"",Template!F2)</f>
        <v/>
      </c>
      <c r="G2" s="245" t="str">
        <f>'Data sheet'!A45</f>
        <v>CSO 10</v>
      </c>
      <c r="H2" s="246"/>
      <c r="I2" s="246"/>
      <c r="J2" s="246"/>
      <c r="K2" s="246"/>
      <c r="L2" s="43" t="str">
        <f>IF(ISBLANK(Template!L2),"",Template!L2)</f>
        <v/>
      </c>
      <c r="M2" s="43" t="str">
        <f>IF(ISBLANK(Template!M2),"",Template!M2)</f>
        <v/>
      </c>
      <c r="N2" s="43" t="str">
        <f>IF(ISBLANK(Template!N2),"",Template!N2)</f>
        <v/>
      </c>
      <c r="O2" s="43" t="str">
        <f>IF(ISBLANK(Template!O2),"",Template!O2)</f>
        <v/>
      </c>
      <c r="P2" s="43" t="str">
        <f>IF(ISBLANK(Template!P2),"",Template!P2)</f>
        <v/>
      </c>
      <c r="Q2" s="1" t="str">
        <f>IF(ISBLANK(Template!Q2),"",Template!Q2)</f>
        <v/>
      </c>
      <c r="R2" s="1" t="str">
        <f>IF(ISBLANK(Template!R2),"",Template!R2)</f>
        <v/>
      </c>
      <c r="S2" s="1" t="str">
        <f>IF(ISBLANK(Template!S2),"",Template!S2)</f>
        <v/>
      </c>
      <c r="T2" s="1" t="str">
        <f>IF(ISBLANK(Template!T2),"",Template!T2)</f>
        <v/>
      </c>
      <c r="U2" s="1" t="str">
        <f>IF(ISBLANK(Template!U2),"",Template!U2)</f>
        <v/>
      </c>
      <c r="V2" s="201" t="str">
        <f ca="1">IF(ISBLANK(Template!V2),"",Template!V2)</f>
        <v/>
      </c>
      <c r="W2" s="201" t="str">
        <f ca="1">IF(ISBLANK(Template!W2),"",Template!W2)</f>
        <v/>
      </c>
      <c r="X2" s="201" t="str">
        <f ca="1">IF(ISBLANK(Template!X2),"",Template!X2)</f>
        <v/>
      </c>
      <c r="Y2" s="201" t="str">
        <f ca="1">IF(ISBLANK(Template!Y2),"",Template!Y2)</f>
        <v/>
      </c>
      <c r="Z2" s="201" t="str">
        <f ca="1">IF(ISBLANK(Template!Z2),"",Template!Z2)</f>
        <v/>
      </c>
    </row>
    <row r="3" spans="1:26" ht="15" customHeight="1">
      <c r="A3" s="45" t="str">
        <f>IF(ISBLANK(Template!A3),"",Template!A3)</f>
        <v/>
      </c>
      <c r="B3" s="21" t="str">
        <f>IF(ISBLANK(Template!B3),"",Template!B3)</f>
        <v/>
      </c>
      <c r="C3" s="107" t="str">
        <f>IF(ISBLANK(Template!C3),"",Template!C3)</f>
        <v/>
      </c>
      <c r="D3" s="89" t="str">
        <f>IF(ISBLANK(Template!D3),"",Template!D3)</f>
        <v>PERIOD</v>
      </c>
      <c r="E3" s="202" t="s">
        <v>294</v>
      </c>
      <c r="F3" s="39" t="str">
        <f>IF(ISBLANK(Template!F3),"",Template!F3)</f>
        <v/>
      </c>
      <c r="G3" s="39" t="str">
        <f>IF(ISBLANK(Template!G3),"",Template!G3)</f>
        <v/>
      </c>
      <c r="H3" s="3" t="str">
        <f>IF(ISBLANK(Template!H3),"",Template!H3)</f>
        <v/>
      </c>
      <c r="I3" s="3" t="str">
        <f>IF(ISBLANK(Template!I3),"",Template!I3)</f>
        <v/>
      </c>
      <c r="J3" s="3" t="str">
        <f>IF(ISBLANK(Template!J3),"",Template!J3)</f>
        <v/>
      </c>
      <c r="K3" s="3" t="str">
        <f>IF(ISBLANK(Template!K3),"",Template!K3)</f>
        <v/>
      </c>
      <c r="L3" s="240" t="str">
        <f>IF(ISBLANK(Template!L3),"",Template!L3)</f>
        <v>Score</v>
      </c>
      <c r="M3" s="240" t="str">
        <f>IF(ISBLANK(Template!M3),"",Template!M3)</f>
        <v>Score</v>
      </c>
      <c r="N3" s="240" t="str">
        <f>IF(ISBLANK(Template!N3),"",Template!N3)</f>
        <v>Score</v>
      </c>
      <c r="O3" s="240" t="str">
        <f>IF(ISBLANK(Template!O3),"",Template!O3)</f>
        <v>Score</v>
      </c>
      <c r="P3" s="240" t="str">
        <f>IF(ISBLANK(Template!P3),"",Template!P3)</f>
        <v>Score</v>
      </c>
      <c r="Q3" s="241" t="str">
        <f>IF(ISBLANK(Template!Q3),"",Template!Q3)</f>
        <v>Percent Score</v>
      </c>
      <c r="R3" s="242" t="str">
        <f>IF(ISBLANK(Template!R3),"",Template!R3)</f>
        <v/>
      </c>
      <c r="S3" s="242" t="str">
        <f>IF(ISBLANK(Template!S3),"",Template!S3)</f>
        <v/>
      </c>
      <c r="T3" s="242" t="str">
        <f>IF(ISBLANK(Template!T3),"",Template!T3)</f>
        <v/>
      </c>
      <c r="U3" s="242" t="str">
        <f>IF(ISBLANK(Template!U3),"",Template!U3)</f>
        <v/>
      </c>
      <c r="V3" s="3" t="str">
        <f ca="1">IF(ISBLANK(Template!V3),"",Template!V3)</f>
        <v/>
      </c>
      <c r="W3" s="3" t="str">
        <f ca="1">IF(ISBLANK(Template!W3),"",Template!W3)</f>
        <v/>
      </c>
      <c r="X3" s="3" t="str">
        <f ca="1">IF(ISBLANK(Template!X3),"",Template!X3)</f>
        <v/>
      </c>
      <c r="Y3" s="3" t="str">
        <f ca="1">IF(ISBLANK(Template!Y3),"",Template!Y3)</f>
        <v/>
      </c>
      <c r="Z3" s="3" t="str">
        <f ca="1">IF(ISBLANK(Template!Z3),"",Template!Z3)</f>
        <v/>
      </c>
    </row>
    <row r="4" spans="1:26" ht="11.25" customHeight="1">
      <c r="A4" s="45" t="str">
        <f>IF(ISBLANK(Template!A4),"",Template!A4)</f>
        <v/>
      </c>
      <c r="B4" s="1" t="str">
        <f>IF(ISBLANK(Template!B4),"",Template!B4)</f>
        <v/>
      </c>
      <c r="C4" s="45" t="str">
        <f>IF(ISBLANK(Template!C4),"",Template!C4)</f>
        <v/>
      </c>
      <c r="D4" s="45" t="str">
        <f>IF(ISBLANK(Template!D4),"",Template!D4)</f>
        <v/>
      </c>
      <c r="E4" s="1" t="str">
        <f>IF(ISBLANK(Template!E4),"",Template!E4)</f>
        <v/>
      </c>
      <c r="F4" s="165" t="str">
        <f>IF(ISBLANK(Template!F4),"",Template!F4)</f>
        <v/>
      </c>
      <c r="G4" s="165" t="str">
        <f>IF(ISBLANK(Template!G4),"",Template!G4)</f>
        <v/>
      </c>
      <c r="H4" s="1" t="str">
        <f>IF(ISBLANK(Template!H4),"",Template!H4)</f>
        <v/>
      </c>
      <c r="I4" s="1" t="str">
        <f>IF(ISBLANK(Template!I4),"",Template!I4)</f>
        <v/>
      </c>
      <c r="J4" s="1" t="str">
        <f>IF(ISBLANK(Template!J4),"",Template!J4)</f>
        <v/>
      </c>
      <c r="K4" s="1" t="str">
        <f>IF(ISBLANK(Template!K4),"",Template!K4)</f>
        <v/>
      </c>
      <c r="L4" s="253" t="str">
        <f>IF(ISBLANK(Template!L4),"",Template!L4)</f>
        <v/>
      </c>
      <c r="M4" s="253" t="str">
        <f>IF(ISBLANK(Template!M4),"",Template!M4)</f>
        <v/>
      </c>
      <c r="N4" s="253" t="str">
        <f>IF(ISBLANK(Template!N4),"",Template!N4)</f>
        <v/>
      </c>
      <c r="O4" s="253" t="str">
        <f>IF(ISBLANK(Template!O4),"",Template!O4)</f>
        <v/>
      </c>
      <c r="P4" s="253" t="str">
        <f>IF(ISBLANK(Template!P4),"",Template!P4)</f>
        <v/>
      </c>
      <c r="Q4" s="241" t="str">
        <f>IF(ISBLANK(Template!Q4),"",Template!Q4)</f>
        <v/>
      </c>
      <c r="R4" s="242" t="str">
        <f>IF(ISBLANK(Template!R4),"",Template!R4)</f>
        <v/>
      </c>
      <c r="S4" s="242" t="str">
        <f>IF(ISBLANK(Template!S4),"",Template!S4)</f>
        <v/>
      </c>
      <c r="T4" s="242" t="str">
        <f>IF(ISBLANK(Template!T4),"",Template!T4)</f>
        <v/>
      </c>
      <c r="U4" s="242" t="str">
        <f>IF(ISBLANK(Template!U4),"",Template!U4)</f>
        <v/>
      </c>
      <c r="V4" s="1" t="str">
        <f ca="1">IF(ISBLANK(Template!V4),"",Template!V4)</f>
        <v/>
      </c>
      <c r="W4" s="1" t="str">
        <f ca="1">IF(ISBLANK(Template!W4),"",Template!W4)</f>
        <v/>
      </c>
      <c r="X4" s="1" t="str">
        <f ca="1">IF(ISBLANK(Template!X4),"",Template!X4)</f>
        <v/>
      </c>
      <c r="Y4" s="1" t="str">
        <f ca="1">IF(ISBLANK(Template!Y4),"",Template!Y4)</f>
        <v/>
      </c>
      <c r="Z4" s="1" t="str">
        <f ca="1">IF(ISBLANK(Template!Z4),"",Template!Z4)</f>
        <v/>
      </c>
    </row>
    <row r="5" spans="1:26" ht="11.25" customHeight="1">
      <c r="A5" s="105"/>
      <c r="B5" s="228" t="str">
        <f>IF(ISBLANK(Template!B5),"",Template!B5)</f>
        <v/>
      </c>
      <c r="C5" s="105" t="str">
        <f>IF(ISBLANK(Template!C5),"",Template!C5)</f>
        <v/>
      </c>
      <c r="D5" s="228" t="str">
        <f>IF(ISBLANK(Template!D5),"",Template!D5)</f>
        <v>Sub-Domain</v>
      </c>
      <c r="E5" s="228" t="str">
        <f>IF(ISBLANK(Template!E5),"",Template!E5)</f>
        <v>Ideal Practice</v>
      </c>
      <c r="F5" s="228" t="str">
        <f>IF(ISBLANK(Template!F5),"",Template!F5)</f>
        <v>Discussion points</v>
      </c>
      <c r="G5" s="228" t="str">
        <f>IF(ISBLANK(Template!G5),"",Template!G5)</f>
        <v>SCORES</v>
      </c>
      <c r="H5" s="228" t="str">
        <f>IF(ISBLANK(Template!H5),"",Template!H5)</f>
        <v/>
      </c>
      <c r="I5" s="228" t="str">
        <f>IF(ISBLANK(Template!I5),"",Template!I5)</f>
        <v/>
      </c>
      <c r="J5" s="228" t="str">
        <f>IF(ISBLANK(Template!J5),"",Template!J5)</f>
        <v/>
      </c>
      <c r="K5" s="228" t="str">
        <f>IF(ISBLANK(Template!K5),"",Template!K5)</f>
        <v>Means of Verification</v>
      </c>
      <c r="L5" s="240" t="str">
        <f>IF(ISBLANK(Template!L5),"",Template!L5)</f>
        <v>Baseline</v>
      </c>
      <c r="M5" s="240" t="str">
        <f>IF(ISBLANK(Template!M5),"",Template!M5)</f>
        <v>Period 1</v>
      </c>
      <c r="N5" s="240" t="str">
        <f>IF(ISBLANK(Template!N5),"",Template!N5)</f>
        <v>Period 2</v>
      </c>
      <c r="O5" s="240" t="str">
        <f>IF(ISBLANK(Template!O5),"",Template!O5)</f>
        <v>Period 3</v>
      </c>
      <c r="P5" s="240" t="str">
        <f>IF(ISBLANK(Template!P5),"",Template!P5)</f>
        <v>Period 4</v>
      </c>
      <c r="Q5" s="262" t="s">
        <v>120</v>
      </c>
      <c r="R5" s="262" t="s">
        <v>125</v>
      </c>
      <c r="S5" s="262" t="s">
        <v>126</v>
      </c>
      <c r="T5" s="262" t="s">
        <v>127</v>
      </c>
      <c r="U5" s="262" t="s">
        <v>128</v>
      </c>
      <c r="V5" s="228" t="str">
        <f>IF(ISBLANK(Template!V5),"",Template!V5)</f>
        <v>Reason for scoring for each stage as at BASELINE (could include info pointing to proof of existence of some of the documents)</v>
      </c>
      <c r="W5" s="228" t="str">
        <f>IF(ISBLANK(Template!W5),"",Template!W5)</f>
        <v>Reason for scoring for each stage as at PERIO 1 (could include info pointing to proof of existence of some of the documents)</v>
      </c>
      <c r="X5" s="228" t="str">
        <f>IF(ISBLANK(Template!X5),"",Template!X5)</f>
        <v>Reason for scoring for each stage as at PERIOD 2 (could include info pointing to proof of existence of some of the documents)</v>
      </c>
      <c r="Y5" s="228" t="str">
        <f>IF(ISBLANK(Template!Y5),"",Template!Y5)</f>
        <v>Reason for scoring for each stage as at PERIOD 3 (could include info pointing to proof of existence of some of the documents)</v>
      </c>
      <c r="Z5" s="228" t="str">
        <f>IF(ISBLANK(Template!Z5),"",Template!Z5)</f>
        <v>Reason for scoring for each stage as at PERIOD 4 (could include info pointing to proof of existence of some of the documents)</v>
      </c>
    </row>
    <row r="6" spans="1:26" ht="29.45" customHeight="1">
      <c r="A6" s="105"/>
      <c r="B6" s="228" t="str">
        <f>IF(ISBLANK(Template!B6),"",Template!B6)</f>
        <v>Domains</v>
      </c>
      <c r="C6" s="105" t="str">
        <f>IF(ISBLANK(Template!C6),"",Template!C6)</f>
        <v/>
      </c>
      <c r="D6" s="228" t="str">
        <f>IF(ISBLANK(Template!D6),"",Template!D6)</f>
        <v/>
      </c>
      <c r="E6" s="228" t="str">
        <f>IF(ISBLANK(Template!E6),"",Template!E6)</f>
        <v/>
      </c>
      <c r="F6" s="228" t="str">
        <f>IF(ISBLANK(Template!F6),"",Template!F6)</f>
        <v/>
      </c>
      <c r="G6" s="187" t="str">
        <f>IF(ISBLANK(Template!G6),"",Template!G6)</f>
        <v>Score: 1</v>
      </c>
      <c r="H6" s="187" t="str">
        <f>IF(ISBLANK(Template!H6),"",Template!H6)</f>
        <v>Score: 2</v>
      </c>
      <c r="I6" s="187" t="str">
        <f>IF(ISBLANK(Template!I6),"",Template!I6)</f>
        <v>Score: 3</v>
      </c>
      <c r="J6" s="187" t="str">
        <f>IF(ISBLANK(Template!J6),"",Template!J6)</f>
        <v>Score: 4</v>
      </c>
      <c r="K6" s="228" t="str">
        <f>IF(ISBLANK(Template!K6),"",Template!K6)</f>
        <v/>
      </c>
      <c r="L6" s="240" t="str">
        <f>IF(ISBLANK(Template!L6),"",Template!L6)</f>
        <v/>
      </c>
      <c r="M6" s="240" t="str">
        <f>IF(ISBLANK(Template!M6),"",Template!M6)</f>
        <v/>
      </c>
      <c r="N6" s="240" t="str">
        <f>IF(ISBLANK(Template!N6),"",Template!N6)</f>
        <v/>
      </c>
      <c r="O6" s="240" t="str">
        <f>IF(ISBLANK(Template!O6),"",Template!O6)</f>
        <v/>
      </c>
      <c r="P6" s="240" t="str">
        <f>IF(ISBLANK(Template!P6),"",Template!P6)</f>
        <v/>
      </c>
      <c r="Q6" s="262"/>
      <c r="R6" s="262"/>
      <c r="S6" s="262"/>
      <c r="T6" s="262"/>
      <c r="U6" s="262"/>
      <c r="V6" s="228" t="str">
        <f>IF(ISBLANK(Template!V6),"",Template!V6)</f>
        <v/>
      </c>
      <c r="W6" s="228" t="str">
        <f>IF(ISBLANK(Template!W6),"",Template!W6)</f>
        <v/>
      </c>
      <c r="X6" s="228" t="str">
        <f>IF(ISBLANK(Template!X6),"",Template!X6)</f>
        <v/>
      </c>
      <c r="Y6" s="228" t="str">
        <f>IF(ISBLANK(Template!Y6),"",Template!Y6)</f>
        <v/>
      </c>
      <c r="Z6" s="228" t="str">
        <f>IF(ISBLANK(Template!Z6),"",Template!Z6)</f>
        <v/>
      </c>
    </row>
    <row r="7" spans="1:26" ht="92.1" hidden="1" customHeight="1">
      <c r="A7" s="266" t="str">
        <f>IF(ISBLANK(Template!A7),"",Template!A7)</f>
        <v>Definitions
Advocacy:The act or process of supporting a cause, a campaign or proposal.
Budget cycle: A budget cycle is the life of a budget from creation or preparation, to evaluation. 
Capacity: The ability of individuals or organization to perform functions, and to set and advance goals or objectives.
Communication: A strategic approach to designing and delivering messages to those who can positively influence a cause, a campaign or proposal.
Strategy: a plan of action designed to achieve a short or long-term or overall aim.</v>
      </c>
      <c r="B7" s="266" t="str">
        <f>IF(ISBLANK(Template!B7),"",Template!B7)</f>
        <v/>
      </c>
      <c r="C7" s="266" t="str">
        <f>IF(ISBLANK(Template!C7),"",Template!C7)</f>
        <v/>
      </c>
      <c r="D7" s="266" t="str">
        <f>IF(ISBLANK(Template!D7),"",Template!D7)</f>
        <v/>
      </c>
      <c r="E7" s="266" t="str">
        <f>IF(ISBLANK(Template!E7),"",Template!E7)</f>
        <v/>
      </c>
      <c r="F7" s="266" t="str">
        <f>IF(ISBLANK(Template!F7),"",Template!F7)</f>
        <v/>
      </c>
      <c r="G7" s="266" t="str">
        <f>IF(ISBLANK(Template!G7),"",Template!G7)</f>
        <v/>
      </c>
      <c r="H7" s="266" t="str">
        <f>IF(ISBLANK(Template!H7),"",Template!H7)</f>
        <v/>
      </c>
      <c r="I7" s="266" t="str">
        <f>IF(ISBLANK(Template!I7),"",Template!I7)</f>
        <v/>
      </c>
      <c r="J7" s="266" t="str">
        <f>IF(ISBLANK(Template!J7),"",Template!J7)</f>
        <v/>
      </c>
      <c r="K7" s="266" t="str">
        <f>IF(ISBLANK(Template!K7),"",Template!K7)</f>
        <v/>
      </c>
      <c r="L7" s="104"/>
      <c r="M7" s="104"/>
      <c r="N7" s="104"/>
      <c r="O7" s="104"/>
      <c r="P7" s="104"/>
      <c r="Q7" s="161" t="str">
        <f>IF(OR(ISBLANK(L7),(L7="NA")),"",IF(L7=1,25,IF(L7=2,50,IF(L7=3,75,IF(L7=4,100,"")))))</f>
        <v/>
      </c>
      <c r="R7" s="161" t="str">
        <f t="shared" ref="R7:U22" si="0">IF(OR(ISBLANK(M7),(M7="NA")),"",IF(M7=1,25,IF(M7=2,50,IF(M7=3,75,IF(M7=4,100,"")))))</f>
        <v/>
      </c>
      <c r="S7" s="161" t="str">
        <f t="shared" si="0"/>
        <v/>
      </c>
      <c r="T7" s="161" t="str">
        <f t="shared" si="0"/>
        <v/>
      </c>
      <c r="U7" s="161" t="str">
        <f t="shared" si="0"/>
        <v/>
      </c>
      <c r="V7" s="17"/>
      <c r="W7" s="17"/>
      <c r="X7" s="17"/>
      <c r="Y7" s="17"/>
      <c r="Z7" s="17"/>
    </row>
    <row r="8" spans="1:26" ht="151.5" customHeight="1">
      <c r="A8" s="105" t="str">
        <f>IF(ISBLANK(Template!A8),"",Template!A8)</f>
        <v>AC</v>
      </c>
      <c r="B8" s="267" t="str">
        <f>IF(ISBLANK(Template!B8),"",Template!B8)</f>
        <v>Advocacy and Communications</v>
      </c>
      <c r="C8" s="105" t="str">
        <f>IF(ISBLANK(Template!C8),"",Template!C8)</f>
        <v>AC1</v>
      </c>
      <c r="D8" s="98" t="str">
        <f>IF(ISBLANK(Template!D8),"",Template!D8)</f>
        <v>Advocacy and Communciations Strategy</v>
      </c>
      <c r="E8" s="91" t="str">
        <f>IF(ISBLANK(Template!E8),"",Template!E8)</f>
        <v>The CSO has an advocacy and communication strategy that is linked to organizational, advocacy &amp; comms priorities. 
Adjusts advocacy and communication resources as opportunities and circumstances change.
CSO understands the role in which effective communication supports advocacy.</v>
      </c>
      <c r="F8" s="91" t="str">
        <f>IF(ISBLANK(Template!F8),"",Template!F8)</f>
        <v>Could you tell me more about your  priorities?
Describe your advocacy and communications plan
Can you tell me about a time where you adapted your plans? Why?</v>
      </c>
      <c r="G8" s="91" t="str">
        <f>IF(ISBLANK(Template!G8),"",Template!G8)</f>
        <v xml:space="preserve">Organisation does not know what organisation's  priorities are. 
</v>
      </c>
      <c r="H8" s="91" t="str">
        <f>IF(ISBLANK(Template!H8),"",Template!H8)</f>
        <v xml:space="preserve">Organisation knows what the organisation's  priorities are. 
Advocacy and Communication plans are not in line with the organisation's priorities. 
</v>
      </c>
      <c r="I8" s="91" t="str">
        <f>IF(ISBLANK(Template!I8),"",Template!I8)</f>
        <v xml:space="preserve">Organisation knows what the organisation's  priorities are. 
Advocacy and communication plans are  in line with the organisation's priorities. 
Organisation does not adjust advocacy and communications activities to reflect the changing context.
</v>
      </c>
      <c r="J8" s="91" t="str">
        <f>IF(ISBLANK(Template!J8),"",Template!J8)</f>
        <v xml:space="preserve">Know what the organisation's  priorities are. 
Advocacy and communication plans are  in line with the organisation's priorities. 
Organisation adjusts advocacy and communications activities to reflect the changing context.
</v>
      </c>
      <c r="K8" s="268" t="str">
        <f>IF(ISBLANK(Template!K8),"",Template!K8)</f>
        <v>Advocacy  and communication plan (strategies,actions, and tactics)
Advocacy Communications strategy in one document; an
Advocacy Strategy; a 
Communications Strategy</v>
      </c>
      <c r="L8" s="104" t="s">
        <v>43</v>
      </c>
      <c r="M8" s="104" t="s">
        <v>43</v>
      </c>
      <c r="N8" s="104" t="s">
        <v>43</v>
      </c>
      <c r="O8" s="104" t="s">
        <v>43</v>
      </c>
      <c r="P8" s="104" t="s">
        <v>43</v>
      </c>
      <c r="Q8" s="161" t="str">
        <f t="shared" ref="Q8:U23" si="1">IF(OR(ISBLANK(L8),(L8="NA")),"",IF(L8=1,25,IF(L8=2,50,IF(L8=3,75,IF(L8=4,100,"")))))</f>
        <v/>
      </c>
      <c r="R8" s="161" t="str">
        <f t="shared" si="0"/>
        <v/>
      </c>
      <c r="S8" s="161" t="str">
        <f t="shared" si="0"/>
        <v/>
      </c>
      <c r="T8" s="161" t="str">
        <f t="shared" si="0"/>
        <v/>
      </c>
      <c r="U8" s="161" t="str">
        <f t="shared" si="0"/>
        <v/>
      </c>
      <c r="V8" s="17"/>
      <c r="W8" s="17"/>
      <c r="X8" s="17"/>
      <c r="Y8" s="17"/>
      <c r="Z8" s="17"/>
    </row>
    <row r="9" spans="1:26" ht="129.75" customHeight="1">
      <c r="A9" s="105" t="str">
        <f>IF(ISBLANK(Template!A9),"",Template!A9)</f>
        <v>AC</v>
      </c>
      <c r="B9" s="267" t="str">
        <f>IF(ISBLANK(Template!B9),"",Template!B9)</f>
        <v/>
      </c>
      <c r="C9" s="105" t="str">
        <f>IF(ISBLANK(Template!C9),"",Template!C9)</f>
        <v>AC2</v>
      </c>
      <c r="D9" s="98" t="str">
        <f>IF(ISBLANK(Template!D9),"",Template!D9)</f>
        <v>Influencing decision makers</v>
      </c>
      <c r="E9" s="91" t="str">
        <f>IF(ISBLANK(Template!E9),"",Template!E9)</f>
        <v>The CSO knows how to use the political economy approach  in their advocacy i.e reflecting on what/who the decisionmakers, who the influencers are, and how they can work within system constraints and take advantage of opportunities. Have a system to track the policy or political environment and identify where there are opportunities</v>
      </c>
      <c r="F9" s="91" t="str">
        <f>IF(ISBLANK(Template!F9),"",Template!F9)</f>
        <v xml:space="preserve">Does the organization know who to advocate to and when with respect to budget allocations for health?
How do they target the decision makers in the health space with their advocacy actions? And are the advocacy actions in line with the budget cycle?
</v>
      </c>
      <c r="G9" s="91" t="str">
        <f>IF(ISBLANK(Template!G9),"",Template!G9)</f>
        <v xml:space="preserve">Organisation does not know who makes decisions about the desired change we want to see in maternal and neonatal health. </v>
      </c>
      <c r="H9" s="91" t="str">
        <f>IF(ISBLANK(Template!H9),"",Template!H9)</f>
        <v xml:space="preserve">Organisation knows who makes decisions about the desired change we want to see in maternal and neonatal health. 
Organisation does not target these decision makers with advocacy actions
</v>
      </c>
      <c r="I9" s="91" t="str">
        <f>IF(ISBLANK(Template!I9),"",Template!I9)</f>
        <v>Organisation knows who makes decisions about the desired change we want to see in maternal and neonatal health. 
Organsation does target these decision makers with advocacy actions
Organisation does not know when to target these decision makers with  advocacy actions.</v>
      </c>
      <c r="J9" s="91" t="str">
        <f>IF(ISBLANK(Template!J9),"",Template!J9)</f>
        <v xml:space="preserve">Organisation knows who makes decisions about the desired change we want to see in maternal and neonatal health. 
Organisation does target these decision makers with advocacy actions
Organisation knows when to target these decision makers with  advocacy actions. </v>
      </c>
      <c r="K9" s="268" t="str">
        <f>IF(ISBLANK(Template!K9),"",Template!K9)</f>
        <v/>
      </c>
      <c r="L9" s="104" t="s">
        <v>43</v>
      </c>
      <c r="M9" s="104" t="s">
        <v>43</v>
      </c>
      <c r="N9" s="104" t="s">
        <v>43</v>
      </c>
      <c r="O9" s="104" t="s">
        <v>43</v>
      </c>
      <c r="P9" s="104" t="s">
        <v>43</v>
      </c>
      <c r="Q9" s="161" t="str">
        <f t="shared" si="1"/>
        <v/>
      </c>
      <c r="R9" s="161" t="str">
        <f t="shared" si="0"/>
        <v/>
      </c>
      <c r="S9" s="161" t="str">
        <f t="shared" si="0"/>
        <v/>
      </c>
      <c r="T9" s="161" t="str">
        <f t="shared" si="0"/>
        <v/>
      </c>
      <c r="U9" s="161" t="str">
        <f t="shared" si="0"/>
        <v/>
      </c>
      <c r="V9" s="17"/>
      <c r="W9" s="17"/>
      <c r="X9" s="17"/>
      <c r="Y9" s="17"/>
      <c r="Z9" s="17"/>
    </row>
    <row r="10" spans="1:26" ht="179.25" customHeight="1">
      <c r="A10" s="105" t="str">
        <f>IF(ISBLANK(Template!A10),"",Template!A10)</f>
        <v>AC</v>
      </c>
      <c r="B10" s="267" t="str">
        <f>IF(ISBLANK(Template!B10),"",Template!B10)</f>
        <v/>
      </c>
      <c r="C10" s="105" t="str">
        <f>IF(ISBLANK(Template!C10),"",Template!C10)</f>
        <v>AC3</v>
      </c>
      <c r="D10" s="98" t="str">
        <f>IF(ISBLANK(Template!D10),"",Template!D10)</f>
        <v>Understanding and communicating data</v>
      </c>
      <c r="E10" s="91" t="str">
        <f>IF(ISBLANK(Template!E10),"",Template!E10)</f>
        <v>Organization highly regards importance of data for advocacy purposes, understands and knows where to source more than one type of data and communicates the data to different audiences. Has clear advocacy and communication plan in place to advance policy, priorities and goals.</v>
      </c>
      <c r="F10" s="91" t="str">
        <f>IF(ISBLANK(Template!F10),"",Template!F10)</f>
        <v>Could you give me an example of when you have used data for advocacy? How, when, to whom?
How is data important for advocacy?</v>
      </c>
      <c r="G10" s="91" t="str">
        <f>IF(ISBLANK(Template!G10),"",Template!G10)</f>
        <v>Organisation does not know why data is important for advocacy purposes</v>
      </c>
      <c r="H10" s="91" t="str">
        <f>IF(ISBLANK(Template!H10),"",Template!H10)</f>
        <v xml:space="preserve">Organisation knows why data is important for advocacy purposes. 
Organisation understands and can identify where to source one type of data only (e.g. financing data, health outcomes data)
</v>
      </c>
      <c r="I10" s="91" t="str">
        <f>IF(ISBLANK(Template!I10),"",Template!I10)</f>
        <v xml:space="preserve">Organisation knows why data is important for advocacy purpose
Organisation understands and knows where to source more than one type of data (e.g. financing data and health outcomes data)
Organisation cannot communicate data to different audiences.  
</v>
      </c>
      <c r="J10" s="91" t="str">
        <f>IF(ISBLANK(Template!J10),"",Template!J10)</f>
        <v xml:space="preserve">Organisation knows why data is important for advocacy purpose
Organisation understand and knows where to source more than one type of data (e.g. financing data and health outcomes data)
Organisation can communicate data for different audiences.  
</v>
      </c>
      <c r="K10" s="92" t="str">
        <f>IF(ISBLANK(Template!K10),"",Template!K10)</f>
        <v xml:space="preserve">Advocacy Communication plan (strategies, actions and tactics)
Memos and other examples of how they have synthesised and communicated data
Data management system (includes data needs, sources, data analysis etc) </v>
      </c>
      <c r="L10" s="104" t="s">
        <v>43</v>
      </c>
      <c r="M10" s="104" t="s">
        <v>43</v>
      </c>
      <c r="N10" s="104" t="s">
        <v>43</v>
      </c>
      <c r="O10" s="104" t="s">
        <v>43</v>
      </c>
      <c r="P10" s="104" t="s">
        <v>43</v>
      </c>
      <c r="Q10" s="161" t="str">
        <f t="shared" si="1"/>
        <v/>
      </c>
      <c r="R10" s="161" t="str">
        <f t="shared" si="0"/>
        <v/>
      </c>
      <c r="S10" s="161" t="str">
        <f t="shared" si="0"/>
        <v/>
      </c>
      <c r="T10" s="161" t="str">
        <f t="shared" si="0"/>
        <v/>
      </c>
      <c r="U10" s="161" t="str">
        <f t="shared" si="0"/>
        <v/>
      </c>
      <c r="V10" s="17"/>
      <c r="W10" s="17"/>
      <c r="X10" s="17"/>
      <c r="Y10" s="17"/>
      <c r="Z10" s="17"/>
    </row>
    <row r="11" spans="1:26" ht="131.25" customHeight="1">
      <c r="A11" s="105" t="str">
        <f>IF(ISBLANK(Template!A11),"",Template!A11)</f>
        <v>MNH</v>
      </c>
      <c r="B11" s="265" t="s">
        <v>295</v>
      </c>
      <c r="C11" s="105" t="str">
        <f>IF(ISBLANK(Template!C11),"",Template!C11)</f>
        <v>MNH1</v>
      </c>
      <c r="D11" s="99" t="str">
        <f>IF(ISBLANK(Template!D11),"",Template!D11)</f>
        <v>Barriers to better maternity care</v>
      </c>
      <c r="E11" s="93" t="str">
        <f>IF(ISBLANK(Template!E11),"",Template!E11)</f>
        <v xml:space="preserve">Organization knows three main barriers to women accessing quality maternity care, knows ways of reducing the barriers and can track improvements in maternity care. 
</v>
      </c>
      <c r="F11" s="93" t="str">
        <f>IF(ISBLANK(Template!F11),"",Template!F11)</f>
        <v xml:space="preserve">What barriers can you think of that may prevent women from accessing quality maternity care?
How would you track quality maternity services? 
What do you think civil society can do to reduce barriers to women accessing maternity care?
</v>
      </c>
      <c r="G11" s="93" t="str">
        <f>IF(ISBLANK(Template!G11),"",Template!G11)</f>
        <v xml:space="preserve">Organisation does not know the barriers for women to access quality maternity care  </v>
      </c>
      <c r="H11" s="93" t="str">
        <f>IF(ISBLANK(Template!H11),"",Template!H11)</f>
        <v xml:space="preserve">Organisation can cite at least three barriers for women accessing quality maternity care. 
Organisation does not know what civil society can do to reduce the barriers to women accessing quality maternity care. 
</v>
      </c>
      <c r="I11" s="93" t="str">
        <f>IF(ISBLANK(Template!I11),"",Template!I11)</f>
        <v xml:space="preserve">Organisation can cite at least three barriers there are to women accessing quality maternity care. 
Organisation knows what civil society can do to reduce the barriers to women accessing quality maternity care. 
Organisation does not track improvements in maternity care in my county 
</v>
      </c>
      <c r="J11" s="93" t="str">
        <f>IF(ISBLANK(Template!J11),"",Template!J11)</f>
        <v xml:space="preserve">Organisation can cite at least three barriers there are to women accessing quality maternity care. 
Organisation knows what civil society can do to reduce the barriers to women accessing quality maternity care. 
Organisation has tracked improvements in maternity care in my county 
</v>
      </c>
      <c r="K11" s="92" t="str">
        <f>IF(ISBLANK(Template!K11),"",Template!K11)</f>
        <v xml:space="preserve">Qualitative ( quotes)
Any reports/records of tracking better maternity care.
</v>
      </c>
      <c r="L11" s="104" t="s">
        <v>43</v>
      </c>
      <c r="M11" s="104" t="s">
        <v>43</v>
      </c>
      <c r="N11" s="104" t="s">
        <v>43</v>
      </c>
      <c r="O11" s="104" t="s">
        <v>43</v>
      </c>
      <c r="P11" s="104" t="s">
        <v>43</v>
      </c>
      <c r="Q11" s="161" t="str">
        <f t="shared" si="1"/>
        <v/>
      </c>
      <c r="R11" s="161" t="str">
        <f t="shared" si="0"/>
        <v/>
      </c>
      <c r="S11" s="161" t="str">
        <f t="shared" si="0"/>
        <v/>
      </c>
      <c r="T11" s="161" t="str">
        <f t="shared" si="0"/>
        <v/>
      </c>
      <c r="U11" s="161" t="str">
        <f t="shared" si="0"/>
        <v/>
      </c>
      <c r="V11" s="17"/>
      <c r="W11" s="17"/>
      <c r="X11" s="17"/>
      <c r="Y11" s="17"/>
      <c r="Z11" s="17"/>
    </row>
    <row r="12" spans="1:26" ht="153" customHeight="1">
      <c r="A12" s="105" t="str">
        <f>IF(ISBLANK(Template!A12),"",Template!A12)</f>
        <v>MNH</v>
      </c>
      <c r="B12" s="265"/>
      <c r="C12" s="105" t="str">
        <f>IF(ISBLANK(Template!C12),"",Template!C12)</f>
        <v>MNH2</v>
      </c>
      <c r="D12" s="99" t="str">
        <f>IF(ISBLANK(Template!D12),"",Template!D12)</f>
        <v>High quality maternity care</v>
      </c>
      <c r="E12" s="93" t="str">
        <f>IF(ISBLANK(Template!E12),"",Template!E12)</f>
        <v>Organization knows why quality matters, what can happen if there is poor quality maternity care, and have supported quality maternity care as an organisation</v>
      </c>
      <c r="F12" s="93" t="str">
        <f>IF(ISBLANK(Template!F12),"",Template!F12)</f>
        <v>Why does quality care matter? What can happen if a woman does not receive good quality care? 
Can you explain to me what role you think the community has to play in preventing poor quality maternity care? 
Can you tell me about a time your organisation suppported improving the quality of maternity care?</v>
      </c>
      <c r="G12" s="93" t="str">
        <f>IF(ISBLANK(Template!G12),"",Template!G12)</f>
        <v>Organisation does not know why high quality maternity care matters</v>
      </c>
      <c r="H12" s="93" t="str">
        <f>IF(ISBLANK(Template!H12),"",Template!H12)</f>
        <v>Organisation knows why high quality maternity care matters
Organisation cannot name at least 3 outcomes of low quality maternity care</v>
      </c>
      <c r="I12" s="93" t="str">
        <f>IF(ISBLANK(Template!I12),"",Template!I12)</f>
        <v xml:space="preserve">Organisation knows why high quality maternity care matters
Organisation can name at least 3 outcomes of low quality maternity care
Organisation does not conduct activities that seek to improve quality of maternity care </v>
      </c>
      <c r="J12" s="93" t="str">
        <f>IF(ISBLANK(Template!J12),"",Template!J12)</f>
        <v xml:space="preserve">Organisation knows why high quality maternity care matters
Organisation can name at least 3 outcomes of low quality maternity care
Organisation does conduct activities that seek to improve quality of maternity care </v>
      </c>
      <c r="K12" s="92" t="str">
        <f>IF(ISBLANK(Template!K12),"",Template!K12)</f>
        <v xml:space="preserve">Qualitative ( quotes)
Any reports/records demonstrating how they have improved the quality of care
</v>
      </c>
      <c r="L12" s="104" t="s">
        <v>43</v>
      </c>
      <c r="M12" s="104" t="s">
        <v>43</v>
      </c>
      <c r="N12" s="104" t="s">
        <v>43</v>
      </c>
      <c r="O12" s="104" t="s">
        <v>43</v>
      </c>
      <c r="P12" s="104" t="s">
        <v>43</v>
      </c>
      <c r="Q12" s="161" t="str">
        <f t="shared" si="1"/>
        <v/>
      </c>
      <c r="R12" s="161" t="str">
        <f t="shared" si="0"/>
        <v/>
      </c>
      <c r="S12" s="161" t="str">
        <f t="shared" si="0"/>
        <v/>
      </c>
      <c r="T12" s="161" t="str">
        <f t="shared" si="0"/>
        <v/>
      </c>
      <c r="U12" s="161" t="str">
        <f t="shared" si="0"/>
        <v/>
      </c>
      <c r="V12" s="17"/>
      <c r="W12" s="17"/>
      <c r="X12" s="17"/>
      <c r="Y12" s="17"/>
      <c r="Z12" s="17"/>
    </row>
    <row r="13" spans="1:26" ht="153" customHeight="1">
      <c r="A13" s="105" t="str">
        <f>IF(ISBLANK(Template!A13),"",Template!A13)</f>
        <v>MNH</v>
      </c>
      <c r="B13" s="265"/>
      <c r="C13" s="105" t="str">
        <f>IF(ISBLANK(Template!C13),"",Template!C13)</f>
        <v>MNH3</v>
      </c>
      <c r="D13" s="99" t="str">
        <f>IF(ISBLANK(Template!D13),"",Template!D13)</f>
        <v>Accountability mechanisms</v>
      </c>
      <c r="E13" s="93" t="str">
        <f>IF(ISBLANK(Template!E13),"",Template!E13)</f>
        <v>Organization engages actively in accountability mechanisms related to maternal and newbown health    (this could include sector performance review, TWGs, or feeding in MNH data to public participation forums)</v>
      </c>
      <c r="F13" s="93" t="str">
        <f>IF(ISBLANK(Template!F13),"",Template!F13)</f>
        <v>Tell me more about your understanding of an accountability mechanism. 
What would you advise an organisation who wants to engage with an accountability mechanism?
Tell me about a time you participated in an accountability mechanism- is it ongoing? Why do you see this group as an accountability mechanism?</v>
      </c>
      <c r="G13" s="93" t="str">
        <f>IF(ISBLANK(Template!G13),"",Template!G13)</f>
        <v>Organisation does not know the purpose of an accountability mechanism</v>
      </c>
      <c r="H13" s="93" t="str">
        <f>IF(ISBLANK(Template!H13),"",Template!H13)</f>
        <v xml:space="preserve">Organisation knows the purpose of an accountability mechanism
Organisation does not know how and when to engage in an accountability mechanism </v>
      </c>
      <c r="I13" s="93" t="str">
        <f>IF(ISBLANK(Template!I13),"",Template!I13)</f>
        <v xml:space="preserve">Organisation knows the purpose of an accountability mechanism
Organisation knows how and when to engage in an accountability mechanism
Organisation has not participated in any accountability mechanims
</v>
      </c>
      <c r="J13" s="93" t="str">
        <f>IF(ISBLANK(Template!J13),"",Template!J13)</f>
        <v xml:space="preserve">Organisation knows the purpose of an accountability mechanism
Organisation knows how and when to engage in an accountability mechanism 
Organisation has participated in at least one accountability mechanism
</v>
      </c>
      <c r="K13" s="92" t="str">
        <f>IF(ISBLANK(Template!K13),"",Template!K13)</f>
        <v>Minutes of meetings
Scorecard
Plan of action</v>
      </c>
      <c r="L13" s="104" t="s">
        <v>43</v>
      </c>
      <c r="M13" s="104" t="s">
        <v>43</v>
      </c>
      <c r="N13" s="104" t="s">
        <v>43</v>
      </c>
      <c r="O13" s="104" t="s">
        <v>43</v>
      </c>
      <c r="P13" s="104" t="s">
        <v>43</v>
      </c>
      <c r="Q13" s="161" t="str">
        <f t="shared" si="1"/>
        <v/>
      </c>
      <c r="R13" s="161" t="str">
        <f t="shared" si="0"/>
        <v/>
      </c>
      <c r="S13" s="161" t="str">
        <f t="shared" si="0"/>
        <v/>
      </c>
      <c r="T13" s="161" t="str">
        <f t="shared" si="0"/>
        <v/>
      </c>
      <c r="U13" s="161" t="str">
        <f t="shared" si="0"/>
        <v/>
      </c>
      <c r="V13" s="17"/>
      <c r="W13" s="17"/>
      <c r="X13" s="17"/>
      <c r="Y13" s="17"/>
      <c r="Z13" s="17"/>
    </row>
    <row r="14" spans="1:26" ht="120.95" customHeight="1">
      <c r="A14" s="105" t="str">
        <f>IF(ISBLANK(Template!A14),"",Template!A14)</f>
        <v>BA</v>
      </c>
      <c r="B14" s="269" t="str">
        <f>IF(ISBLANK(Template!B14),"",Template!B14)</f>
        <v xml:space="preserve">Health financing </v>
      </c>
      <c r="C14" s="105" t="str">
        <f>IF(ISBLANK(Template!C14),"",Template!C14)</f>
        <v>BA1</v>
      </c>
      <c r="D14" s="100" t="str">
        <f>IF(ISBLANK(Template!D14),"",Template!D14)</f>
        <v xml:space="preserve">Budget cycle and making process </v>
      </c>
      <c r="E14" s="93" t="str">
        <f>IF(ISBLANK(Template!E14),"",Template!E14)</f>
        <v>Organization knows different entry points of the budget cycle and making process and has engaged at relevant points. Has presented budget memos on health related agendas.
Organization knows the WHAT, WHEN, HOW, WHERE, WHY  of accessing budget information.</v>
      </c>
      <c r="F14" s="93" t="str">
        <f>IF(ISBLANK(Template!F14),"",Template!F14)</f>
        <v xml:space="preserve">Talk me through the budget cycle. How do you engage with it?
Tell me about a time you took part in public participation. What happened?
How would you go about accessing budget documents?
</v>
      </c>
      <c r="G14" s="93" t="str">
        <f>IF(ISBLANK(Template!G14),"",Template!G14)</f>
        <v>Organisation is not aware of the budget cycle and making process</v>
      </c>
      <c r="H14" s="93" t="str">
        <f>IF(ISBLANK(Template!H14),"",Template!H14)</f>
        <v xml:space="preserve">Organisation is aware of the budget cycle and making process.
Organisation cannot access health budget information.
</v>
      </c>
      <c r="I14" s="93" t="str">
        <f>IF(ISBLANK(Template!I14),"",Template!I14)</f>
        <v xml:space="preserve">Organisation is aware of the budget cycle and making process.
Organisation cannot access timely information regarding planned funding and spending in the health sector.
Organisation has not engaged in the budget making process such as citizen participation, public gathering at county assembly, TWG engagement etc
</v>
      </c>
      <c r="J14" s="93" t="str">
        <f>IF(ISBLANK(Template!J14),"",Template!J14)</f>
        <v>Organisation is aware of the budget cycle and making process.
Organisation can access timely information regarding planned funding and spending in the health sector.
Organisation has engaged in the budget making process including citizen participation, public gathering at county assembly, TWG engagement etc</v>
      </c>
      <c r="K14" s="92" t="str">
        <f>IF(ISBLANK(Template!K14),"",Template!K14)</f>
        <v>Budget memos
Copy of public participation schedule
Copies of published county budgets (draft or final), 
Copies of sector working group report</v>
      </c>
      <c r="L14" s="104" t="s">
        <v>43</v>
      </c>
      <c r="M14" s="104" t="s">
        <v>43</v>
      </c>
      <c r="N14" s="104" t="s">
        <v>43</v>
      </c>
      <c r="O14" s="104" t="s">
        <v>43</v>
      </c>
      <c r="P14" s="104" t="s">
        <v>43</v>
      </c>
      <c r="Q14" s="161" t="str">
        <f t="shared" si="1"/>
        <v/>
      </c>
      <c r="R14" s="161" t="str">
        <f t="shared" si="0"/>
        <v/>
      </c>
      <c r="S14" s="161" t="str">
        <f t="shared" si="0"/>
        <v/>
      </c>
      <c r="T14" s="161" t="str">
        <f t="shared" si="0"/>
        <v/>
      </c>
      <c r="U14" s="161" t="str">
        <f t="shared" si="0"/>
        <v/>
      </c>
      <c r="V14" s="18"/>
      <c r="W14" s="18"/>
      <c r="X14" s="18"/>
      <c r="Y14" s="18"/>
      <c r="Z14" s="18"/>
    </row>
    <row r="15" spans="1:26" ht="170.25" customHeight="1">
      <c r="A15" s="105" t="str">
        <f>IF(ISBLANK(Template!A15),"",Template!A15)</f>
        <v>BA</v>
      </c>
      <c r="B15" s="269" t="str">
        <f>IF(ISBLANK(Template!B15),"",Template!B15)</f>
        <v/>
      </c>
      <c r="C15" s="105" t="str">
        <f>IF(ISBLANK(Template!C15),"",Template!C15)</f>
        <v>BA2</v>
      </c>
      <c r="D15" s="100" t="str">
        <f>IF(ISBLANK(Template!D15),"",Template!D15)</f>
        <v>Making sense of budgets</v>
      </c>
      <c r="E15" s="93" t="str">
        <f>IF(ISBLANK(Template!E15),"",Template!E15)</f>
        <v>CSO knows and can perform a health budget analysis(can compare proportion of county health allocation versus total budget, can compare health expenditure over time with other allocations), can track  and disseminate.
CSO knows when and who to present the data to.</v>
      </c>
      <c r="F15" s="93" t="str">
        <f>IF(ISBLANK(Template!F15),"",Template!F15)</f>
        <v>What does analysis mean to you? Explain your reasoning behind choosing that its important/not important. 
How do you analyse a health budget?
If you have analysed a budget, what did you find out?</v>
      </c>
      <c r="G15" s="93" t="str">
        <f>IF(ISBLANK(Template!G15),"",Template!G15)</f>
        <v xml:space="preserve">Organisation does not know why budget and expenditure analysis is important. </v>
      </c>
      <c r="H15" s="93" t="str">
        <f>IF(ISBLANK(Template!H15),"",Template!H15)</f>
        <v xml:space="preserve">Organisation knows why budget and expenditure analysis is important. 
Organisation does not know how to calculate the proportion of the county budget allocated to health and its programmes.
</v>
      </c>
      <c r="I15" s="93" t="str">
        <f>IF(ISBLANK(Template!I15),"",Template!I15)</f>
        <v xml:space="preserve">Organisation knows why budget and expenditure analysis is important. 
Organisation knows how to calculate the proportion of the county budget allocated to health and its programmes.
Organisation has not analysed the county health budget or health expenditure (for example, comparing this year with the last year, or comparing the health sector with the education sector budget)
</v>
      </c>
      <c r="J15" s="91" t="str">
        <f>IF(ISBLANK(Template!J15),"",Template!J15)</f>
        <v xml:space="preserve">Organisation knows why budget and expenditure analysis is important. 
Organisation can calculate the proportion of the county budget allocated to health and its programmes.
Organisation has  analysed the county health budget or health expenditure (for example, comparing this year with the last year, or comparing the health sector with the education sector budget)
</v>
      </c>
      <c r="K15" s="93" t="str">
        <f>IF(ISBLANK(Template!K15),"",Template!K15)</f>
        <v>Budget analysis report and qualitative quotes 
Development of briefs from data for advocacy purposes.</v>
      </c>
      <c r="L15" s="104" t="s">
        <v>43</v>
      </c>
      <c r="M15" s="104" t="s">
        <v>43</v>
      </c>
      <c r="N15" s="104" t="s">
        <v>43</v>
      </c>
      <c r="O15" s="104" t="s">
        <v>43</v>
      </c>
      <c r="P15" s="104" t="s">
        <v>43</v>
      </c>
      <c r="Q15" s="161" t="str">
        <f t="shared" si="1"/>
        <v/>
      </c>
      <c r="R15" s="161" t="str">
        <f t="shared" si="0"/>
        <v/>
      </c>
      <c r="S15" s="161" t="str">
        <f t="shared" si="0"/>
        <v/>
      </c>
      <c r="T15" s="161" t="str">
        <f t="shared" si="0"/>
        <v/>
      </c>
      <c r="U15" s="161" t="str">
        <f t="shared" si="0"/>
        <v/>
      </c>
      <c r="V15" s="18"/>
      <c r="W15" s="18"/>
      <c r="X15" s="18"/>
      <c r="Y15" s="18"/>
      <c r="Z15" s="18"/>
    </row>
    <row r="16" spans="1:26" ht="153.75" customHeight="1">
      <c r="A16" s="105" t="str">
        <f>IF(ISBLANK(Template!A16),"",Template!A16)</f>
        <v>BA</v>
      </c>
      <c r="B16" s="269" t="str">
        <f>IF(ISBLANK(Template!B16),"",Template!B16)</f>
        <v/>
      </c>
      <c r="C16" s="105" t="str">
        <f>IF(ISBLANK(Template!C16),"",Template!C16)</f>
        <v>BA3</v>
      </c>
      <c r="D16" s="100" t="str">
        <f>IF(ISBLANK(Template!D16),"",Template!D16)</f>
        <v>Identifying bottlenecks</v>
      </c>
      <c r="E16" s="91" t="str">
        <f>IF(ISBLANK(Template!E16),"",Template!E16)</f>
        <v xml:space="preserve">Organization is able to identify financial bottleneck that matter for maternal health, knows how to communicate this information to the right decision makers for action
</v>
      </c>
      <c r="F16" s="91" t="str">
        <f>IF(ISBLANK(Template!F16),"",Template!F16)</f>
        <v>Explain your reasoning behind choosing that its important/not important. 
How did you go about identifying a bottleneck?
Tell me about an example where you identified a bottleneck and communicated this. Why were they the right decision makers?</v>
      </c>
      <c r="G16" s="91" t="str">
        <f>IF(ISBLANK(Template!G16),"",Template!G16)</f>
        <v xml:space="preserve">Organisation does not know why health financing bottlenecks matter for maternal health. </v>
      </c>
      <c r="H16" s="91" t="str">
        <f>IF(ISBLANK(Template!H16),"",Template!H16)</f>
        <v xml:space="preserve">Organisation knows why health financing bottlenecks matter for maternal health.
Organisation has not identified any health financing bottlenecks for maternal health.
</v>
      </c>
      <c r="I16" s="91" t="str">
        <f>IF(ISBLANK(Template!I16),"",Template!I16)</f>
        <v xml:space="preserve">Organisation knows why health financing bottlenecks matter for maternal health.
Organisation has identified one or more health financing bottlenecks for maternal health.
Once the bottleneck is identified, the organisation doesn’t know what to do with this information 
</v>
      </c>
      <c r="J16" s="91" t="str">
        <f>IF(ISBLANK(Template!J16),"",Template!J16)</f>
        <v xml:space="preserve">Organisation knows why health financing bottlenecks matter for maternal health.
Organisation has identified health financing bottlenecks for maternal health.
Organisation has identified a bottleneck (s) and communicated this information to the right decision makers for action
</v>
      </c>
      <c r="K16" s="94" t="str">
        <f>IF(ISBLANK(Template!K16),"",Template!K16)</f>
        <v xml:space="preserve">Relevant budget memos
Copy of public participation schedule
Report/List of challenges around health financing.
Quotes 
</v>
      </c>
      <c r="L16" s="104" t="s">
        <v>43</v>
      </c>
      <c r="M16" s="104" t="s">
        <v>43</v>
      </c>
      <c r="N16" s="104" t="s">
        <v>43</v>
      </c>
      <c r="O16" s="104" t="s">
        <v>43</v>
      </c>
      <c r="P16" s="104" t="s">
        <v>43</v>
      </c>
      <c r="Q16" s="161" t="str">
        <f t="shared" si="1"/>
        <v/>
      </c>
      <c r="R16" s="161" t="str">
        <f t="shared" si="0"/>
        <v/>
      </c>
      <c r="S16" s="161" t="str">
        <f t="shared" si="0"/>
        <v/>
      </c>
      <c r="T16" s="161" t="str">
        <f t="shared" si="0"/>
        <v/>
      </c>
      <c r="U16" s="161" t="str">
        <f t="shared" si="0"/>
        <v/>
      </c>
      <c r="V16" s="19"/>
      <c r="W16" s="19"/>
      <c r="X16" s="19"/>
      <c r="Y16" s="19"/>
      <c r="Z16" s="19"/>
    </row>
    <row r="17" spans="1:26" ht="172.5" customHeight="1">
      <c r="A17" s="105" t="str">
        <f>IF(ISBLANK(Template!A17),"",Template!A17)</f>
        <v>GLD</v>
      </c>
      <c r="B17" s="259" t="str">
        <f>IF(ISBLANK(Template!B17),"",Template!B17)</f>
        <v>Governance and Planning</v>
      </c>
      <c r="C17" s="105" t="str">
        <f>IF(ISBLANK(Template!C17),"",Template!C17)</f>
        <v>GLD1</v>
      </c>
      <c r="D17" s="102" t="str">
        <f>IF(ISBLANK(Template!D17),"",Template!D17)</f>
        <v>Governance structures and policies</v>
      </c>
      <c r="E17" s="91" t="str">
        <f>IF(ISBLANK(Template!E17),"",Template!E17)</f>
        <v>The organization has a governing body with a constitution that guides its work, legal notices, statues and bill
Policies and procedures across the board and guiding all aspects of financial management. They are readily available, are consistently practiced by all staff members, and meet generally accepted accounting principles (GAAP).
Organization has a package of documents that outline the purpose of the organization (mission, vision statement, objectives etc) and clearly outlined organogram</v>
      </c>
      <c r="F17" s="91" t="str">
        <f>IF(ISBLANK(Template!F17),"",Template!F17)</f>
        <v>Could you describe the organisation's governance structures? 
Could you decribe the organisation's strategic plan? What does it include?
What types of policies, procedures, and systems do you have in place? If there anything you think is misisng?</v>
      </c>
      <c r="G17" s="91" t="str">
        <f>IF(ISBLANK(Template!G17),"",Template!G17)</f>
        <v>Organization does not have governance structures in place</v>
      </c>
      <c r="H17" s="91" t="str">
        <f>IF(ISBLANK(Template!H17),"",Template!H17)</f>
        <v>Organisation does have governance structures in place
Organisation does not have established policies and procedures in place</v>
      </c>
      <c r="I17" s="91" t="str">
        <f>IF(ISBLANK(Template!I17),"",Template!I17)</f>
        <v>Organisation does have governance structures in place
Organisation has established policies and procedures in place
Organisation does not have a strategic plan</v>
      </c>
      <c r="J17" s="92" t="str">
        <f>IF(ISBLANK(Template!J17),"",Template!J17)</f>
        <v>Organisation does have governance structures in place
Organisation has established policies and procedures in place
Organisation does  have a strategic plan</v>
      </c>
      <c r="K17" s="95" t="str">
        <f>IF(ISBLANK(Template!K17),"",Template!K17)</f>
        <v xml:space="preserve">Constitution; appointment letters of board members; board minutes.
Organogram
Strategic plan </v>
      </c>
      <c r="L17" s="104" t="s">
        <v>43</v>
      </c>
      <c r="M17" s="104" t="s">
        <v>43</v>
      </c>
      <c r="N17" s="104" t="s">
        <v>43</v>
      </c>
      <c r="O17" s="104" t="s">
        <v>43</v>
      </c>
      <c r="P17" s="104" t="s">
        <v>43</v>
      </c>
      <c r="Q17" s="161" t="str">
        <f t="shared" si="1"/>
        <v/>
      </c>
      <c r="R17" s="161" t="str">
        <f t="shared" si="0"/>
        <v/>
      </c>
      <c r="S17" s="161" t="str">
        <f t="shared" si="0"/>
        <v/>
      </c>
      <c r="T17" s="161" t="str">
        <f t="shared" si="0"/>
        <v/>
      </c>
      <c r="U17" s="161" t="str">
        <f t="shared" si="0"/>
        <v/>
      </c>
      <c r="V17" s="19"/>
      <c r="W17" s="19"/>
      <c r="X17" s="19"/>
      <c r="Y17" s="19"/>
      <c r="Z17" s="19"/>
    </row>
    <row r="18" spans="1:26" s="47" customFormat="1" ht="140.44999999999999" customHeight="1">
      <c r="A18" s="105" t="str">
        <f>IF(ISBLANK(Template!A18),"",Template!A18)</f>
        <v>GLD</v>
      </c>
      <c r="B18" s="259" t="str">
        <f>IF(ISBLANK(Template!B18),"",Template!B18)</f>
        <v/>
      </c>
      <c r="C18" s="105" t="str">
        <f>IF(ISBLANK(Template!C18),"",Template!C18)</f>
        <v>GLD2</v>
      </c>
      <c r="D18" s="163" t="str">
        <f>IF(ISBLANK(Template!D18),"",Template!D18)</f>
        <v>Financing and planning for organisational activities</v>
      </c>
      <c r="E18" s="96" t="str">
        <f>IF(ISBLANK(Template!E18),"",Template!E18)</f>
        <v>Organization has an annual costed workplan that is regularly reviewed.
Organisation has a resource mobilisation plan</v>
      </c>
      <c r="F18" s="95" t="str">
        <f>IF(ISBLANK(Template!F18),"",Template!F18)</f>
        <v xml:space="preserve">What type of activities are in your workplan? 
How does the organisation go about costing these activities? 
Could you tell me about the plans the organisation has in place to mobilise its own resources?
</v>
      </c>
      <c r="G18" s="95" t="str">
        <f>IF(ISBLANK(Template!G18),"",Template!G18)</f>
        <v>Organisation does not have an annual plan of activities in place.</v>
      </c>
      <c r="H18" s="95" t="str">
        <f>IF(ISBLANK(Template!H18),"",Template!H18)</f>
        <v xml:space="preserve">Organisation has an annual plan of activities in place. 
The annual plan of activities is not accompanied with a budget. 
</v>
      </c>
      <c r="I18" s="95" t="str">
        <f>IF(ISBLANK(Template!I18),"",Template!I18)</f>
        <v xml:space="preserve">Organisation has an annual plan of activities in place. 
The annual plan of activities is accompanied with a budget. 
Organisation does not have a resource mobilisation plan in place to finance its annual plan of activities. 
</v>
      </c>
      <c r="J18" s="95" t="str">
        <f>IF(ISBLANK(Template!J18),"",Template!J18)</f>
        <v xml:space="preserve">Organisation has an annual plan of activities in place. 
The annual plan of activities is accompanied with a budget. 
Organisation has a resource mobilisation plan in place to finance its annual plan of activities. 
</v>
      </c>
      <c r="K18" s="92" t="str">
        <f>IF(ISBLANK(Template!K18),"",Template!K18)</f>
        <v>Annual costed workplan
Resource mobilisation plan
 Resource mobilization team meeting minutes/report</v>
      </c>
      <c r="L18" s="104" t="s">
        <v>43</v>
      </c>
      <c r="M18" s="104" t="s">
        <v>43</v>
      </c>
      <c r="N18" s="104" t="s">
        <v>43</v>
      </c>
      <c r="O18" s="104" t="s">
        <v>43</v>
      </c>
      <c r="P18" s="104" t="s">
        <v>43</v>
      </c>
      <c r="Q18" s="161" t="str">
        <f t="shared" si="1"/>
        <v/>
      </c>
      <c r="R18" s="161" t="str">
        <f t="shared" si="0"/>
        <v/>
      </c>
      <c r="S18" s="161" t="str">
        <f t="shared" si="0"/>
        <v/>
      </c>
      <c r="T18" s="161" t="str">
        <f t="shared" si="0"/>
        <v/>
      </c>
      <c r="U18" s="161" t="str">
        <f t="shared" si="0"/>
        <v/>
      </c>
      <c r="V18" s="20"/>
      <c r="W18" s="20"/>
      <c r="X18" s="20"/>
      <c r="Y18" s="20"/>
      <c r="Z18" s="20"/>
    </row>
    <row r="19" spans="1:26" ht="153" customHeight="1">
      <c r="A19" s="105" t="str">
        <f>IF(ISBLANK(Template!A19),"",Template!A19)</f>
        <v>CNS</v>
      </c>
      <c r="B19" s="260" t="str">
        <f>IF(ISBLANK(Template!B19),"",Template!B19)</f>
        <v>Coordination and Sustainability</v>
      </c>
      <c r="C19" s="105" t="str">
        <f>IF(ISBLANK(Template!C19),"",Template!C19)</f>
        <v>CNS1</v>
      </c>
      <c r="D19" s="103" t="str">
        <f>IF(ISBLANK(Template!D19),"",Template!D19)</f>
        <v>Taking part in coalitions</v>
      </c>
      <c r="E19" s="95" t="str">
        <f>IF(ISBLANK(Template!E19),"",Template!E19)</f>
        <v xml:space="preserve">Organisation is an active member of a coalition with other civil society organisations where it has worked on a shared issue.
Organization is contacted regularly by decison makers or civil society leaders or the media as a source of information.
</v>
      </c>
      <c r="F19" s="95" t="str">
        <f>IF(ISBLANK(Template!F19),"",Template!F19)</f>
        <v>What is a coalition? 
Could you tell me about a time where you participated in a coalition? Who else was in the coalition? What did the coalition do? 
Can you describe to me your relationships with other civil society organisations, media, and government?</v>
      </c>
      <c r="G19" s="95" t="str">
        <f>IF(ISBLANK(Template!G19),"",Template!G19)</f>
        <v>Organisation has never been part of a coalition with other civil society organisations.</v>
      </c>
      <c r="H19" s="95" t="str">
        <f>IF(ISBLANK(Template!H19),"",Template!H19)</f>
        <v xml:space="preserve">Organisation has been part of a coalition with other civil society organisations.
Organisation has never actively participated in coalition activities. 
</v>
      </c>
      <c r="I19" s="95" t="str">
        <f>IF(ISBLANK(Template!I19),"",Template!I19)</f>
        <v xml:space="preserve">Organisation has been part of a coalition with other civil society organisations.
Organisation has actively participated in coalition activities. 
Organisation does not regularly (e.g. at least once a quarter) provide information to other CSOs, decision makers and/or the media on MNH and/or the health budget  
</v>
      </c>
      <c r="J19" s="95" t="str">
        <f>IF(ISBLANK(Template!J19),"",Template!J19)</f>
        <v>Organisation has been part of a coalition with other civil society organisations.
Organisation has actively participated in coalition activities.
Organisation regularly (e.g. at least once a quarter) provide information to other CSOs, decision makers and/or the media on MNH and/or the health budget</v>
      </c>
      <c r="K19" s="92" t="str">
        <f>IF(ISBLANK(Template!K19),"",Template!K19)</f>
        <v>Meeting reports with various stakeholders.
Evidence of info provided
Joint plan of action of a coalition</v>
      </c>
      <c r="L19" s="104" t="s">
        <v>43</v>
      </c>
      <c r="M19" s="104" t="s">
        <v>43</v>
      </c>
      <c r="N19" s="104" t="s">
        <v>43</v>
      </c>
      <c r="O19" s="104" t="s">
        <v>43</v>
      </c>
      <c r="P19" s="104" t="s">
        <v>43</v>
      </c>
      <c r="Q19" s="161" t="str">
        <f t="shared" si="1"/>
        <v/>
      </c>
      <c r="R19" s="161" t="str">
        <f t="shared" si="0"/>
        <v/>
      </c>
      <c r="S19" s="161" t="str">
        <f t="shared" si="0"/>
        <v/>
      </c>
      <c r="T19" s="161" t="str">
        <f t="shared" si="0"/>
        <v/>
      </c>
      <c r="U19" s="161" t="str">
        <f t="shared" si="0"/>
        <v/>
      </c>
      <c r="V19" s="18"/>
      <c r="W19" s="18"/>
      <c r="X19" s="18"/>
      <c r="Y19" s="18"/>
      <c r="Z19" s="18"/>
    </row>
    <row r="20" spans="1:26" ht="153" customHeight="1">
      <c r="A20" s="105" t="str">
        <f>IF(ISBLANK(Template!A20),"",Template!A20)</f>
        <v>CNS</v>
      </c>
      <c r="B20" s="260" t="str">
        <f>IF(ISBLANK(Template!B20),"",Template!B20)</f>
        <v/>
      </c>
      <c r="C20" s="105" t="str">
        <f>IF(ISBLANK(Template!C20),"",Template!C20)</f>
        <v>CNS2</v>
      </c>
      <c r="D20" s="103" t="str">
        <f>IF(ISBLANK(Template!D20),"",Template!D20)</f>
        <v xml:space="preserve">Collaborating with the government </v>
      </c>
      <c r="E20" s="95" t="str">
        <f>IF(ISBLANK(Template!E20),"",Template!E20)</f>
        <v xml:space="preserve">Organisation is seen by the government as a stakeholder in government processes and employs diplomatic advocacy.
</v>
      </c>
      <c r="F20" s="95" t="str">
        <f>IF(ISBLANK(Template!F20),"",Template!F20)</f>
        <v>How would you describe the organisation's relationship with Government? What do you think the Government think of the organisation? 
Why would you/wouldn't you collaborate with Government? Do you have any shared goals?
Tell me about a time where you have partnered with Government to achieve a shared goal.</v>
      </c>
      <c r="G20" s="95" t="str">
        <f>IF(ISBLANK(Template!G20),"",Template!G20)</f>
        <v>Organisation has never worked with Government/ County health department</v>
      </c>
      <c r="H20" s="95" t="str">
        <f>IF(ISBLANK(Template!H20),"",Template!H20)</f>
        <v xml:space="preserve">Organisation has worked with Government/county health department. 
Organisation is not seen by the government as a key stakeholder in government processes
</v>
      </c>
      <c r="I20" s="95" t="str">
        <f>IF(ISBLANK(Template!I20),"",Template!I20)</f>
        <v xml:space="preserve">Organisation has worked with Government/county health department
Organisation is  seen by the government as a key stakeholder in government processes 
Organisation was not successful in supporting Government to achieve a shared goal.  
</v>
      </c>
      <c r="J20" s="95" t="str">
        <f>IF(ISBLANK(Template!J20),"",Template!J20)</f>
        <v xml:space="preserve">Organisation has worked with Government. 
Organisation is seen by the government as a key stakeholder in government processes
Organisation was successful in supporting Government to achieve a shared goal.  
</v>
      </c>
      <c r="K20" s="92" t="str">
        <f>IF(ISBLANK(Template!K20),"",Template!K20)</f>
        <v>Meeting reports of health related meetings with various county officials where CSO has participated in.</v>
      </c>
      <c r="L20" s="104" t="s">
        <v>43</v>
      </c>
      <c r="M20" s="104" t="s">
        <v>43</v>
      </c>
      <c r="N20" s="104" t="s">
        <v>43</v>
      </c>
      <c r="O20" s="104" t="s">
        <v>43</v>
      </c>
      <c r="P20" s="104" t="s">
        <v>43</v>
      </c>
      <c r="Q20" s="161" t="str">
        <f t="shared" si="1"/>
        <v/>
      </c>
      <c r="R20" s="161" t="str">
        <f t="shared" si="0"/>
        <v/>
      </c>
      <c r="S20" s="161" t="str">
        <f t="shared" si="0"/>
        <v/>
      </c>
      <c r="T20" s="161" t="str">
        <f t="shared" si="0"/>
        <v/>
      </c>
      <c r="U20" s="161" t="str">
        <f t="shared" si="0"/>
        <v/>
      </c>
      <c r="V20" s="17"/>
      <c r="W20" s="17"/>
      <c r="X20" s="17"/>
      <c r="Y20" s="17"/>
      <c r="Z20" s="17"/>
    </row>
    <row r="21" spans="1:26" ht="167.1" customHeight="1">
      <c r="A21" s="105" t="str">
        <f>IF(ISBLANK(Template!A21),"",Template!A21)</f>
        <v>CNS</v>
      </c>
      <c r="B21" s="260" t="str">
        <f>IF(ISBLANK(Template!B21),"",Template!B21)</f>
        <v/>
      </c>
      <c r="C21" s="105" t="str">
        <f>IF(ISBLANK(Template!C21),"",Template!C21)</f>
        <v>CNS3</v>
      </c>
      <c r="D21" s="103" t="str">
        <f>IF(ISBLANK(Template!D21),"",Template!D21)</f>
        <v>Documenting plans for sustainability</v>
      </c>
      <c r="E21" s="97" t="str">
        <f>IF(ISBLANK(Template!E21),"",Template!E21)</f>
        <v>Organization understands the importance of documenting plans for their transition beyond donor funding and sustaining their advocacy interventions
Organization has a clear sutainability plan beyond their current source of funding.</v>
      </c>
      <c r="F21" s="97" t="str">
        <f>IF(ISBLANK(Template!F21),"",Template!F21)</f>
        <v>What does sustainability mean for your organisation? 
Can you explain to me how your organisation have planned for sustainability?
Can you describe how your sustainability plans have informed your work?
If your current source of funding was to come to an end, how would you continue with your activities? What other activities do nto require resources from a third party?</v>
      </c>
      <c r="G21" s="97" t="str">
        <f>IF(ISBLANK(Template!G21),"",Template!G21)</f>
        <v>Organisation does not know why they need to document plans for sustaining their work beyond donor funding</v>
      </c>
      <c r="H21" s="97" t="str">
        <f>IF(ISBLANK(Template!H21),"",Template!H21)</f>
        <v xml:space="preserve">Organisation knows why they needs to document plans for sustaining their work beyond donor funding
Organisation has not developed an organization sustainability plan 
</v>
      </c>
      <c r="I21" s="97" t="str">
        <f>IF(ISBLANK(Template!I21),"",Template!I21)</f>
        <v xml:space="preserve">Organisation knows why they needs to document plans for sustaining their work beyond donor funding
Organisation has  developed an organization sustainability plan 
Organisational sustainabilty plan does not inform the organisation's activities </v>
      </c>
      <c r="J21" s="97" t="str">
        <f>IF(ISBLANK(Template!J21),"",Template!J21)</f>
        <v xml:space="preserve">Organisation knows why they needs to document plans for sustaining their work beyond donor funding
Organisation has  developed an organization sustainability plan 
Organisational sustainabilty plan does  inform the organisation's activities </v>
      </c>
      <c r="K21" s="92" t="str">
        <f>IF(ISBLANK(Template!K21),"",Template!K21)</f>
        <v>Sustainability plan, Exit strategy</v>
      </c>
      <c r="L21" s="104" t="s">
        <v>43</v>
      </c>
      <c r="M21" s="104" t="s">
        <v>43</v>
      </c>
      <c r="N21" s="104" t="s">
        <v>43</v>
      </c>
      <c r="O21" s="104" t="s">
        <v>43</v>
      </c>
      <c r="P21" s="104" t="s">
        <v>43</v>
      </c>
      <c r="Q21" s="161" t="str">
        <f t="shared" si="1"/>
        <v/>
      </c>
      <c r="R21" s="161" t="str">
        <f t="shared" si="0"/>
        <v/>
      </c>
      <c r="S21" s="161" t="str">
        <f t="shared" si="0"/>
        <v/>
      </c>
      <c r="T21" s="161" t="str">
        <f t="shared" si="0"/>
        <v/>
      </c>
      <c r="U21" s="161" t="str">
        <f t="shared" si="0"/>
        <v/>
      </c>
      <c r="V21" s="17"/>
      <c r="W21" s="17"/>
      <c r="X21" s="17"/>
      <c r="Y21" s="17"/>
      <c r="Z21" s="17"/>
    </row>
    <row r="22" spans="1:26" ht="164.45" customHeight="1">
      <c r="A22" s="105" t="str">
        <f>IF(ISBLANK(Template!A22),"",Template!A22)</f>
        <v>MEL</v>
      </c>
      <c r="B22" s="261" t="str">
        <f>IF(ISBLANK(Template!B22),"",Template!B22)</f>
        <v>Monitoring and Learning</v>
      </c>
      <c r="C22" s="105" t="str">
        <f>IF(ISBLANK(Template!C22),"",Template!C22)</f>
        <v>MEL1</v>
      </c>
      <c r="D22" s="101" t="str">
        <f>IF(ISBLANK(Template!D22),"",Template!D22)</f>
        <v>Monitoring advocacy efforts</v>
      </c>
      <c r="E22" s="95" t="str">
        <f>IF(ISBLANK(Template!E22),"",Template!E22)</f>
        <v>Organization has an M&amp;E plan for advocacy efforts</v>
      </c>
      <c r="F22" s="95" t="str">
        <f>IF(ISBLANK(Template!F22),"",Template!F22)</f>
        <v>What is your reasoning behind choosing that it is important to track advocacy efforts OR it is not important to track advocacy efforts?
How do you go about tracking the results of advocacy activities?  
Could you give me an example of when you tracked the results of advocacy activities? Do you have another example? How often do you track results?</v>
      </c>
      <c r="G22" s="95" t="str">
        <f>IF(ISBLANK(Template!G22),"",Template!G22)</f>
        <v xml:space="preserve">The organisation does not think it is important to track the change we achieve through our advocacy activities.   </v>
      </c>
      <c r="H22" s="95" t="str">
        <f>IF(ISBLANK(Template!H22),"",Template!H22)</f>
        <v xml:space="preserve">The organisation regards it as important to track the changes achieved through our advocacy activities.   
The organisation does not track the results of our advocacy activities.  </v>
      </c>
      <c r="I22" s="95" t="str">
        <f>IF(ISBLANK(Template!I22),"",Template!I22)</f>
        <v xml:space="preserve">The organisation regards it as important to track the change we achieve through our advocacy activities.   
The organisation does track the results of our advocacy activities
The organisation does not use this tracking to inform our future advocacy work
</v>
      </c>
      <c r="J22" s="95" t="str">
        <f>IF(ISBLANK(Template!J22),"",Template!J22)</f>
        <v xml:space="preserve">The organisation regards it as important to track the change we achieve through our advocacy activities.   
The organisation does track the results of our advocacy activities
The organisation has used this tracking to inform our future advocacy work
</v>
      </c>
      <c r="K22" s="95" t="str">
        <f>IF(ISBLANK(Template!K22),"",Template!K22)</f>
        <v xml:space="preserve">M&amp;E plan for advocacy efforts
Tailored adaptation strategy for advocacy efforts.
</v>
      </c>
      <c r="L22" s="104" t="s">
        <v>43</v>
      </c>
      <c r="M22" s="104" t="s">
        <v>43</v>
      </c>
      <c r="N22" s="104" t="s">
        <v>43</v>
      </c>
      <c r="O22" s="104" t="s">
        <v>43</v>
      </c>
      <c r="P22" s="104" t="s">
        <v>43</v>
      </c>
      <c r="Q22" s="161" t="str">
        <f t="shared" si="1"/>
        <v/>
      </c>
      <c r="R22" s="161" t="str">
        <f t="shared" si="0"/>
        <v/>
      </c>
      <c r="S22" s="161" t="str">
        <f t="shared" si="0"/>
        <v/>
      </c>
      <c r="T22" s="161" t="str">
        <f t="shared" si="0"/>
        <v/>
      </c>
      <c r="U22" s="161" t="str">
        <f t="shared" si="0"/>
        <v/>
      </c>
      <c r="V22" s="75"/>
      <c r="W22" s="75"/>
      <c r="X22" s="75"/>
      <c r="Y22" s="75"/>
      <c r="Z22" s="75"/>
    </row>
    <row r="23" spans="1:26" ht="151.5" customHeight="1">
      <c r="A23" s="105" t="str">
        <f>IF(ISBLANK(Template!A23),"",Template!A23)</f>
        <v>MEL</v>
      </c>
      <c r="B23" s="261" t="e">
        <f>IF(ISBLANK(Template!#REF!),"",Template!#REF!)</f>
        <v>#REF!</v>
      </c>
      <c r="C23" s="105" t="str">
        <f>IF(ISBLANK(Template!C23),"",Template!C23)</f>
        <v>MEL2</v>
      </c>
      <c r="D23" s="101" t="str">
        <f>IF(ISBLANK(Template!D23),"",Template!D23)</f>
        <v>Taking part in reflective learning</v>
      </c>
      <c r="E23" s="95" t="str">
        <f>IF(ISBLANK(Template!E23),"",Template!E23)</f>
        <v xml:space="preserve">Organization holds structured and regular reflection meetings  anchored on strategic planning/annual workplanning to discuss learnings, successes, and failures, adapts its plans. And activity plans are informed by the tracking of results of organizations advocacy activities.  
</v>
      </c>
      <c r="F23" s="95" t="str">
        <f>IF(ISBLANK(Template!F23),"",Template!F23)</f>
        <v>What does reflective learning mean to your organisation?
What is your reasoning behind choosing that reflecting learning is important or not? 
How does your organisation go about supporting reflective learning?
Can you give me an example of where your activities have changed in order to learn from successes and challenges</v>
      </c>
      <c r="G23" s="95" t="str">
        <f>IF(ISBLANK(Template!G23),"",Template!G23)</f>
        <v xml:space="preserve">Organisation does not regard it as important to reflect on our own success and failure. </v>
      </c>
      <c r="H23" s="95" t="str">
        <f>IF(ISBLANK(Template!H23),"",Template!H23)</f>
        <v xml:space="preserve">The organisation regards it as important to reflect on our own success and failure.
Organisation has not held a reflection meeting where  learnings, successes, and failures have been discussed in the previous 6 months.
</v>
      </c>
      <c r="I23" s="95" t="str">
        <f>IF(ISBLANK(Template!I23),"",Template!I23)</f>
        <v xml:space="preserve">The organisation regards it is important to reflect on our own success and failure.
Organisation has held a reflection meeting where we have discussed learnings, successes, and failures in the previous 6 months.
Organisation has not adapted its plans based a reflection meeting in the last 6 months. </v>
      </c>
      <c r="J23" s="95" t="str">
        <f>IF(ISBLANK(Template!J23),"",Template!J23)</f>
        <v xml:space="preserve">The organisation regards it is important to reflect on our own success and failure.
Organisation has held a reflection meeting where we have discussed learnings, successes, and failures in the previous 6 months.
Organisation has adapted its plans based a reflection meeting in the last 6 months. </v>
      </c>
      <c r="K23" s="95" t="str">
        <f>IF(ISBLANK(Template!K23),"",Template!K23)</f>
        <v>Activity plans, agenda of reflective meeting, meeting minutes (if available)
Action tracking plans.</v>
      </c>
      <c r="L23" s="104" t="s">
        <v>43</v>
      </c>
      <c r="M23" s="104" t="s">
        <v>43</v>
      </c>
      <c r="N23" s="104" t="s">
        <v>43</v>
      </c>
      <c r="O23" s="104" t="s">
        <v>43</v>
      </c>
      <c r="P23" s="104" t="s">
        <v>43</v>
      </c>
      <c r="Q23" s="161" t="str">
        <f t="shared" si="1"/>
        <v/>
      </c>
      <c r="R23" s="161" t="str">
        <f t="shared" si="1"/>
        <v/>
      </c>
      <c r="S23" s="161" t="str">
        <f t="shared" si="1"/>
        <v/>
      </c>
      <c r="T23" s="161" t="str">
        <f t="shared" si="1"/>
        <v/>
      </c>
      <c r="U23" s="161" t="str">
        <f t="shared" si="1"/>
        <v/>
      </c>
      <c r="V23" s="16"/>
      <c r="W23" s="16"/>
      <c r="X23" s="16"/>
      <c r="Y23" s="16"/>
      <c r="Z23" s="16"/>
    </row>
    <row r="24" spans="1:26" s="51" customFormat="1" ht="15">
      <c r="A24" s="106"/>
      <c r="C24" s="106"/>
      <c r="D24" s="68"/>
      <c r="E24" s="197"/>
      <c r="F24" s="52"/>
      <c r="G24" s="63"/>
      <c r="H24" s="63"/>
      <c r="I24" s="63"/>
      <c r="J24" s="63"/>
      <c r="K24" s="63"/>
      <c r="L24" s="64"/>
      <c r="M24" s="64"/>
      <c r="N24" s="64"/>
      <c r="O24" s="64"/>
      <c r="P24" s="64"/>
      <c r="V24" s="59"/>
      <c r="W24" s="59"/>
      <c r="X24" s="59"/>
      <c r="Y24" s="59"/>
      <c r="Z24" s="59"/>
    </row>
    <row r="25" spans="1:26" s="51" customFormat="1" ht="15">
      <c r="A25" s="106"/>
      <c r="C25" s="106"/>
      <c r="D25" s="195"/>
      <c r="E25" s="200"/>
      <c r="F25" s="59"/>
      <c r="G25" s="59"/>
      <c r="H25" s="59"/>
      <c r="I25" s="59"/>
      <c r="J25" s="59"/>
      <c r="K25" s="59"/>
      <c r="L25" s="64"/>
      <c r="M25" s="64"/>
      <c r="N25" s="64"/>
      <c r="O25" s="64"/>
      <c r="P25" s="64"/>
      <c r="V25" s="59"/>
      <c r="W25" s="59"/>
      <c r="X25" s="59"/>
      <c r="Y25" s="59"/>
      <c r="Z25" s="59"/>
    </row>
    <row r="26" spans="1:26" s="51" customFormat="1" ht="15">
      <c r="A26" s="106"/>
      <c r="C26" s="106"/>
      <c r="D26" s="247"/>
      <c r="E26" s="69"/>
      <c r="F26" s="59"/>
      <c r="G26" s="59"/>
      <c r="H26" s="59"/>
      <c r="I26" s="59"/>
      <c r="J26" s="59"/>
      <c r="K26" s="59"/>
      <c r="L26" s="66"/>
      <c r="M26" s="66"/>
      <c r="N26" s="66"/>
      <c r="O26" s="66"/>
      <c r="P26" s="66"/>
      <c r="V26" s="59"/>
      <c r="W26" s="59"/>
      <c r="X26" s="59"/>
      <c r="Y26" s="59"/>
      <c r="Z26" s="59"/>
    </row>
    <row r="27" spans="1:26" s="51" customFormat="1" ht="15">
      <c r="A27" s="106"/>
      <c r="C27" s="106"/>
      <c r="D27" s="247"/>
      <c r="E27" s="70"/>
      <c r="F27" s="59"/>
      <c r="G27" s="59"/>
      <c r="H27" s="59"/>
      <c r="I27" s="59"/>
      <c r="J27" s="59"/>
      <c r="K27" s="59"/>
      <c r="L27" s="66"/>
      <c r="M27" s="66"/>
      <c r="N27" s="66"/>
      <c r="O27" s="66"/>
      <c r="P27" s="66"/>
      <c r="V27" s="59"/>
      <c r="W27" s="59"/>
      <c r="X27" s="59"/>
      <c r="Y27" s="59"/>
      <c r="Z27" s="59"/>
    </row>
    <row r="28" spans="1:26" s="51" customFormat="1" ht="15">
      <c r="A28" s="106"/>
      <c r="C28" s="106"/>
      <c r="D28" s="199"/>
      <c r="E28" s="200"/>
      <c r="F28" s="59"/>
      <c r="G28" s="59"/>
      <c r="H28" s="59"/>
      <c r="I28" s="59"/>
      <c r="J28" s="59"/>
      <c r="K28" s="59"/>
      <c r="L28" s="66"/>
      <c r="M28" s="66"/>
      <c r="N28" s="66"/>
      <c r="O28" s="66"/>
      <c r="P28" s="66"/>
      <c r="V28" s="59"/>
      <c r="W28" s="59"/>
      <c r="X28" s="59"/>
      <c r="Y28" s="59"/>
      <c r="Z28" s="59"/>
    </row>
    <row r="29" spans="1:26" s="51" customFormat="1" ht="15">
      <c r="A29" s="106"/>
      <c r="C29" s="106"/>
      <c r="D29" s="199"/>
      <c r="E29" s="200"/>
      <c r="F29" s="59"/>
      <c r="G29" s="59"/>
      <c r="H29" s="59"/>
      <c r="I29" s="59"/>
      <c r="J29" s="59"/>
      <c r="K29" s="59"/>
      <c r="L29" s="66"/>
      <c r="M29" s="66"/>
      <c r="N29" s="66"/>
      <c r="O29" s="66"/>
      <c r="P29" s="66"/>
      <c r="V29" s="59"/>
      <c r="W29" s="59"/>
      <c r="X29" s="59"/>
      <c r="Y29" s="59"/>
      <c r="Z29" s="59"/>
    </row>
    <row r="30" spans="1:26" s="51" customFormat="1" ht="15">
      <c r="A30" s="106"/>
      <c r="C30" s="106"/>
      <c r="D30" s="199"/>
      <c r="E30" s="200"/>
      <c r="F30" s="59"/>
      <c r="G30" s="59"/>
      <c r="H30" s="59"/>
      <c r="I30" s="59"/>
      <c r="J30" s="59"/>
      <c r="K30" s="59"/>
      <c r="L30" s="66"/>
      <c r="M30" s="66"/>
      <c r="N30" s="66"/>
      <c r="O30" s="66"/>
      <c r="P30" s="66"/>
      <c r="V30" s="59"/>
      <c r="W30" s="59"/>
      <c r="X30" s="59"/>
      <c r="Y30" s="59"/>
      <c r="Z30" s="59"/>
    </row>
    <row r="31" spans="1:26" s="51" customFormat="1" ht="15">
      <c r="A31" s="106"/>
      <c r="C31" s="106"/>
      <c r="D31" s="199"/>
      <c r="E31" s="200"/>
      <c r="F31" s="59"/>
      <c r="G31" s="59"/>
      <c r="H31" s="59"/>
      <c r="I31" s="59"/>
      <c r="J31" s="59"/>
      <c r="K31" s="59"/>
      <c r="L31" s="66"/>
      <c r="M31" s="66"/>
      <c r="N31" s="66"/>
      <c r="O31" s="66"/>
      <c r="P31" s="66"/>
      <c r="V31" s="59"/>
      <c r="W31" s="59"/>
      <c r="X31" s="59"/>
      <c r="Y31" s="59"/>
      <c r="Z31" s="59"/>
    </row>
    <row r="32" spans="1:26" s="51" customFormat="1" ht="15">
      <c r="A32" s="106"/>
      <c r="C32" s="106"/>
      <c r="D32" s="199"/>
      <c r="E32" s="200"/>
      <c r="F32" s="59"/>
      <c r="G32" s="59"/>
      <c r="H32" s="59"/>
      <c r="I32" s="59"/>
      <c r="J32" s="59"/>
      <c r="K32" s="59"/>
      <c r="L32" s="66"/>
      <c r="M32" s="66"/>
      <c r="N32" s="66"/>
      <c r="O32" s="66"/>
      <c r="P32" s="66"/>
      <c r="V32" s="59"/>
      <c r="W32" s="59"/>
      <c r="X32" s="59"/>
      <c r="Y32" s="59"/>
      <c r="Z32" s="59"/>
    </row>
    <row r="33" spans="1:26" s="51" customFormat="1" ht="15">
      <c r="A33" s="106"/>
      <c r="C33" s="106"/>
      <c r="D33" s="199"/>
      <c r="E33" s="200"/>
      <c r="F33" s="59"/>
      <c r="G33" s="59"/>
      <c r="H33" s="59"/>
      <c r="I33" s="59"/>
      <c r="J33" s="59"/>
      <c r="K33" s="59"/>
      <c r="L33" s="66"/>
      <c r="M33" s="66"/>
      <c r="N33" s="66"/>
      <c r="O33" s="66"/>
      <c r="P33" s="66"/>
      <c r="V33" s="59"/>
      <c r="W33" s="59"/>
      <c r="X33" s="59"/>
      <c r="Y33" s="59"/>
      <c r="Z33" s="59"/>
    </row>
    <row r="34" spans="1:26" s="51" customFormat="1" ht="15">
      <c r="A34" s="106"/>
      <c r="C34" s="106"/>
      <c r="D34" s="199"/>
      <c r="E34" s="200"/>
      <c r="F34" s="59"/>
      <c r="G34" s="59"/>
      <c r="H34" s="59"/>
      <c r="I34" s="59"/>
      <c r="J34" s="59"/>
      <c r="K34" s="59"/>
      <c r="L34" s="66"/>
      <c r="M34" s="66"/>
      <c r="N34" s="66"/>
      <c r="O34" s="66"/>
      <c r="P34" s="66"/>
      <c r="V34" s="71"/>
      <c r="W34" s="71"/>
      <c r="X34" s="71"/>
      <c r="Y34" s="71"/>
      <c r="Z34" s="71"/>
    </row>
    <row r="35" spans="1:26" s="51" customFormat="1" ht="15">
      <c r="A35" s="106"/>
      <c r="C35" s="106"/>
      <c r="D35" s="199"/>
      <c r="E35" s="200"/>
      <c r="F35" s="59"/>
      <c r="G35" s="59"/>
      <c r="H35" s="59"/>
      <c r="I35" s="59"/>
      <c r="J35" s="59"/>
      <c r="K35" s="59"/>
      <c r="L35" s="66"/>
      <c r="M35" s="66"/>
      <c r="N35" s="66"/>
      <c r="O35" s="66"/>
      <c r="P35" s="66"/>
      <c r="V35" s="59"/>
      <c r="W35" s="59"/>
      <c r="X35" s="59"/>
      <c r="Y35" s="59"/>
      <c r="Z35" s="59"/>
    </row>
    <row r="36" spans="1:26" s="51" customFormat="1" ht="15">
      <c r="A36" s="106"/>
      <c r="C36" s="106"/>
      <c r="D36" s="248"/>
      <c r="E36" s="249"/>
      <c r="F36" s="59"/>
      <c r="G36" s="59"/>
      <c r="H36" s="59"/>
      <c r="I36" s="59"/>
      <c r="J36" s="59"/>
      <c r="K36" s="71"/>
      <c r="L36" s="66"/>
      <c r="M36" s="66"/>
      <c r="N36" s="66"/>
      <c r="O36" s="66"/>
      <c r="P36" s="66"/>
      <c r="V36" s="59"/>
      <c r="W36" s="59"/>
      <c r="X36" s="59"/>
      <c r="Y36" s="59"/>
      <c r="Z36" s="59"/>
    </row>
    <row r="37" spans="1:26" s="51" customFormat="1" ht="15">
      <c r="A37" s="106"/>
      <c r="C37" s="106"/>
      <c r="D37" s="248"/>
      <c r="E37" s="249"/>
      <c r="F37" s="59"/>
      <c r="G37" s="59"/>
      <c r="H37" s="59"/>
      <c r="I37" s="59"/>
      <c r="J37" s="59"/>
      <c r="K37" s="59"/>
      <c r="L37" s="66"/>
      <c r="M37" s="66"/>
      <c r="N37" s="66"/>
      <c r="O37" s="66"/>
      <c r="P37" s="66"/>
      <c r="V37" s="59"/>
      <c r="W37" s="59"/>
      <c r="X37" s="59"/>
      <c r="Y37" s="59"/>
      <c r="Z37" s="59"/>
    </row>
    <row r="38" spans="1:26" s="51" customFormat="1" ht="15">
      <c r="A38" s="106"/>
      <c r="C38" s="106"/>
      <c r="D38" s="247"/>
      <c r="E38" s="200"/>
      <c r="F38" s="59"/>
      <c r="G38" s="59"/>
      <c r="H38" s="59"/>
      <c r="I38" s="59"/>
      <c r="J38" s="59"/>
      <c r="K38" s="59"/>
      <c r="L38" s="66"/>
      <c r="M38" s="66"/>
      <c r="N38" s="66"/>
      <c r="O38" s="66"/>
      <c r="P38" s="66"/>
      <c r="V38" s="57"/>
      <c r="W38" s="57"/>
      <c r="X38" s="57"/>
      <c r="Y38" s="57"/>
      <c r="Z38" s="57"/>
    </row>
    <row r="39" spans="1:26" s="51" customFormat="1" ht="15">
      <c r="A39" s="106"/>
      <c r="C39" s="106"/>
      <c r="D39" s="247"/>
      <c r="E39" s="200"/>
      <c r="F39" s="59"/>
      <c r="G39" s="59"/>
      <c r="H39" s="59"/>
      <c r="I39" s="59"/>
      <c r="J39" s="59"/>
      <c r="K39" s="59"/>
      <c r="L39" s="66"/>
      <c r="M39" s="66"/>
      <c r="N39" s="66"/>
      <c r="O39" s="66"/>
      <c r="P39" s="66"/>
      <c r="V39" s="57"/>
      <c r="W39" s="57"/>
      <c r="X39" s="57"/>
      <c r="Y39" s="57"/>
      <c r="Z39" s="57"/>
    </row>
    <row r="40" spans="1:26" s="51" customFormat="1" ht="15">
      <c r="A40" s="106"/>
      <c r="C40" s="106"/>
      <c r="D40" s="194"/>
      <c r="E40" s="198"/>
      <c r="F40" s="57"/>
      <c r="G40" s="57"/>
      <c r="H40" s="57"/>
      <c r="I40" s="57"/>
      <c r="J40" s="57"/>
      <c r="K40" s="57"/>
      <c r="L40" s="53"/>
      <c r="M40" s="53"/>
      <c r="N40" s="72"/>
      <c r="O40" s="72"/>
      <c r="P40" s="72"/>
      <c r="V40" s="57"/>
      <c r="W40" s="57"/>
      <c r="X40" s="57"/>
      <c r="Y40" s="57"/>
      <c r="Z40" s="57"/>
    </row>
    <row r="41" spans="1:26" s="51" customFormat="1" ht="15">
      <c r="A41" s="106"/>
      <c r="C41" s="106"/>
      <c r="D41" s="257"/>
      <c r="E41" s="198"/>
      <c r="F41" s="57"/>
      <c r="G41" s="57"/>
      <c r="H41" s="57"/>
      <c r="I41" s="57"/>
      <c r="J41" s="57"/>
      <c r="K41" s="57"/>
      <c r="L41" s="53"/>
      <c r="M41" s="53"/>
      <c r="N41" s="72"/>
      <c r="O41" s="72"/>
      <c r="P41" s="72"/>
      <c r="V41" s="52"/>
      <c r="W41" s="52"/>
      <c r="X41" s="52"/>
      <c r="Y41" s="52"/>
      <c r="Z41" s="52"/>
    </row>
    <row r="42" spans="1:26" s="51" customFormat="1" ht="15">
      <c r="A42" s="106"/>
      <c r="C42" s="106"/>
      <c r="D42" s="257"/>
      <c r="E42" s="198"/>
      <c r="F42" s="57"/>
      <c r="G42" s="57"/>
      <c r="H42" s="57"/>
      <c r="I42" s="57"/>
      <c r="J42" s="57"/>
      <c r="K42" s="57"/>
      <c r="L42" s="53"/>
      <c r="M42" s="53"/>
      <c r="N42" s="72"/>
      <c r="O42" s="72"/>
      <c r="P42" s="72"/>
      <c r="V42" s="52"/>
      <c r="W42" s="52"/>
      <c r="X42" s="52"/>
      <c r="Y42" s="52"/>
      <c r="Z42" s="52"/>
    </row>
    <row r="43" spans="1:26" s="51" customFormat="1" ht="15">
      <c r="A43" s="106"/>
      <c r="C43" s="106"/>
      <c r="D43" s="257"/>
      <c r="E43" s="255"/>
      <c r="F43" s="67"/>
      <c r="G43" s="67"/>
      <c r="H43" s="67"/>
      <c r="I43" s="67"/>
      <c r="J43" s="67"/>
      <c r="K43" s="52"/>
      <c r="L43" s="53"/>
      <c r="M43" s="53"/>
      <c r="N43" s="72"/>
      <c r="O43" s="72"/>
      <c r="P43" s="72"/>
      <c r="V43" s="73"/>
      <c r="W43" s="73"/>
      <c r="X43" s="73"/>
      <c r="Y43" s="73"/>
      <c r="Z43" s="73"/>
    </row>
    <row r="44" spans="1:26" s="51" customFormat="1" ht="15">
      <c r="A44" s="106"/>
      <c r="C44" s="106"/>
      <c r="D44" s="257"/>
      <c r="E44" s="255"/>
      <c r="F44" s="52"/>
      <c r="G44" s="52"/>
      <c r="H44" s="52"/>
      <c r="I44" s="52"/>
      <c r="J44" s="52"/>
      <c r="K44" s="52"/>
      <c r="L44" s="53"/>
      <c r="M44" s="53"/>
      <c r="N44" s="72"/>
      <c r="O44" s="72"/>
      <c r="P44" s="72"/>
      <c r="V44" s="57"/>
      <c r="W44" s="57"/>
      <c r="X44" s="57"/>
      <c r="Y44" s="57"/>
      <c r="Z44" s="57"/>
    </row>
    <row r="45" spans="1:26" s="51" customFormat="1" ht="15">
      <c r="A45" s="106"/>
      <c r="C45" s="106"/>
      <c r="D45" s="257"/>
      <c r="E45" s="197"/>
      <c r="F45" s="74"/>
      <c r="G45" s="65"/>
      <c r="H45" s="65"/>
      <c r="I45" s="65"/>
      <c r="J45" s="65"/>
      <c r="K45" s="73"/>
      <c r="L45" s="53"/>
      <c r="M45" s="53"/>
      <c r="N45" s="72"/>
      <c r="O45" s="72"/>
      <c r="P45" s="72"/>
      <c r="V45" s="57"/>
      <c r="W45" s="57"/>
      <c r="X45" s="57"/>
      <c r="Y45" s="57"/>
      <c r="Z45" s="57"/>
    </row>
    <row r="46" spans="1:26" s="51" customFormat="1" ht="15">
      <c r="A46" s="106"/>
      <c r="C46" s="106"/>
      <c r="D46" s="194"/>
      <c r="E46" s="198"/>
      <c r="F46" s="57"/>
      <c r="G46" s="57"/>
      <c r="H46" s="57"/>
      <c r="I46" s="57"/>
      <c r="J46" s="57"/>
      <c r="K46" s="57"/>
      <c r="L46" s="53"/>
      <c r="M46" s="53"/>
      <c r="N46" s="72"/>
      <c r="O46" s="72"/>
      <c r="P46" s="72"/>
      <c r="V46" s="57"/>
      <c r="W46" s="57"/>
      <c r="X46" s="57"/>
      <c r="Y46" s="57"/>
      <c r="Z46" s="57"/>
    </row>
    <row r="47" spans="1:26" s="51" customFormat="1" ht="15">
      <c r="A47" s="106"/>
      <c r="C47" s="106"/>
      <c r="D47" s="194"/>
      <c r="E47" s="198"/>
      <c r="F47" s="57"/>
      <c r="G47" s="57"/>
      <c r="H47" s="57"/>
      <c r="I47" s="57"/>
      <c r="J47" s="57"/>
      <c r="K47" s="57"/>
      <c r="L47" s="53"/>
      <c r="M47" s="53"/>
      <c r="N47" s="72"/>
      <c r="O47" s="72"/>
      <c r="P47" s="72"/>
      <c r="V47" s="57"/>
      <c r="W47" s="57"/>
      <c r="X47" s="57"/>
      <c r="Y47" s="57"/>
      <c r="Z47" s="57"/>
    </row>
    <row r="48" spans="1:26" s="51" customFormat="1" ht="15">
      <c r="A48" s="106"/>
      <c r="C48" s="106"/>
      <c r="D48" s="194"/>
      <c r="E48" s="198"/>
      <c r="F48" s="57"/>
      <c r="G48" s="57"/>
      <c r="H48" s="57"/>
      <c r="I48" s="57"/>
      <c r="J48" s="57"/>
      <c r="K48" s="57"/>
      <c r="L48" s="53"/>
      <c r="M48" s="53"/>
      <c r="N48" s="72"/>
      <c r="O48" s="72"/>
      <c r="P48" s="72"/>
      <c r="V48" s="52"/>
      <c r="W48" s="52"/>
      <c r="X48" s="52"/>
      <c r="Y48" s="52"/>
      <c r="Z48" s="52"/>
    </row>
    <row r="49" spans="1:26" s="51" customFormat="1" ht="15">
      <c r="A49" s="106"/>
      <c r="C49" s="106"/>
      <c r="D49" s="194"/>
      <c r="E49" s="198"/>
      <c r="F49" s="57"/>
      <c r="G49" s="57"/>
      <c r="H49" s="57"/>
      <c r="I49" s="57"/>
      <c r="J49" s="57"/>
      <c r="K49" s="57"/>
      <c r="L49" s="53"/>
      <c r="M49" s="53"/>
      <c r="N49" s="53"/>
      <c r="O49" s="53"/>
      <c r="P49" s="54"/>
      <c r="V49" s="52"/>
      <c r="W49" s="52"/>
      <c r="X49" s="52"/>
      <c r="Y49" s="52"/>
      <c r="Z49" s="52"/>
    </row>
    <row r="50" spans="1:26" s="51" customFormat="1" ht="15">
      <c r="A50" s="106"/>
      <c r="C50" s="106"/>
      <c r="D50" s="257"/>
      <c r="E50" s="255"/>
      <c r="F50" s="52"/>
      <c r="G50" s="52"/>
      <c r="H50" s="52"/>
      <c r="I50" s="52"/>
      <c r="J50" s="52"/>
      <c r="K50" s="52"/>
      <c r="L50" s="53"/>
      <c r="M50" s="53"/>
      <c r="N50" s="53"/>
      <c r="O50" s="53"/>
      <c r="P50" s="54"/>
      <c r="V50" s="52"/>
      <c r="W50" s="52"/>
      <c r="X50" s="52"/>
      <c r="Y50" s="52"/>
      <c r="Z50" s="52"/>
    </row>
    <row r="51" spans="1:26" s="51" customFormat="1" ht="15">
      <c r="A51" s="106"/>
      <c r="C51" s="106"/>
      <c r="D51" s="257"/>
      <c r="E51" s="255"/>
      <c r="F51" s="52"/>
      <c r="G51" s="52"/>
      <c r="H51" s="52"/>
      <c r="I51" s="52"/>
      <c r="J51" s="52"/>
      <c r="K51" s="52"/>
      <c r="L51" s="53"/>
      <c r="M51" s="53"/>
      <c r="N51" s="53"/>
      <c r="O51" s="53"/>
      <c r="P51" s="54"/>
      <c r="V51" s="52"/>
      <c r="W51" s="52"/>
      <c r="X51" s="52"/>
      <c r="Y51" s="52"/>
      <c r="Z51" s="52"/>
    </row>
    <row r="52" spans="1:26" s="51" customFormat="1" ht="15">
      <c r="A52" s="106"/>
      <c r="C52" s="106"/>
      <c r="D52" s="257"/>
      <c r="E52" s="255"/>
      <c r="F52" s="52"/>
      <c r="G52" s="52"/>
      <c r="H52" s="52"/>
      <c r="I52" s="52"/>
      <c r="J52" s="52"/>
      <c r="K52" s="52"/>
      <c r="L52" s="53"/>
      <c r="M52" s="53"/>
      <c r="N52" s="53"/>
      <c r="O52" s="53"/>
      <c r="P52" s="54"/>
      <c r="V52" s="52"/>
      <c r="W52" s="52"/>
      <c r="X52" s="52"/>
      <c r="Y52" s="52"/>
      <c r="Z52" s="52"/>
    </row>
    <row r="53" spans="1:26" s="51" customFormat="1" ht="15">
      <c r="A53" s="106"/>
      <c r="C53" s="106"/>
      <c r="D53" s="257"/>
      <c r="E53" s="197"/>
      <c r="F53" s="52"/>
      <c r="G53" s="52"/>
      <c r="H53" s="52"/>
      <c r="I53" s="52"/>
      <c r="J53" s="52"/>
      <c r="K53" s="52"/>
      <c r="L53" s="53"/>
      <c r="M53" s="53"/>
      <c r="N53" s="53"/>
      <c r="O53" s="53"/>
      <c r="P53" s="54"/>
      <c r="V53" s="52"/>
      <c r="W53" s="52"/>
      <c r="X53" s="52"/>
      <c r="Y53" s="52"/>
      <c r="Z53" s="52"/>
    </row>
    <row r="54" spans="1:26" s="51" customFormat="1" ht="15">
      <c r="A54" s="106"/>
      <c r="C54" s="106"/>
      <c r="D54" s="257"/>
      <c r="E54" s="197"/>
      <c r="F54" s="52"/>
      <c r="G54" s="52"/>
      <c r="H54" s="52"/>
      <c r="I54" s="52"/>
      <c r="J54" s="52"/>
      <c r="K54" s="52"/>
      <c r="L54" s="53"/>
      <c r="M54" s="53"/>
      <c r="N54" s="53"/>
      <c r="O54" s="53"/>
      <c r="P54" s="54"/>
      <c r="V54" s="52"/>
      <c r="W54" s="52"/>
      <c r="X54" s="52"/>
      <c r="Y54" s="52"/>
      <c r="Z54" s="52"/>
    </row>
    <row r="55" spans="1:26" s="51" customFormat="1" ht="15.75">
      <c r="A55" s="106"/>
      <c r="C55" s="106"/>
      <c r="D55" s="258"/>
      <c r="E55" s="254"/>
      <c r="F55" s="52"/>
      <c r="G55" s="52"/>
      <c r="H55" s="52"/>
      <c r="I55" s="52"/>
      <c r="J55" s="52"/>
      <c r="K55" s="52"/>
      <c r="L55" s="55"/>
      <c r="M55" s="55"/>
      <c r="N55" s="55"/>
      <c r="O55" s="56"/>
      <c r="P55" s="56"/>
      <c r="V55" s="52"/>
      <c r="W55" s="52"/>
      <c r="X55" s="52"/>
      <c r="Y55" s="52"/>
      <c r="Z55" s="52"/>
    </row>
    <row r="56" spans="1:26" s="51" customFormat="1" ht="15.75">
      <c r="A56" s="106"/>
      <c r="C56" s="106"/>
      <c r="D56" s="258"/>
      <c r="E56" s="254"/>
      <c r="F56" s="52"/>
      <c r="G56" s="52"/>
      <c r="H56" s="52"/>
      <c r="I56" s="52"/>
      <c r="J56" s="52"/>
      <c r="K56" s="52"/>
      <c r="L56" s="55"/>
      <c r="M56" s="55"/>
      <c r="N56" s="55"/>
      <c r="O56" s="56"/>
      <c r="P56" s="56"/>
      <c r="V56" s="52"/>
      <c r="W56" s="52"/>
      <c r="X56" s="52"/>
      <c r="Y56" s="52"/>
      <c r="Z56" s="52"/>
    </row>
    <row r="57" spans="1:26" s="51" customFormat="1" ht="15.75">
      <c r="A57" s="106"/>
      <c r="C57" s="106"/>
      <c r="D57" s="257"/>
      <c r="E57" s="197"/>
      <c r="F57" s="52"/>
      <c r="G57" s="52"/>
      <c r="H57" s="52"/>
      <c r="I57" s="52"/>
      <c r="J57" s="52"/>
      <c r="K57" s="52"/>
      <c r="L57" s="55"/>
      <c r="M57" s="55"/>
      <c r="N57" s="55"/>
      <c r="O57" s="56"/>
      <c r="P57" s="56"/>
      <c r="V57" s="52"/>
      <c r="W57" s="52"/>
      <c r="X57" s="52"/>
      <c r="Y57" s="52"/>
      <c r="Z57" s="52"/>
    </row>
    <row r="58" spans="1:26" s="51" customFormat="1" ht="15.75">
      <c r="A58" s="106"/>
      <c r="C58" s="106"/>
      <c r="D58" s="257"/>
      <c r="E58" s="197"/>
      <c r="F58" s="52"/>
      <c r="G58" s="52"/>
      <c r="H58" s="52"/>
      <c r="I58" s="52"/>
      <c r="J58" s="52"/>
      <c r="K58" s="52"/>
      <c r="L58" s="55"/>
      <c r="M58" s="55"/>
      <c r="N58" s="55"/>
      <c r="O58" s="56"/>
      <c r="P58" s="56"/>
      <c r="V58" s="52"/>
      <c r="W58" s="52"/>
      <c r="X58" s="52"/>
      <c r="Y58" s="52"/>
      <c r="Z58" s="52"/>
    </row>
    <row r="59" spans="1:26" s="51" customFormat="1" ht="15.75">
      <c r="A59" s="106"/>
      <c r="C59" s="106"/>
      <c r="D59" s="257"/>
      <c r="E59" s="197"/>
      <c r="F59" s="52"/>
      <c r="G59" s="52"/>
      <c r="H59" s="57"/>
      <c r="I59" s="57"/>
      <c r="J59" s="57"/>
      <c r="K59" s="52"/>
      <c r="L59" s="55"/>
      <c r="M59" s="55"/>
      <c r="N59" s="55"/>
      <c r="O59" s="56"/>
      <c r="P59" s="56"/>
      <c r="V59" s="52"/>
      <c r="W59" s="52"/>
      <c r="X59" s="52"/>
      <c r="Y59" s="52"/>
      <c r="Z59" s="52"/>
    </row>
    <row r="60" spans="1:26" s="51" customFormat="1" ht="15.75">
      <c r="A60" s="106"/>
      <c r="C60" s="106"/>
      <c r="D60" s="196"/>
      <c r="E60" s="197"/>
      <c r="F60" s="52"/>
      <c r="G60" s="52"/>
      <c r="H60" s="52"/>
      <c r="I60" s="52"/>
      <c r="J60" s="52"/>
      <c r="K60" s="52"/>
      <c r="L60" s="58"/>
      <c r="M60" s="58"/>
      <c r="N60" s="58"/>
      <c r="O60" s="56"/>
      <c r="P60" s="56"/>
      <c r="V60" s="52"/>
      <c r="W60" s="52"/>
      <c r="X60" s="52"/>
      <c r="Y60" s="52"/>
      <c r="Z60" s="52"/>
    </row>
    <row r="61" spans="1:26" s="51" customFormat="1" ht="15.75">
      <c r="A61" s="106"/>
      <c r="C61" s="106"/>
      <c r="D61" s="196"/>
      <c r="E61" s="197"/>
      <c r="F61" s="52"/>
      <c r="G61" s="52"/>
      <c r="H61" s="52"/>
      <c r="I61" s="52"/>
      <c r="J61" s="52"/>
      <c r="K61" s="52"/>
      <c r="L61" s="55"/>
      <c r="M61" s="55"/>
      <c r="N61" s="55"/>
      <c r="O61" s="56"/>
      <c r="P61" s="56"/>
      <c r="V61" s="59"/>
      <c r="W61" s="59"/>
      <c r="X61" s="59"/>
      <c r="Y61" s="59"/>
      <c r="Z61" s="59"/>
    </row>
    <row r="62" spans="1:26" s="51" customFormat="1" ht="15.75">
      <c r="A62" s="106"/>
      <c r="C62" s="106"/>
      <c r="D62" s="60"/>
      <c r="E62" s="197"/>
      <c r="F62" s="52"/>
      <c r="G62" s="52"/>
      <c r="H62" s="52"/>
      <c r="I62" s="52"/>
      <c r="J62" s="52"/>
      <c r="K62" s="52"/>
      <c r="L62" s="55"/>
      <c r="M62" s="55"/>
      <c r="N62" s="55"/>
      <c r="O62" s="56"/>
      <c r="P62" s="56"/>
      <c r="V62" s="52"/>
      <c r="W62" s="52"/>
      <c r="X62" s="52"/>
      <c r="Y62" s="52"/>
      <c r="Z62" s="52"/>
    </row>
    <row r="63" spans="1:26" s="51" customFormat="1" ht="15.75">
      <c r="A63" s="106"/>
      <c r="C63" s="106"/>
      <c r="D63" s="257"/>
      <c r="E63" s="197"/>
      <c r="F63" s="59"/>
      <c r="G63" s="59"/>
      <c r="H63" s="59"/>
      <c r="I63" s="59"/>
      <c r="J63" s="59"/>
      <c r="K63" s="59"/>
      <c r="L63" s="53"/>
      <c r="M63" s="55"/>
      <c r="N63" s="55"/>
      <c r="O63" s="56"/>
      <c r="P63" s="56"/>
      <c r="V63" s="57"/>
      <c r="W63" s="57"/>
      <c r="X63" s="57"/>
      <c r="Y63" s="57"/>
      <c r="Z63" s="57"/>
    </row>
    <row r="64" spans="1:26" s="51" customFormat="1" ht="15.75">
      <c r="A64" s="106"/>
      <c r="C64" s="106"/>
      <c r="D64" s="257"/>
      <c r="E64" s="197"/>
      <c r="F64" s="52"/>
      <c r="G64" s="59"/>
      <c r="H64" s="52"/>
      <c r="I64" s="52"/>
      <c r="J64" s="52"/>
      <c r="K64" s="52"/>
      <c r="L64" s="61"/>
      <c r="M64" s="55"/>
      <c r="N64" s="55"/>
      <c r="O64" s="56"/>
      <c r="P64" s="56"/>
      <c r="V64" s="59"/>
      <c r="W64" s="59"/>
      <c r="X64" s="59"/>
      <c r="Y64" s="59"/>
      <c r="Z64" s="59"/>
    </row>
    <row r="65" spans="1:26" s="51" customFormat="1" ht="15.75">
      <c r="A65" s="106"/>
      <c r="C65" s="106"/>
      <c r="D65" s="194"/>
      <c r="E65" s="198"/>
      <c r="F65" s="57"/>
      <c r="G65" s="57"/>
      <c r="H65" s="57"/>
      <c r="I65" s="57"/>
      <c r="J65" s="57"/>
      <c r="K65" s="57"/>
      <c r="L65" s="55"/>
      <c r="M65" s="53"/>
      <c r="N65" s="53"/>
      <c r="O65" s="53"/>
      <c r="P65" s="62"/>
      <c r="V65" s="52"/>
      <c r="W65" s="52"/>
      <c r="X65" s="52"/>
      <c r="Y65" s="52"/>
      <c r="Z65" s="52"/>
    </row>
  </sheetData>
  <sheetProtection autoFilter="0"/>
  <protectedRanges>
    <protectedRange sqref="L24:P65" name="Data_entry"/>
    <protectedRange sqref="L7:P23" name="Sheet 2 edits_1"/>
    <protectedRange sqref="L7:P23" name="Data_entry_1_2"/>
  </protectedRanges>
  <mergeCells count="50">
    <mergeCell ref="D55:D56"/>
    <mergeCell ref="E55:E56"/>
    <mergeCell ref="D57:D59"/>
    <mergeCell ref="D50:D52"/>
    <mergeCell ref="X5:X6"/>
    <mergeCell ref="Y5:Y6"/>
    <mergeCell ref="Z5:Z6"/>
    <mergeCell ref="A7:K7"/>
    <mergeCell ref="B8:B10"/>
    <mergeCell ref="K8:K9"/>
    <mergeCell ref="V5:V6"/>
    <mergeCell ref="W5:W6"/>
    <mergeCell ref="O5:O6"/>
    <mergeCell ref="M5:M6"/>
    <mergeCell ref="N5:N6"/>
    <mergeCell ref="B11:B13"/>
    <mergeCell ref="B14:B16"/>
    <mergeCell ref="B17:B18"/>
    <mergeCell ref="B19:B21"/>
    <mergeCell ref="B22:B23"/>
    <mergeCell ref="Q3:U4"/>
    <mergeCell ref="B5:B6"/>
    <mergeCell ref="F5:F6"/>
    <mergeCell ref="G5:J5"/>
    <mergeCell ref="Q5:Q6"/>
    <mergeCell ref="R5:R6"/>
    <mergeCell ref="P5:P6"/>
    <mergeCell ref="S5:S6"/>
    <mergeCell ref="T5:T6"/>
    <mergeCell ref="U5:U6"/>
    <mergeCell ref="D5:D6"/>
    <mergeCell ref="E5:E6"/>
    <mergeCell ref="K5:K6"/>
    <mergeCell ref="L5:L6"/>
    <mergeCell ref="D63:D64"/>
    <mergeCell ref="P3:P4"/>
    <mergeCell ref="G2:K2"/>
    <mergeCell ref="L3:L4"/>
    <mergeCell ref="M3:M4"/>
    <mergeCell ref="N3:N4"/>
    <mergeCell ref="O3:O4"/>
    <mergeCell ref="D43:D45"/>
    <mergeCell ref="E43:E44"/>
    <mergeCell ref="D26:D27"/>
    <mergeCell ref="D36:D37"/>
    <mergeCell ref="E36:E37"/>
    <mergeCell ref="D38:D39"/>
    <mergeCell ref="D41:D42"/>
    <mergeCell ref="E50:E52"/>
    <mergeCell ref="D53:D54"/>
  </mergeCells>
  <dataValidations count="6">
    <dataValidation type="list" allowBlank="1" showInputMessage="1" showErrorMessage="1" sqref="P65" xr:uid="{00000000-0002-0000-0F00-000000000000}">
      <formula1>$AG$4:$AG$6</formula1>
    </dataValidation>
    <dataValidation type="list" allowBlank="1" showInputMessage="1" showErrorMessage="1" sqref="O55:P64" xr:uid="{00000000-0002-0000-0F00-000001000000}">
      <formula1>$AK$4:$AK$9</formula1>
    </dataValidation>
    <dataValidation type="list" allowBlank="1" showInputMessage="1" showErrorMessage="1" sqref="O49:O54" xr:uid="{00000000-0002-0000-0F00-000002000000}">
      <formula1>$AO$3:$AO$7</formula1>
    </dataValidation>
    <dataValidation type="list" allowBlank="1" showInputMessage="1" showErrorMessage="1" sqref="N40:P48" xr:uid="{00000000-0002-0000-0F00-000003000000}">
      <formula1>$AO$4:$AO$9</formula1>
    </dataValidation>
    <dataValidation type="list" allowBlank="1" showInputMessage="1" showErrorMessage="1" sqref="L24:P25" xr:uid="{00000000-0002-0000-0F00-000004000000}">
      <formula1>$AH$5:$AH$10</formula1>
    </dataValidation>
    <dataValidation type="list" allowBlank="1" showInputMessage="1" showErrorMessage="1" sqref="L26:P39" xr:uid="{00000000-0002-0000-0F00-000005000000}">
      <formula1>$AQ$10:$AQ$14</formula1>
    </dataValidation>
  </dataValidations>
  <pageMargins left="0.7" right="0.7" top="0.75" bottom="0.75" header="0.3" footer="0.3"/>
  <drawing r:id="rId1"/>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F00-000006000000}">
          <x14:formula1>
            <xm:f>'Data sheet'!$A$49:$A$55</xm:f>
          </x14:formula1>
          <xm:sqref>P49:P54 L7:P23</xm:sqref>
        </x14:dataValidation>
        <x14:dataValidation type="list" allowBlank="1" showInputMessage="1" showErrorMessage="1" promptTitle="Domain" prompt="Select Domain" xr:uid="{00000000-0002-0000-0F00-000007000000}">
          <x14:formula1>
            <xm:f>'Data sheet'!$A$15:$A$17</xm:f>
          </x14:formula1>
          <xm:sqref>H3:K3</xm:sqref>
        </x14:dataValidation>
        <x14:dataValidation type="list" allowBlank="1" showInputMessage="1" showErrorMessage="1" promptTitle="Domain" prompt="Select Domain" xr:uid="{00000000-0002-0000-0F00-000008000000}">
          <x14:formula1>
            <xm:f>'C:\Users\Judith\AppData\Local\Microsoft\Windows\INetCache\Content.Outlook\BE26XD14\[Copy of CSO OCAT_171119.xlsx]Data sheet'!#REF!</xm:f>
          </x14:formula1>
          <xm:sqref>V3:Z3</xm:sqref>
        </x14:dataValidation>
      </x14:dataValidation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FFC000"/>
  </sheetPr>
  <dimension ref="A1:Z65"/>
  <sheetViews>
    <sheetView showGridLines="0" topLeftCell="B1" zoomScaleNormal="100" workbookViewId="0">
      <pane xSplit="4" ySplit="7" topLeftCell="G10" activePane="bottomRight" state="frozen"/>
      <selection pane="bottomRight" activeCell="E1" sqref="E1:E3"/>
      <selection pane="bottomLeft" activeCell="B8" sqref="B8"/>
      <selection pane="topRight" activeCell="F1" sqref="F1"/>
    </sheetView>
  </sheetViews>
  <sheetFormatPr defaultColWidth="9.140625" defaultRowHeight="11.25"/>
  <cols>
    <col min="1" max="1" width="4.5703125" style="45" hidden="1" customWidth="1"/>
    <col min="2" max="2" width="7.140625" style="1" customWidth="1"/>
    <col min="3" max="3" width="6.140625" style="45" hidden="1" customWidth="1"/>
    <col min="4" max="4" width="31.5703125" style="45" customWidth="1"/>
    <col min="5" max="5" width="40" style="1" bestFit="1" customWidth="1"/>
    <col min="6" max="6" width="54.5703125" style="1" bestFit="1" customWidth="1"/>
    <col min="7" max="8" width="25.5703125" style="1" customWidth="1"/>
    <col min="9" max="9" width="34.7109375" style="1" customWidth="1"/>
    <col min="10" max="10" width="29.5703125" style="1" customWidth="1"/>
    <col min="11" max="11" width="25.5703125" style="1" customWidth="1"/>
    <col min="12" max="16" width="9.140625" style="43" customWidth="1"/>
    <col min="17" max="21" width="9.140625" style="1" hidden="1" customWidth="1"/>
    <col min="22" max="26" width="34.42578125" style="1" customWidth="1"/>
    <col min="27" max="16384" width="9.140625" style="1"/>
  </cols>
  <sheetData>
    <row r="1" spans="1:26" ht="15.75">
      <c r="A1" s="45" t="str">
        <f>IF(ISBLANK(Template!A1),"",Template!A1)</f>
        <v/>
      </c>
      <c r="B1" s="1" t="str">
        <f>IF(ISBLANK(Template!B1),"",Template!B1)</f>
        <v/>
      </c>
      <c r="C1" s="45" t="str">
        <f>IF(ISBLANK(Template!C1),"",Template!C1)</f>
        <v/>
      </c>
      <c r="D1" s="89" t="str">
        <f>IF(ISBLANK(Template!D1),"",Template!D1)</f>
        <v xml:space="preserve">LOCATION </v>
      </c>
      <c r="E1" s="202" t="s">
        <v>294</v>
      </c>
      <c r="F1" s="1" t="str">
        <f>IF(ISBLANK(Template!F1),"",Template!F1)</f>
        <v/>
      </c>
      <c r="G1" s="1" t="str">
        <f>IF(ISBLANK(Template!G1),"",Template!G1)</f>
        <v/>
      </c>
      <c r="H1" s="1" t="str">
        <f>IF(ISBLANK(Template!H1),"",Template!H1)</f>
        <v/>
      </c>
      <c r="I1" s="1" t="str">
        <f>IF(ISBLANK(Template!I1),"",Template!I1)</f>
        <v/>
      </c>
      <c r="J1" s="1" t="str">
        <f>IF(ISBLANK(Template!J1),"",Template!J1)</f>
        <v/>
      </c>
      <c r="K1" s="1" t="str">
        <f>IF(ISBLANK(Template!K1),"",Template!K1)</f>
        <v/>
      </c>
      <c r="L1" s="43" t="str">
        <f>IF(ISBLANK(Template!L1),"",Template!L1)</f>
        <v/>
      </c>
      <c r="M1" s="43" t="str">
        <f>IF(ISBLANK(Template!M1),"",Template!M1)</f>
        <v/>
      </c>
      <c r="N1" s="43" t="str">
        <f>IF(ISBLANK(Template!N1),"",Template!N1)</f>
        <v/>
      </c>
      <c r="O1" s="43" t="str">
        <f>IF(ISBLANK(Template!O1),"",Template!O1)</f>
        <v/>
      </c>
      <c r="P1" s="43" t="str">
        <f>IF(ISBLANK(Template!P1),"",Template!P1)</f>
        <v/>
      </c>
      <c r="Q1" s="1" t="str">
        <f>IF(ISBLANK(Template!Q1),"",Template!Q1)</f>
        <v/>
      </c>
      <c r="R1" s="1" t="str">
        <f>IF(ISBLANK(Template!R1),"",Template!R1)</f>
        <v/>
      </c>
      <c r="S1" s="1" t="str">
        <f>IF(ISBLANK(Template!S1),"",Template!S1)</f>
        <v/>
      </c>
      <c r="T1" s="1" t="str">
        <f>IF(ISBLANK(Template!T1),"",Template!T1)</f>
        <v/>
      </c>
      <c r="U1" s="1" t="str">
        <f>IF(ISBLANK(Template!U1),"",Template!U1)</f>
        <v/>
      </c>
      <c r="V1" s="1" t="str">
        <f ca="1">IF(ISBLANK(Template!V1),"",Template!V1)</f>
        <v/>
      </c>
      <c r="W1" s="1" t="str">
        <f ca="1">IF(ISBLANK(Template!W1),"",Template!W1)</f>
        <v/>
      </c>
      <c r="X1" s="1" t="str">
        <f ca="1">IF(ISBLANK(Template!X1),"",Template!X1)</f>
        <v/>
      </c>
      <c r="Y1" s="1" t="str">
        <f ca="1">IF(ISBLANK(Template!Y1),"",Template!Y1)</f>
        <v/>
      </c>
      <c r="Z1" s="1" t="str">
        <f ca="1">IF(ISBLANK(Template!Z1),"",Template!Z1)</f>
        <v/>
      </c>
    </row>
    <row r="2" spans="1:26" ht="26.25" customHeight="1">
      <c r="A2" s="45" t="str">
        <f>IF(ISBLANK(Template!A2),"",Template!A2)</f>
        <v/>
      </c>
      <c r="B2" s="21" t="str">
        <f>IF(ISBLANK(Template!B2),"",Template!B2)</f>
        <v/>
      </c>
      <c r="C2" s="107" t="str">
        <f>IF(ISBLANK(Template!C2),"",Template!C2)</f>
        <v/>
      </c>
      <c r="D2" s="89" t="str">
        <f>IF(ISBLANK(Template!D2),"",Template!D2)</f>
        <v>DATE</v>
      </c>
      <c r="E2" s="202" t="s">
        <v>294</v>
      </c>
      <c r="F2" s="42" t="str">
        <f>IF(ISBLANK(Template!F2),"",Template!F2)</f>
        <v/>
      </c>
      <c r="G2" s="245" t="str">
        <f>'Data sheet'!A46</f>
        <v>CSO 11</v>
      </c>
      <c r="H2" s="246"/>
      <c r="I2" s="246"/>
      <c r="J2" s="246"/>
      <c r="K2" s="246"/>
      <c r="L2" s="43" t="str">
        <f>IF(ISBLANK(Template!L2),"",Template!L2)</f>
        <v/>
      </c>
      <c r="M2" s="43" t="str">
        <f>IF(ISBLANK(Template!M2),"",Template!M2)</f>
        <v/>
      </c>
      <c r="N2" s="43" t="str">
        <f>IF(ISBLANK(Template!N2),"",Template!N2)</f>
        <v/>
      </c>
      <c r="O2" s="43" t="str">
        <f>IF(ISBLANK(Template!O2),"",Template!O2)</f>
        <v/>
      </c>
      <c r="P2" s="43" t="str">
        <f>IF(ISBLANK(Template!P2),"",Template!P2)</f>
        <v/>
      </c>
      <c r="Q2" s="1" t="str">
        <f>IF(ISBLANK(Template!Q2),"",Template!Q2)</f>
        <v/>
      </c>
      <c r="R2" s="1" t="str">
        <f>IF(ISBLANK(Template!R2),"",Template!R2)</f>
        <v/>
      </c>
      <c r="S2" s="1" t="str">
        <f>IF(ISBLANK(Template!S2),"",Template!S2)</f>
        <v/>
      </c>
      <c r="T2" s="1" t="str">
        <f>IF(ISBLANK(Template!T2),"",Template!T2)</f>
        <v/>
      </c>
      <c r="U2" s="1" t="str">
        <f>IF(ISBLANK(Template!U2),"",Template!U2)</f>
        <v/>
      </c>
      <c r="V2" s="201" t="str">
        <f ca="1">IF(ISBLANK(Template!V2),"",Template!V2)</f>
        <v/>
      </c>
      <c r="W2" s="201" t="str">
        <f ca="1">IF(ISBLANK(Template!W2),"",Template!W2)</f>
        <v/>
      </c>
      <c r="X2" s="201" t="str">
        <f ca="1">IF(ISBLANK(Template!X2),"",Template!X2)</f>
        <v/>
      </c>
      <c r="Y2" s="201" t="str">
        <f ca="1">IF(ISBLANK(Template!Y2),"",Template!Y2)</f>
        <v/>
      </c>
      <c r="Z2" s="201" t="str">
        <f ca="1">IF(ISBLANK(Template!Z2),"",Template!Z2)</f>
        <v/>
      </c>
    </row>
    <row r="3" spans="1:26" ht="15" customHeight="1">
      <c r="A3" s="45" t="str">
        <f>IF(ISBLANK(Template!A3),"",Template!A3)</f>
        <v/>
      </c>
      <c r="B3" s="21" t="str">
        <f>IF(ISBLANK(Template!B3),"",Template!B3)</f>
        <v/>
      </c>
      <c r="C3" s="107" t="str">
        <f>IF(ISBLANK(Template!C3),"",Template!C3)</f>
        <v/>
      </c>
      <c r="D3" s="89" t="str">
        <f>IF(ISBLANK(Template!D3),"",Template!D3)</f>
        <v>PERIOD</v>
      </c>
      <c r="E3" s="202" t="s">
        <v>294</v>
      </c>
      <c r="F3" s="39" t="str">
        <f>IF(ISBLANK(Template!F3),"",Template!F3)</f>
        <v/>
      </c>
      <c r="G3" s="39" t="str">
        <f>IF(ISBLANK(Template!G3),"",Template!G3)</f>
        <v/>
      </c>
      <c r="H3" s="3" t="str">
        <f>IF(ISBLANK(Template!H3),"",Template!H3)</f>
        <v/>
      </c>
      <c r="I3" s="3" t="str">
        <f>IF(ISBLANK(Template!I3),"",Template!I3)</f>
        <v/>
      </c>
      <c r="J3" s="3" t="str">
        <f>IF(ISBLANK(Template!J3),"",Template!J3)</f>
        <v/>
      </c>
      <c r="K3" s="3" t="str">
        <f>IF(ISBLANK(Template!K3),"",Template!K3)</f>
        <v/>
      </c>
      <c r="L3" s="240" t="str">
        <f>IF(ISBLANK(Template!L3),"",Template!L3)</f>
        <v>Score</v>
      </c>
      <c r="M3" s="240" t="str">
        <f>IF(ISBLANK(Template!M3),"",Template!M3)</f>
        <v>Score</v>
      </c>
      <c r="N3" s="240" t="str">
        <f>IF(ISBLANK(Template!N3),"",Template!N3)</f>
        <v>Score</v>
      </c>
      <c r="O3" s="240" t="str">
        <f>IF(ISBLANK(Template!O3),"",Template!O3)</f>
        <v>Score</v>
      </c>
      <c r="P3" s="240" t="str">
        <f>IF(ISBLANK(Template!P3),"",Template!P3)</f>
        <v>Score</v>
      </c>
      <c r="Q3" s="241" t="str">
        <f>IF(ISBLANK(Template!Q3),"",Template!Q3)</f>
        <v>Percent Score</v>
      </c>
      <c r="R3" s="242" t="str">
        <f>IF(ISBLANK(Template!R3),"",Template!R3)</f>
        <v/>
      </c>
      <c r="S3" s="242" t="str">
        <f>IF(ISBLANK(Template!S3),"",Template!S3)</f>
        <v/>
      </c>
      <c r="T3" s="242" t="str">
        <f>IF(ISBLANK(Template!T3),"",Template!T3)</f>
        <v/>
      </c>
      <c r="U3" s="242" t="str">
        <f>IF(ISBLANK(Template!U3),"",Template!U3)</f>
        <v/>
      </c>
      <c r="V3" s="3" t="str">
        <f ca="1">IF(ISBLANK(Template!V3),"",Template!V3)</f>
        <v/>
      </c>
      <c r="W3" s="3" t="str">
        <f ca="1">IF(ISBLANK(Template!W3),"",Template!W3)</f>
        <v/>
      </c>
      <c r="X3" s="3" t="str">
        <f ca="1">IF(ISBLANK(Template!X3),"",Template!X3)</f>
        <v/>
      </c>
      <c r="Y3" s="3" t="str">
        <f ca="1">IF(ISBLANK(Template!Y3),"",Template!Y3)</f>
        <v/>
      </c>
      <c r="Z3" s="3" t="str">
        <f ca="1">IF(ISBLANK(Template!Z3),"",Template!Z3)</f>
        <v/>
      </c>
    </row>
    <row r="4" spans="1:26" ht="11.25" customHeight="1">
      <c r="A4" s="45" t="str">
        <f>IF(ISBLANK(Template!A4),"",Template!A4)</f>
        <v/>
      </c>
      <c r="B4" s="1" t="str">
        <f>IF(ISBLANK(Template!B4),"",Template!B4)</f>
        <v/>
      </c>
      <c r="C4" s="45" t="str">
        <f>IF(ISBLANK(Template!C4),"",Template!C4)</f>
        <v/>
      </c>
      <c r="D4" s="45" t="str">
        <f>IF(ISBLANK(Template!D4),"",Template!D4)</f>
        <v/>
      </c>
      <c r="E4" s="1" t="str">
        <f>IF(ISBLANK(Template!E4),"",Template!E4)</f>
        <v/>
      </c>
      <c r="F4" s="165" t="str">
        <f>IF(ISBLANK(Template!F4),"",Template!F4)</f>
        <v/>
      </c>
      <c r="G4" s="165" t="str">
        <f>IF(ISBLANK(Template!G4),"",Template!G4)</f>
        <v/>
      </c>
      <c r="H4" s="1" t="str">
        <f>IF(ISBLANK(Template!H4),"",Template!H4)</f>
        <v/>
      </c>
      <c r="I4" s="1" t="str">
        <f>IF(ISBLANK(Template!I4),"",Template!I4)</f>
        <v/>
      </c>
      <c r="J4" s="1" t="str">
        <f>IF(ISBLANK(Template!J4),"",Template!J4)</f>
        <v/>
      </c>
      <c r="K4" s="1" t="str">
        <f>IF(ISBLANK(Template!K4),"",Template!K4)</f>
        <v/>
      </c>
      <c r="L4" s="253" t="str">
        <f>IF(ISBLANK(Template!L4),"",Template!L4)</f>
        <v/>
      </c>
      <c r="M4" s="253" t="str">
        <f>IF(ISBLANK(Template!M4),"",Template!M4)</f>
        <v/>
      </c>
      <c r="N4" s="253" t="str">
        <f>IF(ISBLANK(Template!N4),"",Template!N4)</f>
        <v/>
      </c>
      <c r="O4" s="253" t="str">
        <f>IF(ISBLANK(Template!O4),"",Template!O4)</f>
        <v/>
      </c>
      <c r="P4" s="253" t="str">
        <f>IF(ISBLANK(Template!P4),"",Template!P4)</f>
        <v/>
      </c>
      <c r="Q4" s="241" t="str">
        <f>IF(ISBLANK(Template!Q4),"",Template!Q4)</f>
        <v/>
      </c>
      <c r="R4" s="242" t="str">
        <f>IF(ISBLANK(Template!R4),"",Template!R4)</f>
        <v/>
      </c>
      <c r="S4" s="242" t="str">
        <f>IF(ISBLANK(Template!S4),"",Template!S4)</f>
        <v/>
      </c>
      <c r="T4" s="242" t="str">
        <f>IF(ISBLANK(Template!T4),"",Template!T4)</f>
        <v/>
      </c>
      <c r="U4" s="242" t="str">
        <f>IF(ISBLANK(Template!U4),"",Template!U4)</f>
        <v/>
      </c>
      <c r="V4" s="1" t="str">
        <f ca="1">IF(ISBLANK(Template!V4),"",Template!V4)</f>
        <v/>
      </c>
      <c r="W4" s="1" t="str">
        <f ca="1">IF(ISBLANK(Template!W4),"",Template!W4)</f>
        <v/>
      </c>
      <c r="X4" s="1" t="str">
        <f ca="1">IF(ISBLANK(Template!X4),"",Template!X4)</f>
        <v/>
      </c>
      <c r="Y4" s="1" t="str">
        <f ca="1">IF(ISBLANK(Template!Y4),"",Template!Y4)</f>
        <v/>
      </c>
      <c r="Z4" s="1" t="str">
        <f ca="1">IF(ISBLANK(Template!Z4),"",Template!Z4)</f>
        <v/>
      </c>
    </row>
    <row r="5" spans="1:26" ht="11.25" customHeight="1">
      <c r="A5" s="105"/>
      <c r="B5" s="228" t="str">
        <f>IF(ISBLANK(Template!B5),"",Template!B5)</f>
        <v/>
      </c>
      <c r="C5" s="105" t="str">
        <f>IF(ISBLANK(Template!C5),"",Template!C5)</f>
        <v/>
      </c>
      <c r="D5" s="228" t="str">
        <f>IF(ISBLANK(Template!D5),"",Template!D5)</f>
        <v>Sub-Domain</v>
      </c>
      <c r="E5" s="228" t="str">
        <f>IF(ISBLANK(Template!E5),"",Template!E5)</f>
        <v>Ideal Practice</v>
      </c>
      <c r="F5" s="228" t="str">
        <f>IF(ISBLANK(Template!F5),"",Template!F5)</f>
        <v>Discussion points</v>
      </c>
      <c r="G5" s="228" t="str">
        <f>IF(ISBLANK(Template!G5),"",Template!G5)</f>
        <v>SCORES</v>
      </c>
      <c r="H5" s="228" t="str">
        <f>IF(ISBLANK(Template!H5),"",Template!H5)</f>
        <v/>
      </c>
      <c r="I5" s="228" t="str">
        <f>IF(ISBLANK(Template!I5),"",Template!I5)</f>
        <v/>
      </c>
      <c r="J5" s="228" t="str">
        <f>IF(ISBLANK(Template!J5),"",Template!J5)</f>
        <v/>
      </c>
      <c r="K5" s="228" t="str">
        <f>IF(ISBLANK(Template!K5),"",Template!K5)</f>
        <v>Means of Verification</v>
      </c>
      <c r="L5" s="240" t="str">
        <f>IF(ISBLANK(Template!L5),"",Template!L5)</f>
        <v>Baseline</v>
      </c>
      <c r="M5" s="240" t="str">
        <f>IF(ISBLANK(Template!M5),"",Template!M5)</f>
        <v>Period 1</v>
      </c>
      <c r="N5" s="240" t="str">
        <f>IF(ISBLANK(Template!N5),"",Template!N5)</f>
        <v>Period 2</v>
      </c>
      <c r="O5" s="240" t="str">
        <f>IF(ISBLANK(Template!O5),"",Template!O5)</f>
        <v>Period 3</v>
      </c>
      <c r="P5" s="240" t="str">
        <f>IF(ISBLANK(Template!P5),"",Template!P5)</f>
        <v>Period 4</v>
      </c>
      <c r="Q5" s="262" t="s">
        <v>120</v>
      </c>
      <c r="R5" s="262" t="s">
        <v>125</v>
      </c>
      <c r="S5" s="262" t="s">
        <v>126</v>
      </c>
      <c r="T5" s="262" t="s">
        <v>127</v>
      </c>
      <c r="U5" s="262" t="s">
        <v>128</v>
      </c>
      <c r="V5" s="228" t="str">
        <f>IF(ISBLANK(Template!V5),"",Template!V5)</f>
        <v>Reason for scoring for each stage as at BASELINE (could include info pointing to proof of existence of some of the documents)</v>
      </c>
      <c r="W5" s="228" t="str">
        <f>IF(ISBLANK(Template!W5),"",Template!W5)</f>
        <v>Reason for scoring for each stage as at PERIO 1 (could include info pointing to proof of existence of some of the documents)</v>
      </c>
      <c r="X5" s="228" t="str">
        <f>IF(ISBLANK(Template!X5),"",Template!X5)</f>
        <v>Reason for scoring for each stage as at PERIOD 2 (could include info pointing to proof of existence of some of the documents)</v>
      </c>
      <c r="Y5" s="228" t="str">
        <f>IF(ISBLANK(Template!Y5),"",Template!Y5)</f>
        <v>Reason for scoring for each stage as at PERIOD 3 (could include info pointing to proof of existence of some of the documents)</v>
      </c>
      <c r="Z5" s="228" t="str">
        <f>IF(ISBLANK(Template!Z5),"",Template!Z5)</f>
        <v>Reason for scoring for each stage as at PERIOD 4 (could include info pointing to proof of existence of some of the documents)</v>
      </c>
    </row>
    <row r="6" spans="1:26" ht="29.45" customHeight="1">
      <c r="A6" s="105"/>
      <c r="B6" s="228" t="str">
        <f>IF(ISBLANK(Template!B6),"",Template!B6)</f>
        <v>Domains</v>
      </c>
      <c r="C6" s="105" t="str">
        <f>IF(ISBLANK(Template!C6),"",Template!C6)</f>
        <v/>
      </c>
      <c r="D6" s="228" t="str">
        <f>IF(ISBLANK(Template!D6),"",Template!D6)</f>
        <v/>
      </c>
      <c r="E6" s="228" t="str">
        <f>IF(ISBLANK(Template!E6),"",Template!E6)</f>
        <v/>
      </c>
      <c r="F6" s="228" t="str">
        <f>IF(ISBLANK(Template!F6),"",Template!F6)</f>
        <v/>
      </c>
      <c r="G6" s="187" t="str">
        <f>IF(ISBLANK(Template!G6),"",Template!G6)</f>
        <v>Score: 1</v>
      </c>
      <c r="H6" s="187" t="str">
        <f>IF(ISBLANK(Template!H6),"",Template!H6)</f>
        <v>Score: 2</v>
      </c>
      <c r="I6" s="187" t="str">
        <f>IF(ISBLANK(Template!I6),"",Template!I6)</f>
        <v>Score: 3</v>
      </c>
      <c r="J6" s="187" t="str">
        <f>IF(ISBLANK(Template!J6),"",Template!J6)</f>
        <v>Score: 4</v>
      </c>
      <c r="K6" s="228" t="str">
        <f>IF(ISBLANK(Template!K6),"",Template!K6)</f>
        <v/>
      </c>
      <c r="L6" s="240" t="str">
        <f>IF(ISBLANK(Template!L6),"",Template!L6)</f>
        <v/>
      </c>
      <c r="M6" s="240" t="str">
        <f>IF(ISBLANK(Template!M6),"",Template!M6)</f>
        <v/>
      </c>
      <c r="N6" s="240" t="str">
        <f>IF(ISBLANK(Template!N6),"",Template!N6)</f>
        <v/>
      </c>
      <c r="O6" s="240" t="str">
        <f>IF(ISBLANK(Template!O6),"",Template!O6)</f>
        <v/>
      </c>
      <c r="P6" s="240" t="str">
        <f>IF(ISBLANK(Template!P6),"",Template!P6)</f>
        <v/>
      </c>
      <c r="Q6" s="262"/>
      <c r="R6" s="262"/>
      <c r="S6" s="262"/>
      <c r="T6" s="262"/>
      <c r="U6" s="262"/>
      <c r="V6" s="228" t="str">
        <f>IF(ISBLANK(Template!V6),"",Template!V6)</f>
        <v/>
      </c>
      <c r="W6" s="228" t="str">
        <f>IF(ISBLANK(Template!W6),"",Template!W6)</f>
        <v/>
      </c>
      <c r="X6" s="228" t="str">
        <f>IF(ISBLANK(Template!X6),"",Template!X6)</f>
        <v/>
      </c>
      <c r="Y6" s="228" t="str">
        <f>IF(ISBLANK(Template!Y6),"",Template!Y6)</f>
        <v/>
      </c>
      <c r="Z6" s="228" t="str">
        <f>IF(ISBLANK(Template!Z6),"",Template!Z6)</f>
        <v/>
      </c>
    </row>
    <row r="7" spans="1:26" ht="92.1" hidden="1" customHeight="1">
      <c r="A7" s="266" t="str">
        <f>IF(ISBLANK(Template!A7),"",Template!A7)</f>
        <v>Definitions
Advocacy:The act or process of supporting a cause, a campaign or proposal.
Budget cycle: A budget cycle is the life of a budget from creation or preparation, to evaluation. 
Capacity: The ability of individuals or organization to perform functions, and to set and advance goals or objectives.
Communication: A strategic approach to designing and delivering messages to those who can positively influence a cause, a campaign or proposal.
Strategy: a plan of action designed to achieve a short or long-term or overall aim.</v>
      </c>
      <c r="B7" s="266" t="str">
        <f>IF(ISBLANK(Template!B7),"",Template!B7)</f>
        <v/>
      </c>
      <c r="C7" s="266" t="str">
        <f>IF(ISBLANK(Template!C7),"",Template!C7)</f>
        <v/>
      </c>
      <c r="D7" s="266" t="str">
        <f>IF(ISBLANK(Template!D7),"",Template!D7)</f>
        <v/>
      </c>
      <c r="E7" s="266" t="str">
        <f>IF(ISBLANK(Template!E7),"",Template!E7)</f>
        <v/>
      </c>
      <c r="F7" s="266" t="str">
        <f>IF(ISBLANK(Template!F7),"",Template!F7)</f>
        <v/>
      </c>
      <c r="G7" s="266" t="str">
        <f>IF(ISBLANK(Template!G7),"",Template!G7)</f>
        <v/>
      </c>
      <c r="H7" s="266" t="str">
        <f>IF(ISBLANK(Template!H7),"",Template!H7)</f>
        <v/>
      </c>
      <c r="I7" s="266" t="str">
        <f>IF(ISBLANK(Template!I7),"",Template!I7)</f>
        <v/>
      </c>
      <c r="J7" s="266" t="str">
        <f>IF(ISBLANK(Template!J7),"",Template!J7)</f>
        <v/>
      </c>
      <c r="K7" s="266" t="str">
        <f>IF(ISBLANK(Template!K7),"",Template!K7)</f>
        <v/>
      </c>
      <c r="L7" s="104"/>
      <c r="M7" s="104"/>
      <c r="N7" s="104"/>
      <c r="O7" s="104"/>
      <c r="P7" s="104"/>
      <c r="Q7" s="161" t="str">
        <f>IF(OR(ISBLANK(L7),(L7="NA")),"",IF(L7=1,25,IF(L7=2,50,IF(L7=3,75,IF(L7=4,100,"")))))</f>
        <v/>
      </c>
      <c r="R7" s="161" t="str">
        <f t="shared" ref="R7:U22" si="0">IF(OR(ISBLANK(M7),(M7="NA")),"",IF(M7=1,25,IF(M7=2,50,IF(M7=3,75,IF(M7=4,100,"")))))</f>
        <v/>
      </c>
      <c r="S7" s="161" t="str">
        <f t="shared" si="0"/>
        <v/>
      </c>
      <c r="T7" s="161" t="str">
        <f t="shared" si="0"/>
        <v/>
      </c>
      <c r="U7" s="161" t="str">
        <f t="shared" si="0"/>
        <v/>
      </c>
      <c r="V7" s="17"/>
      <c r="W7" s="17"/>
      <c r="X7" s="17"/>
      <c r="Y7" s="17"/>
      <c r="Z7" s="17"/>
    </row>
    <row r="8" spans="1:26" ht="151.5" customHeight="1">
      <c r="A8" s="105" t="str">
        <f>IF(ISBLANK(Template!A8),"",Template!A8)</f>
        <v>AC</v>
      </c>
      <c r="B8" s="267" t="str">
        <f>IF(ISBLANK(Template!B8),"",Template!B8)</f>
        <v>Advocacy and Communications</v>
      </c>
      <c r="C8" s="105" t="str">
        <f>IF(ISBLANK(Template!C8),"",Template!C8)</f>
        <v>AC1</v>
      </c>
      <c r="D8" s="98" t="str">
        <f>IF(ISBLANK(Template!D8),"",Template!D8)</f>
        <v>Advocacy and Communciations Strategy</v>
      </c>
      <c r="E8" s="91" t="str">
        <f>IF(ISBLANK(Template!E8),"",Template!E8)</f>
        <v>The CSO has an advocacy and communication strategy that is linked to organizational, advocacy &amp; comms priorities. 
Adjusts advocacy and communication resources as opportunities and circumstances change.
CSO understands the role in which effective communication supports advocacy.</v>
      </c>
      <c r="F8" s="91" t="str">
        <f>IF(ISBLANK(Template!F8),"",Template!F8)</f>
        <v>Could you tell me more about your  priorities?
Describe your advocacy and communications plan
Can you tell me about a time where you adapted your plans? Why?</v>
      </c>
      <c r="G8" s="91" t="str">
        <f>IF(ISBLANK(Template!G8),"",Template!G8)</f>
        <v xml:space="preserve">Organisation does not know what organisation's  priorities are. 
</v>
      </c>
      <c r="H8" s="91" t="str">
        <f>IF(ISBLANK(Template!H8),"",Template!H8)</f>
        <v xml:space="preserve">Organisation knows what the organisation's  priorities are. 
Advocacy and Communication plans are not in line with the organisation's priorities. 
</v>
      </c>
      <c r="I8" s="91" t="str">
        <f>IF(ISBLANK(Template!I8),"",Template!I8)</f>
        <v xml:space="preserve">Organisation knows what the organisation's  priorities are. 
Advocacy and communication plans are  in line with the organisation's priorities. 
Organisation does not adjust advocacy and communications activities to reflect the changing context.
</v>
      </c>
      <c r="J8" s="91" t="str">
        <f>IF(ISBLANK(Template!J8),"",Template!J8)</f>
        <v xml:space="preserve">Know what the organisation's  priorities are. 
Advocacy and communication plans are  in line with the organisation's priorities. 
Organisation adjusts advocacy and communications activities to reflect the changing context.
</v>
      </c>
      <c r="K8" s="268" t="str">
        <f>IF(ISBLANK(Template!K8),"",Template!K8)</f>
        <v>Advocacy  and communication plan (strategies,actions, and tactics)
Advocacy Communications strategy in one document; an
Advocacy Strategy; a 
Communications Strategy</v>
      </c>
      <c r="L8" s="104" t="s">
        <v>43</v>
      </c>
      <c r="M8" s="104" t="s">
        <v>43</v>
      </c>
      <c r="N8" s="104" t="s">
        <v>43</v>
      </c>
      <c r="O8" s="104" t="s">
        <v>43</v>
      </c>
      <c r="P8" s="104" t="s">
        <v>43</v>
      </c>
      <c r="Q8" s="161" t="str">
        <f t="shared" ref="Q8:U23" si="1">IF(OR(ISBLANK(L8),(L8="NA")),"",IF(L8=1,25,IF(L8=2,50,IF(L8=3,75,IF(L8=4,100,"")))))</f>
        <v/>
      </c>
      <c r="R8" s="161" t="str">
        <f t="shared" si="0"/>
        <v/>
      </c>
      <c r="S8" s="161" t="str">
        <f t="shared" si="0"/>
        <v/>
      </c>
      <c r="T8" s="161" t="str">
        <f t="shared" si="0"/>
        <v/>
      </c>
      <c r="U8" s="161" t="str">
        <f t="shared" si="0"/>
        <v/>
      </c>
      <c r="V8" s="17"/>
      <c r="W8" s="17"/>
      <c r="X8" s="17"/>
      <c r="Y8" s="17"/>
      <c r="Z8" s="17"/>
    </row>
    <row r="9" spans="1:26" ht="129.75" customHeight="1">
      <c r="A9" s="105" t="str">
        <f>IF(ISBLANK(Template!A9),"",Template!A9)</f>
        <v>AC</v>
      </c>
      <c r="B9" s="267" t="str">
        <f>IF(ISBLANK(Template!B9),"",Template!B9)</f>
        <v/>
      </c>
      <c r="C9" s="105" t="str">
        <f>IF(ISBLANK(Template!C9),"",Template!C9)</f>
        <v>AC2</v>
      </c>
      <c r="D9" s="98" t="str">
        <f>IF(ISBLANK(Template!D9),"",Template!D9)</f>
        <v>Influencing decision makers</v>
      </c>
      <c r="E9" s="91" t="str">
        <f>IF(ISBLANK(Template!E9),"",Template!E9)</f>
        <v>The CSO knows how to use the political economy approach  in their advocacy i.e reflecting on what/who the decisionmakers, who the influencers are, and how they can work within system constraints and take advantage of opportunities. Have a system to track the policy or political environment and identify where there are opportunities</v>
      </c>
      <c r="F9" s="91" t="str">
        <f>IF(ISBLANK(Template!F9),"",Template!F9)</f>
        <v xml:space="preserve">Does the organization know who to advocate to and when with respect to budget allocations for health?
How do they target the decision makers in the health space with their advocacy actions? And are the advocacy actions in line with the budget cycle?
</v>
      </c>
      <c r="G9" s="91" t="str">
        <f>IF(ISBLANK(Template!G9),"",Template!G9)</f>
        <v xml:space="preserve">Organisation does not know who makes decisions about the desired change we want to see in maternal and neonatal health. </v>
      </c>
      <c r="H9" s="91" t="str">
        <f>IF(ISBLANK(Template!H9),"",Template!H9)</f>
        <v xml:space="preserve">Organisation knows who makes decisions about the desired change we want to see in maternal and neonatal health. 
Organisation does not target these decision makers with advocacy actions
</v>
      </c>
      <c r="I9" s="91" t="str">
        <f>IF(ISBLANK(Template!I9),"",Template!I9)</f>
        <v>Organisation knows who makes decisions about the desired change we want to see in maternal and neonatal health. 
Organsation does target these decision makers with advocacy actions
Organisation does not know when to target these decision makers with  advocacy actions.</v>
      </c>
      <c r="J9" s="91" t="str">
        <f>IF(ISBLANK(Template!J9),"",Template!J9)</f>
        <v xml:space="preserve">Organisation knows who makes decisions about the desired change we want to see in maternal and neonatal health. 
Organisation does target these decision makers with advocacy actions
Organisation knows when to target these decision makers with  advocacy actions. </v>
      </c>
      <c r="K9" s="268" t="str">
        <f>IF(ISBLANK(Template!K9),"",Template!K9)</f>
        <v/>
      </c>
      <c r="L9" s="104" t="s">
        <v>43</v>
      </c>
      <c r="M9" s="104" t="s">
        <v>43</v>
      </c>
      <c r="N9" s="104" t="s">
        <v>43</v>
      </c>
      <c r="O9" s="104" t="s">
        <v>43</v>
      </c>
      <c r="P9" s="104" t="s">
        <v>43</v>
      </c>
      <c r="Q9" s="161" t="str">
        <f t="shared" si="1"/>
        <v/>
      </c>
      <c r="R9" s="161" t="str">
        <f t="shared" si="0"/>
        <v/>
      </c>
      <c r="S9" s="161" t="str">
        <f t="shared" si="0"/>
        <v/>
      </c>
      <c r="T9" s="161" t="str">
        <f t="shared" si="0"/>
        <v/>
      </c>
      <c r="U9" s="161" t="str">
        <f t="shared" si="0"/>
        <v/>
      </c>
      <c r="V9" s="17"/>
      <c r="W9" s="17"/>
      <c r="X9" s="17"/>
      <c r="Y9" s="17"/>
      <c r="Z9" s="17"/>
    </row>
    <row r="10" spans="1:26" ht="179.25" customHeight="1">
      <c r="A10" s="105" t="str">
        <f>IF(ISBLANK(Template!A10),"",Template!A10)</f>
        <v>AC</v>
      </c>
      <c r="B10" s="267" t="str">
        <f>IF(ISBLANK(Template!B10),"",Template!B10)</f>
        <v/>
      </c>
      <c r="C10" s="105" t="str">
        <f>IF(ISBLANK(Template!C10),"",Template!C10)</f>
        <v>AC3</v>
      </c>
      <c r="D10" s="98" t="str">
        <f>IF(ISBLANK(Template!D10),"",Template!D10)</f>
        <v>Understanding and communicating data</v>
      </c>
      <c r="E10" s="91" t="str">
        <f>IF(ISBLANK(Template!E10),"",Template!E10)</f>
        <v>Organization highly regards importance of data for advocacy purposes, understands and knows where to source more than one type of data and communicates the data to different audiences. Has clear advocacy and communication plan in place to advance policy, priorities and goals.</v>
      </c>
      <c r="F10" s="91" t="str">
        <f>IF(ISBLANK(Template!F10),"",Template!F10)</f>
        <v>Could you give me an example of when you have used data for advocacy? How, when, to whom?
How is data important for advocacy?</v>
      </c>
      <c r="G10" s="91" t="str">
        <f>IF(ISBLANK(Template!G10),"",Template!G10)</f>
        <v>Organisation does not know why data is important for advocacy purposes</v>
      </c>
      <c r="H10" s="91" t="str">
        <f>IF(ISBLANK(Template!H10),"",Template!H10)</f>
        <v xml:space="preserve">Organisation knows why data is important for advocacy purposes. 
Organisation understands and can identify where to source one type of data only (e.g. financing data, health outcomes data)
</v>
      </c>
      <c r="I10" s="91" t="str">
        <f>IF(ISBLANK(Template!I10),"",Template!I10)</f>
        <v xml:space="preserve">Organisation knows why data is important for advocacy purpose
Organisation understands and knows where to source more than one type of data (e.g. financing data and health outcomes data)
Organisation cannot communicate data to different audiences.  
</v>
      </c>
      <c r="J10" s="91" t="str">
        <f>IF(ISBLANK(Template!J10),"",Template!J10)</f>
        <v xml:space="preserve">Organisation knows why data is important for advocacy purpose
Organisation understand and knows where to source more than one type of data (e.g. financing data and health outcomes data)
Organisation can communicate data for different audiences.  
</v>
      </c>
      <c r="K10" s="92" t="str">
        <f>IF(ISBLANK(Template!K10),"",Template!K10)</f>
        <v xml:space="preserve">Advocacy Communication plan (strategies, actions and tactics)
Memos and other examples of how they have synthesised and communicated data
Data management system (includes data needs, sources, data analysis etc) </v>
      </c>
      <c r="L10" s="104" t="s">
        <v>43</v>
      </c>
      <c r="M10" s="104" t="s">
        <v>43</v>
      </c>
      <c r="N10" s="104" t="s">
        <v>43</v>
      </c>
      <c r="O10" s="104" t="s">
        <v>43</v>
      </c>
      <c r="P10" s="104" t="s">
        <v>43</v>
      </c>
      <c r="Q10" s="161" t="str">
        <f t="shared" si="1"/>
        <v/>
      </c>
      <c r="R10" s="161" t="str">
        <f t="shared" si="0"/>
        <v/>
      </c>
      <c r="S10" s="161" t="str">
        <f t="shared" si="0"/>
        <v/>
      </c>
      <c r="T10" s="161" t="str">
        <f t="shared" si="0"/>
        <v/>
      </c>
      <c r="U10" s="161" t="str">
        <f t="shared" si="0"/>
        <v/>
      </c>
      <c r="V10" s="17"/>
      <c r="W10" s="17"/>
      <c r="X10" s="17"/>
      <c r="Y10" s="17"/>
      <c r="Z10" s="17"/>
    </row>
    <row r="11" spans="1:26" ht="131.25" customHeight="1">
      <c r="A11" s="105" t="str">
        <f>IF(ISBLANK(Template!A11),"",Template!A11)</f>
        <v>MNH</v>
      </c>
      <c r="B11" s="265" t="s">
        <v>295</v>
      </c>
      <c r="C11" s="105" t="str">
        <f>IF(ISBLANK(Template!C11),"",Template!C11)</f>
        <v>MNH1</v>
      </c>
      <c r="D11" s="99" t="str">
        <f>IF(ISBLANK(Template!D11),"",Template!D11)</f>
        <v>Barriers to better maternity care</v>
      </c>
      <c r="E11" s="93" t="str">
        <f>IF(ISBLANK(Template!E11),"",Template!E11)</f>
        <v xml:space="preserve">Organization knows three main barriers to women accessing quality maternity care, knows ways of reducing the barriers and can track improvements in maternity care. 
</v>
      </c>
      <c r="F11" s="93" t="str">
        <f>IF(ISBLANK(Template!F11),"",Template!F11)</f>
        <v xml:space="preserve">What barriers can you think of that may prevent women from accessing quality maternity care?
How would you track quality maternity services? 
What do you think civil society can do to reduce barriers to women accessing maternity care?
</v>
      </c>
      <c r="G11" s="93" t="str">
        <f>IF(ISBLANK(Template!G11),"",Template!G11)</f>
        <v xml:space="preserve">Organisation does not know the barriers for women to access quality maternity care  </v>
      </c>
      <c r="H11" s="93" t="str">
        <f>IF(ISBLANK(Template!H11),"",Template!H11)</f>
        <v xml:space="preserve">Organisation can cite at least three barriers for women accessing quality maternity care. 
Organisation does not know what civil society can do to reduce the barriers to women accessing quality maternity care. 
</v>
      </c>
      <c r="I11" s="93" t="str">
        <f>IF(ISBLANK(Template!I11),"",Template!I11)</f>
        <v xml:space="preserve">Organisation can cite at least three barriers there are to women accessing quality maternity care. 
Organisation knows what civil society can do to reduce the barriers to women accessing quality maternity care. 
Organisation does not track improvements in maternity care in my county 
</v>
      </c>
      <c r="J11" s="93" t="str">
        <f>IF(ISBLANK(Template!J11),"",Template!J11)</f>
        <v xml:space="preserve">Organisation can cite at least three barriers there are to women accessing quality maternity care. 
Organisation knows what civil society can do to reduce the barriers to women accessing quality maternity care. 
Organisation has tracked improvements in maternity care in my county 
</v>
      </c>
      <c r="K11" s="92" t="str">
        <f>IF(ISBLANK(Template!K11),"",Template!K11)</f>
        <v xml:space="preserve">Qualitative ( quotes)
Any reports/records of tracking better maternity care.
</v>
      </c>
      <c r="L11" s="104" t="s">
        <v>43</v>
      </c>
      <c r="M11" s="104" t="s">
        <v>43</v>
      </c>
      <c r="N11" s="104" t="s">
        <v>43</v>
      </c>
      <c r="O11" s="104" t="s">
        <v>43</v>
      </c>
      <c r="P11" s="104" t="s">
        <v>43</v>
      </c>
      <c r="Q11" s="161" t="str">
        <f t="shared" si="1"/>
        <v/>
      </c>
      <c r="R11" s="161" t="str">
        <f t="shared" si="0"/>
        <v/>
      </c>
      <c r="S11" s="161" t="str">
        <f t="shared" si="0"/>
        <v/>
      </c>
      <c r="T11" s="161" t="str">
        <f t="shared" si="0"/>
        <v/>
      </c>
      <c r="U11" s="161" t="str">
        <f t="shared" si="0"/>
        <v/>
      </c>
      <c r="V11" s="17"/>
      <c r="W11" s="17"/>
      <c r="X11" s="17"/>
      <c r="Y11" s="17"/>
      <c r="Z11" s="17"/>
    </row>
    <row r="12" spans="1:26" ht="153" customHeight="1">
      <c r="A12" s="105" t="str">
        <f>IF(ISBLANK(Template!A12),"",Template!A12)</f>
        <v>MNH</v>
      </c>
      <c r="B12" s="265"/>
      <c r="C12" s="105" t="str">
        <f>IF(ISBLANK(Template!C12),"",Template!C12)</f>
        <v>MNH2</v>
      </c>
      <c r="D12" s="99" t="str">
        <f>IF(ISBLANK(Template!D12),"",Template!D12)</f>
        <v>High quality maternity care</v>
      </c>
      <c r="E12" s="93" t="str">
        <f>IF(ISBLANK(Template!E12),"",Template!E12)</f>
        <v>Organization knows why quality matters, what can happen if there is poor quality maternity care, and have supported quality maternity care as an organisation</v>
      </c>
      <c r="F12" s="93" t="str">
        <f>IF(ISBLANK(Template!F12),"",Template!F12)</f>
        <v>Why does quality care matter? What can happen if a woman does not receive good quality care? 
Can you explain to me what role you think the community has to play in preventing poor quality maternity care? 
Can you tell me about a time your organisation suppported improving the quality of maternity care?</v>
      </c>
      <c r="G12" s="93" t="str">
        <f>IF(ISBLANK(Template!G12),"",Template!G12)</f>
        <v>Organisation does not know why high quality maternity care matters</v>
      </c>
      <c r="H12" s="93" t="str">
        <f>IF(ISBLANK(Template!H12),"",Template!H12)</f>
        <v>Organisation knows why high quality maternity care matters
Organisation cannot name at least 3 outcomes of low quality maternity care</v>
      </c>
      <c r="I12" s="93" t="str">
        <f>IF(ISBLANK(Template!I12),"",Template!I12)</f>
        <v xml:space="preserve">Organisation knows why high quality maternity care matters
Organisation can name at least 3 outcomes of low quality maternity care
Organisation does not conduct activities that seek to improve quality of maternity care </v>
      </c>
      <c r="J12" s="93" t="str">
        <f>IF(ISBLANK(Template!J12),"",Template!J12)</f>
        <v xml:space="preserve">Organisation knows why high quality maternity care matters
Organisation can name at least 3 outcomes of low quality maternity care
Organisation does conduct activities that seek to improve quality of maternity care </v>
      </c>
      <c r="K12" s="92" t="str">
        <f>IF(ISBLANK(Template!K12),"",Template!K12)</f>
        <v xml:space="preserve">Qualitative ( quotes)
Any reports/records demonstrating how they have improved the quality of care
</v>
      </c>
      <c r="L12" s="104" t="s">
        <v>43</v>
      </c>
      <c r="M12" s="104" t="s">
        <v>43</v>
      </c>
      <c r="N12" s="104" t="s">
        <v>43</v>
      </c>
      <c r="O12" s="104" t="s">
        <v>43</v>
      </c>
      <c r="P12" s="104" t="s">
        <v>43</v>
      </c>
      <c r="Q12" s="161" t="str">
        <f t="shared" si="1"/>
        <v/>
      </c>
      <c r="R12" s="161" t="str">
        <f t="shared" si="0"/>
        <v/>
      </c>
      <c r="S12" s="161" t="str">
        <f t="shared" si="0"/>
        <v/>
      </c>
      <c r="T12" s="161" t="str">
        <f t="shared" si="0"/>
        <v/>
      </c>
      <c r="U12" s="161" t="str">
        <f t="shared" si="0"/>
        <v/>
      </c>
      <c r="V12" s="17"/>
      <c r="W12" s="17"/>
      <c r="X12" s="17"/>
      <c r="Y12" s="17"/>
      <c r="Z12" s="17"/>
    </row>
    <row r="13" spans="1:26" ht="153" customHeight="1">
      <c r="A13" s="105" t="str">
        <f>IF(ISBLANK(Template!A13),"",Template!A13)</f>
        <v>MNH</v>
      </c>
      <c r="B13" s="265"/>
      <c r="C13" s="105" t="str">
        <f>IF(ISBLANK(Template!C13),"",Template!C13)</f>
        <v>MNH3</v>
      </c>
      <c r="D13" s="99" t="str">
        <f>IF(ISBLANK(Template!D13),"",Template!D13)</f>
        <v>Accountability mechanisms</v>
      </c>
      <c r="E13" s="93" t="str">
        <f>IF(ISBLANK(Template!E13),"",Template!E13)</f>
        <v>Organization engages actively in accountability mechanisms related to maternal and newbown health    (this could include sector performance review, TWGs, or feeding in MNH data to public participation forums)</v>
      </c>
      <c r="F13" s="93" t="str">
        <f>IF(ISBLANK(Template!F13),"",Template!F13)</f>
        <v>Tell me more about your understanding of an accountability mechanism. 
What would you advise an organisation who wants to engage with an accountability mechanism?
Tell me about a time you participated in an accountability mechanism- is it ongoing? Why do you see this group as an accountability mechanism?</v>
      </c>
      <c r="G13" s="93" t="str">
        <f>IF(ISBLANK(Template!G13),"",Template!G13)</f>
        <v>Organisation does not know the purpose of an accountability mechanism</v>
      </c>
      <c r="H13" s="93" t="str">
        <f>IF(ISBLANK(Template!H13),"",Template!H13)</f>
        <v xml:space="preserve">Organisation knows the purpose of an accountability mechanism
Organisation does not know how and when to engage in an accountability mechanism </v>
      </c>
      <c r="I13" s="93" t="str">
        <f>IF(ISBLANK(Template!I13),"",Template!I13)</f>
        <v xml:space="preserve">Organisation knows the purpose of an accountability mechanism
Organisation knows how and when to engage in an accountability mechanism
Organisation has not participated in any accountability mechanims
</v>
      </c>
      <c r="J13" s="93" t="str">
        <f>IF(ISBLANK(Template!J13),"",Template!J13)</f>
        <v xml:space="preserve">Organisation knows the purpose of an accountability mechanism
Organisation knows how and when to engage in an accountability mechanism 
Organisation has participated in at least one accountability mechanism
</v>
      </c>
      <c r="K13" s="92" t="str">
        <f>IF(ISBLANK(Template!K13),"",Template!K13)</f>
        <v>Minutes of meetings
Scorecard
Plan of action</v>
      </c>
      <c r="L13" s="104" t="s">
        <v>43</v>
      </c>
      <c r="M13" s="104" t="s">
        <v>43</v>
      </c>
      <c r="N13" s="104" t="s">
        <v>43</v>
      </c>
      <c r="O13" s="104" t="s">
        <v>43</v>
      </c>
      <c r="P13" s="104" t="s">
        <v>43</v>
      </c>
      <c r="Q13" s="161" t="str">
        <f t="shared" si="1"/>
        <v/>
      </c>
      <c r="R13" s="161" t="str">
        <f t="shared" si="0"/>
        <v/>
      </c>
      <c r="S13" s="161" t="str">
        <f t="shared" si="0"/>
        <v/>
      </c>
      <c r="T13" s="161" t="str">
        <f t="shared" si="0"/>
        <v/>
      </c>
      <c r="U13" s="161" t="str">
        <f t="shared" si="0"/>
        <v/>
      </c>
      <c r="V13" s="17"/>
      <c r="W13" s="17"/>
      <c r="X13" s="17"/>
      <c r="Y13" s="17"/>
      <c r="Z13" s="17"/>
    </row>
    <row r="14" spans="1:26" ht="120.95" customHeight="1">
      <c r="A14" s="105" t="str">
        <f>IF(ISBLANK(Template!A14),"",Template!A14)</f>
        <v>BA</v>
      </c>
      <c r="B14" s="269" t="str">
        <f>IF(ISBLANK(Template!B14),"",Template!B14)</f>
        <v xml:space="preserve">Health financing </v>
      </c>
      <c r="C14" s="105" t="str">
        <f>IF(ISBLANK(Template!C14),"",Template!C14)</f>
        <v>BA1</v>
      </c>
      <c r="D14" s="100" t="str">
        <f>IF(ISBLANK(Template!D14),"",Template!D14)</f>
        <v xml:space="preserve">Budget cycle and making process </v>
      </c>
      <c r="E14" s="93" t="str">
        <f>IF(ISBLANK(Template!E14),"",Template!E14)</f>
        <v>Organization knows different entry points of the budget cycle and making process and has engaged at relevant points. Has presented budget memos on health related agendas.
Organization knows the WHAT, WHEN, HOW, WHERE, WHY  of accessing budget information.</v>
      </c>
      <c r="F14" s="93" t="str">
        <f>IF(ISBLANK(Template!F14),"",Template!F14)</f>
        <v xml:space="preserve">Talk me through the budget cycle. How do you engage with it?
Tell me about a time you took part in public participation. What happened?
How would you go about accessing budget documents?
</v>
      </c>
      <c r="G14" s="93" t="str">
        <f>IF(ISBLANK(Template!G14),"",Template!G14)</f>
        <v>Organisation is not aware of the budget cycle and making process</v>
      </c>
      <c r="H14" s="93" t="str">
        <f>IF(ISBLANK(Template!H14),"",Template!H14)</f>
        <v xml:space="preserve">Organisation is aware of the budget cycle and making process.
Organisation cannot access health budget information.
</v>
      </c>
      <c r="I14" s="93" t="str">
        <f>IF(ISBLANK(Template!I14),"",Template!I14)</f>
        <v xml:space="preserve">Organisation is aware of the budget cycle and making process.
Organisation cannot access timely information regarding planned funding and spending in the health sector.
Organisation has not engaged in the budget making process such as citizen participation, public gathering at county assembly, TWG engagement etc
</v>
      </c>
      <c r="J14" s="93" t="str">
        <f>IF(ISBLANK(Template!J14),"",Template!J14)</f>
        <v>Organisation is aware of the budget cycle and making process.
Organisation can access timely information regarding planned funding and spending in the health sector.
Organisation has engaged in the budget making process including citizen participation, public gathering at county assembly, TWG engagement etc</v>
      </c>
      <c r="K14" s="92" t="str">
        <f>IF(ISBLANK(Template!K14),"",Template!K14)</f>
        <v>Budget memos
Copy of public participation schedule
Copies of published county budgets (draft or final), 
Copies of sector working group report</v>
      </c>
      <c r="L14" s="104" t="s">
        <v>43</v>
      </c>
      <c r="M14" s="104" t="s">
        <v>43</v>
      </c>
      <c r="N14" s="104" t="s">
        <v>43</v>
      </c>
      <c r="O14" s="104" t="s">
        <v>43</v>
      </c>
      <c r="P14" s="104" t="s">
        <v>43</v>
      </c>
      <c r="Q14" s="161" t="str">
        <f t="shared" si="1"/>
        <v/>
      </c>
      <c r="R14" s="161" t="str">
        <f t="shared" si="0"/>
        <v/>
      </c>
      <c r="S14" s="161" t="str">
        <f t="shared" si="0"/>
        <v/>
      </c>
      <c r="T14" s="161" t="str">
        <f t="shared" si="0"/>
        <v/>
      </c>
      <c r="U14" s="161" t="str">
        <f t="shared" si="0"/>
        <v/>
      </c>
      <c r="V14" s="18"/>
      <c r="W14" s="18"/>
      <c r="X14" s="18"/>
      <c r="Y14" s="18"/>
      <c r="Z14" s="18"/>
    </row>
    <row r="15" spans="1:26" ht="170.25" customHeight="1">
      <c r="A15" s="105" t="str">
        <f>IF(ISBLANK(Template!A15),"",Template!A15)</f>
        <v>BA</v>
      </c>
      <c r="B15" s="269" t="str">
        <f>IF(ISBLANK(Template!B15),"",Template!B15)</f>
        <v/>
      </c>
      <c r="C15" s="105" t="str">
        <f>IF(ISBLANK(Template!C15),"",Template!C15)</f>
        <v>BA2</v>
      </c>
      <c r="D15" s="100" t="str">
        <f>IF(ISBLANK(Template!D15),"",Template!D15)</f>
        <v>Making sense of budgets</v>
      </c>
      <c r="E15" s="93" t="str">
        <f>IF(ISBLANK(Template!E15),"",Template!E15)</f>
        <v>CSO knows and can perform a health budget analysis(can compare proportion of county health allocation versus total budget, can compare health expenditure over time with other allocations), can track  and disseminate.
CSO knows when and who to present the data to.</v>
      </c>
      <c r="F15" s="93" t="str">
        <f>IF(ISBLANK(Template!F15),"",Template!F15)</f>
        <v>What does analysis mean to you? Explain your reasoning behind choosing that its important/not important. 
How do you analyse a health budget?
If you have analysed a budget, what did you find out?</v>
      </c>
      <c r="G15" s="93" t="str">
        <f>IF(ISBLANK(Template!G15),"",Template!G15)</f>
        <v xml:space="preserve">Organisation does not know why budget and expenditure analysis is important. </v>
      </c>
      <c r="H15" s="93" t="str">
        <f>IF(ISBLANK(Template!H15),"",Template!H15)</f>
        <v xml:space="preserve">Organisation knows why budget and expenditure analysis is important. 
Organisation does not know how to calculate the proportion of the county budget allocated to health and its programmes.
</v>
      </c>
      <c r="I15" s="93" t="str">
        <f>IF(ISBLANK(Template!I15),"",Template!I15)</f>
        <v xml:space="preserve">Organisation knows why budget and expenditure analysis is important. 
Organisation knows how to calculate the proportion of the county budget allocated to health and its programmes.
Organisation has not analysed the county health budget or health expenditure (for example, comparing this year with the last year, or comparing the health sector with the education sector budget)
</v>
      </c>
      <c r="J15" s="91" t="str">
        <f>IF(ISBLANK(Template!J15),"",Template!J15)</f>
        <v xml:space="preserve">Organisation knows why budget and expenditure analysis is important. 
Organisation can calculate the proportion of the county budget allocated to health and its programmes.
Organisation has  analysed the county health budget or health expenditure (for example, comparing this year with the last year, or comparing the health sector with the education sector budget)
</v>
      </c>
      <c r="K15" s="93" t="str">
        <f>IF(ISBLANK(Template!K15),"",Template!K15)</f>
        <v>Budget analysis report and qualitative quotes 
Development of briefs from data for advocacy purposes.</v>
      </c>
      <c r="L15" s="104" t="s">
        <v>43</v>
      </c>
      <c r="M15" s="104" t="s">
        <v>43</v>
      </c>
      <c r="N15" s="104" t="s">
        <v>43</v>
      </c>
      <c r="O15" s="104" t="s">
        <v>43</v>
      </c>
      <c r="P15" s="104" t="s">
        <v>43</v>
      </c>
      <c r="Q15" s="161" t="str">
        <f t="shared" si="1"/>
        <v/>
      </c>
      <c r="R15" s="161" t="str">
        <f t="shared" si="0"/>
        <v/>
      </c>
      <c r="S15" s="161" t="str">
        <f t="shared" si="0"/>
        <v/>
      </c>
      <c r="T15" s="161" t="str">
        <f t="shared" si="0"/>
        <v/>
      </c>
      <c r="U15" s="161" t="str">
        <f t="shared" si="0"/>
        <v/>
      </c>
      <c r="V15" s="18"/>
      <c r="W15" s="18"/>
      <c r="X15" s="18"/>
      <c r="Y15" s="18"/>
      <c r="Z15" s="18"/>
    </row>
    <row r="16" spans="1:26" ht="153.75" customHeight="1">
      <c r="A16" s="105" t="str">
        <f>IF(ISBLANK(Template!A16),"",Template!A16)</f>
        <v>BA</v>
      </c>
      <c r="B16" s="269" t="str">
        <f>IF(ISBLANK(Template!B16),"",Template!B16)</f>
        <v/>
      </c>
      <c r="C16" s="105" t="str">
        <f>IF(ISBLANK(Template!C16),"",Template!C16)</f>
        <v>BA3</v>
      </c>
      <c r="D16" s="100" t="str">
        <f>IF(ISBLANK(Template!D16),"",Template!D16)</f>
        <v>Identifying bottlenecks</v>
      </c>
      <c r="E16" s="91" t="str">
        <f>IF(ISBLANK(Template!E16),"",Template!E16)</f>
        <v xml:space="preserve">Organization is able to identify financial bottleneck that matter for maternal health, knows how to communicate this information to the right decision makers for action
</v>
      </c>
      <c r="F16" s="91" t="str">
        <f>IF(ISBLANK(Template!F16),"",Template!F16)</f>
        <v>Explain your reasoning behind choosing that its important/not important. 
How did you go about identifying a bottleneck?
Tell me about an example where you identified a bottleneck and communicated this. Why were they the right decision makers?</v>
      </c>
      <c r="G16" s="91" t="str">
        <f>IF(ISBLANK(Template!G16),"",Template!G16)</f>
        <v xml:space="preserve">Organisation does not know why health financing bottlenecks matter for maternal health. </v>
      </c>
      <c r="H16" s="91" t="str">
        <f>IF(ISBLANK(Template!H16),"",Template!H16)</f>
        <v xml:space="preserve">Organisation knows why health financing bottlenecks matter for maternal health.
Organisation has not identified any health financing bottlenecks for maternal health.
</v>
      </c>
      <c r="I16" s="91" t="str">
        <f>IF(ISBLANK(Template!I16),"",Template!I16)</f>
        <v xml:space="preserve">Organisation knows why health financing bottlenecks matter for maternal health.
Organisation has identified one or more health financing bottlenecks for maternal health.
Once the bottleneck is identified, the organisation doesn’t know what to do with this information 
</v>
      </c>
      <c r="J16" s="91" t="str">
        <f>IF(ISBLANK(Template!J16),"",Template!J16)</f>
        <v xml:space="preserve">Organisation knows why health financing bottlenecks matter for maternal health.
Organisation has identified health financing bottlenecks for maternal health.
Organisation has identified a bottleneck (s) and communicated this information to the right decision makers for action
</v>
      </c>
      <c r="K16" s="94" t="str">
        <f>IF(ISBLANK(Template!K16),"",Template!K16)</f>
        <v xml:space="preserve">Relevant budget memos
Copy of public participation schedule
Report/List of challenges around health financing.
Quotes 
</v>
      </c>
      <c r="L16" s="104" t="s">
        <v>43</v>
      </c>
      <c r="M16" s="104" t="s">
        <v>43</v>
      </c>
      <c r="N16" s="104" t="s">
        <v>43</v>
      </c>
      <c r="O16" s="104" t="s">
        <v>43</v>
      </c>
      <c r="P16" s="104" t="s">
        <v>43</v>
      </c>
      <c r="Q16" s="161" t="str">
        <f t="shared" si="1"/>
        <v/>
      </c>
      <c r="R16" s="161" t="str">
        <f t="shared" si="0"/>
        <v/>
      </c>
      <c r="S16" s="161" t="str">
        <f t="shared" si="0"/>
        <v/>
      </c>
      <c r="T16" s="161" t="str">
        <f t="shared" si="0"/>
        <v/>
      </c>
      <c r="U16" s="161" t="str">
        <f t="shared" si="0"/>
        <v/>
      </c>
      <c r="V16" s="19"/>
      <c r="W16" s="19"/>
      <c r="X16" s="19"/>
      <c r="Y16" s="19"/>
      <c r="Z16" s="19"/>
    </row>
    <row r="17" spans="1:26" ht="172.5" customHeight="1">
      <c r="A17" s="105" t="str">
        <f>IF(ISBLANK(Template!A17),"",Template!A17)</f>
        <v>GLD</v>
      </c>
      <c r="B17" s="259" t="str">
        <f>IF(ISBLANK(Template!B17),"",Template!B17)</f>
        <v>Governance and Planning</v>
      </c>
      <c r="C17" s="105" t="str">
        <f>IF(ISBLANK(Template!C17),"",Template!C17)</f>
        <v>GLD1</v>
      </c>
      <c r="D17" s="102" t="str">
        <f>IF(ISBLANK(Template!D17),"",Template!D17)</f>
        <v>Governance structures and policies</v>
      </c>
      <c r="E17" s="91" t="str">
        <f>IF(ISBLANK(Template!E17),"",Template!E17)</f>
        <v>The organization has a governing body with a constitution that guides its work, legal notices, statues and bill
Policies and procedures across the board and guiding all aspects of financial management. They are readily available, are consistently practiced by all staff members, and meet generally accepted accounting principles (GAAP).
Organization has a package of documents that outline the purpose of the organization (mission, vision statement, objectives etc) and clearly outlined organogram</v>
      </c>
      <c r="F17" s="91" t="str">
        <f>IF(ISBLANK(Template!F17),"",Template!F17)</f>
        <v>Could you describe the organisation's governance structures? 
Could you decribe the organisation's strategic plan? What does it include?
What types of policies, procedures, and systems do you have in place? If there anything you think is misisng?</v>
      </c>
      <c r="G17" s="91" t="str">
        <f>IF(ISBLANK(Template!G17),"",Template!G17)</f>
        <v>Organization does not have governance structures in place</v>
      </c>
      <c r="H17" s="91" t="str">
        <f>IF(ISBLANK(Template!H17),"",Template!H17)</f>
        <v>Organisation does have governance structures in place
Organisation does not have established policies and procedures in place</v>
      </c>
      <c r="I17" s="91" t="str">
        <f>IF(ISBLANK(Template!I17),"",Template!I17)</f>
        <v>Organisation does have governance structures in place
Organisation has established policies and procedures in place
Organisation does not have a strategic plan</v>
      </c>
      <c r="J17" s="92" t="str">
        <f>IF(ISBLANK(Template!J17),"",Template!J17)</f>
        <v>Organisation does have governance structures in place
Organisation has established policies and procedures in place
Organisation does  have a strategic plan</v>
      </c>
      <c r="K17" s="95" t="str">
        <f>IF(ISBLANK(Template!K17),"",Template!K17)</f>
        <v xml:space="preserve">Constitution; appointment letters of board members; board minutes.
Organogram
Strategic plan </v>
      </c>
      <c r="L17" s="104" t="s">
        <v>43</v>
      </c>
      <c r="M17" s="104" t="s">
        <v>43</v>
      </c>
      <c r="N17" s="104" t="s">
        <v>43</v>
      </c>
      <c r="O17" s="104" t="s">
        <v>43</v>
      </c>
      <c r="P17" s="104" t="s">
        <v>43</v>
      </c>
      <c r="Q17" s="161" t="str">
        <f t="shared" si="1"/>
        <v/>
      </c>
      <c r="R17" s="161" t="str">
        <f t="shared" si="0"/>
        <v/>
      </c>
      <c r="S17" s="161" t="str">
        <f t="shared" si="0"/>
        <v/>
      </c>
      <c r="T17" s="161" t="str">
        <f t="shared" si="0"/>
        <v/>
      </c>
      <c r="U17" s="161" t="str">
        <f t="shared" si="0"/>
        <v/>
      </c>
      <c r="V17" s="19"/>
      <c r="W17" s="19"/>
      <c r="X17" s="19"/>
      <c r="Y17" s="19"/>
      <c r="Z17" s="19"/>
    </row>
    <row r="18" spans="1:26" s="47" customFormat="1" ht="140.44999999999999" customHeight="1">
      <c r="A18" s="105" t="str">
        <f>IF(ISBLANK(Template!A18),"",Template!A18)</f>
        <v>GLD</v>
      </c>
      <c r="B18" s="259" t="str">
        <f>IF(ISBLANK(Template!B18),"",Template!B18)</f>
        <v/>
      </c>
      <c r="C18" s="105" t="str">
        <f>IF(ISBLANK(Template!C18),"",Template!C18)</f>
        <v>GLD2</v>
      </c>
      <c r="D18" s="163" t="str">
        <f>IF(ISBLANK(Template!D18),"",Template!D18)</f>
        <v>Financing and planning for organisational activities</v>
      </c>
      <c r="E18" s="96" t="str">
        <f>IF(ISBLANK(Template!E18),"",Template!E18)</f>
        <v>Organization has an annual costed workplan that is regularly reviewed.
Organisation has a resource mobilisation plan</v>
      </c>
      <c r="F18" s="95" t="str">
        <f>IF(ISBLANK(Template!F18),"",Template!F18)</f>
        <v xml:space="preserve">What type of activities are in your workplan? 
How does the organisation go about costing these activities? 
Could you tell me about the plans the organisation has in place to mobilise its own resources?
</v>
      </c>
      <c r="G18" s="95" t="str">
        <f>IF(ISBLANK(Template!G18),"",Template!G18)</f>
        <v>Organisation does not have an annual plan of activities in place.</v>
      </c>
      <c r="H18" s="95" t="str">
        <f>IF(ISBLANK(Template!H18),"",Template!H18)</f>
        <v xml:space="preserve">Organisation has an annual plan of activities in place. 
The annual plan of activities is not accompanied with a budget. 
</v>
      </c>
      <c r="I18" s="95" t="str">
        <f>IF(ISBLANK(Template!I18),"",Template!I18)</f>
        <v xml:space="preserve">Organisation has an annual plan of activities in place. 
The annual plan of activities is accompanied with a budget. 
Organisation does not have a resource mobilisation plan in place to finance its annual plan of activities. 
</v>
      </c>
      <c r="J18" s="95" t="str">
        <f>IF(ISBLANK(Template!J18),"",Template!J18)</f>
        <v xml:space="preserve">Organisation has an annual plan of activities in place. 
The annual plan of activities is accompanied with a budget. 
Organisation has a resource mobilisation plan in place to finance its annual plan of activities. 
</v>
      </c>
      <c r="K18" s="92" t="str">
        <f>IF(ISBLANK(Template!K18),"",Template!K18)</f>
        <v>Annual costed workplan
Resource mobilisation plan
 Resource mobilization team meeting minutes/report</v>
      </c>
      <c r="L18" s="104" t="s">
        <v>43</v>
      </c>
      <c r="M18" s="104" t="s">
        <v>43</v>
      </c>
      <c r="N18" s="104" t="s">
        <v>43</v>
      </c>
      <c r="O18" s="104" t="s">
        <v>43</v>
      </c>
      <c r="P18" s="104" t="s">
        <v>43</v>
      </c>
      <c r="Q18" s="161" t="str">
        <f t="shared" si="1"/>
        <v/>
      </c>
      <c r="R18" s="161" t="str">
        <f t="shared" si="0"/>
        <v/>
      </c>
      <c r="S18" s="161" t="str">
        <f t="shared" si="0"/>
        <v/>
      </c>
      <c r="T18" s="161" t="str">
        <f t="shared" si="0"/>
        <v/>
      </c>
      <c r="U18" s="161" t="str">
        <f t="shared" si="0"/>
        <v/>
      </c>
      <c r="V18" s="20"/>
      <c r="W18" s="20"/>
      <c r="X18" s="20"/>
      <c r="Y18" s="20"/>
      <c r="Z18" s="20"/>
    </row>
    <row r="19" spans="1:26" ht="153" customHeight="1">
      <c r="A19" s="105" t="str">
        <f>IF(ISBLANK(Template!A19),"",Template!A19)</f>
        <v>CNS</v>
      </c>
      <c r="B19" s="260" t="str">
        <f>IF(ISBLANK(Template!B19),"",Template!B19)</f>
        <v>Coordination and Sustainability</v>
      </c>
      <c r="C19" s="105" t="str">
        <f>IF(ISBLANK(Template!C19),"",Template!C19)</f>
        <v>CNS1</v>
      </c>
      <c r="D19" s="103" t="str">
        <f>IF(ISBLANK(Template!D19),"",Template!D19)</f>
        <v>Taking part in coalitions</v>
      </c>
      <c r="E19" s="95" t="str">
        <f>IF(ISBLANK(Template!E19),"",Template!E19)</f>
        <v xml:space="preserve">Organisation is an active member of a coalition with other civil society organisations where it has worked on a shared issue.
Organization is contacted regularly by decison makers or civil society leaders or the media as a source of information.
</v>
      </c>
      <c r="F19" s="95" t="str">
        <f>IF(ISBLANK(Template!F19),"",Template!F19)</f>
        <v>What is a coalition? 
Could you tell me about a time where you participated in a coalition? Who else was in the coalition? What did the coalition do? 
Can you describe to me your relationships with other civil society organisations, media, and government?</v>
      </c>
      <c r="G19" s="95" t="str">
        <f>IF(ISBLANK(Template!G19),"",Template!G19)</f>
        <v>Organisation has never been part of a coalition with other civil society organisations.</v>
      </c>
      <c r="H19" s="95" t="str">
        <f>IF(ISBLANK(Template!H19),"",Template!H19)</f>
        <v xml:space="preserve">Organisation has been part of a coalition with other civil society organisations.
Organisation has never actively participated in coalition activities. 
</v>
      </c>
      <c r="I19" s="95" t="str">
        <f>IF(ISBLANK(Template!I19),"",Template!I19)</f>
        <v xml:space="preserve">Organisation has been part of a coalition with other civil society organisations.
Organisation has actively participated in coalition activities. 
Organisation does not regularly (e.g. at least once a quarter) provide information to other CSOs, decision makers and/or the media on MNH and/or the health budget  
</v>
      </c>
      <c r="J19" s="95" t="str">
        <f>IF(ISBLANK(Template!J19),"",Template!J19)</f>
        <v>Organisation has been part of a coalition with other civil society organisations.
Organisation has actively participated in coalition activities.
Organisation regularly (e.g. at least once a quarter) provide information to other CSOs, decision makers and/or the media on MNH and/or the health budget</v>
      </c>
      <c r="K19" s="92" t="str">
        <f>IF(ISBLANK(Template!K19),"",Template!K19)</f>
        <v>Meeting reports with various stakeholders.
Evidence of info provided
Joint plan of action of a coalition</v>
      </c>
      <c r="L19" s="104" t="s">
        <v>43</v>
      </c>
      <c r="M19" s="104" t="s">
        <v>43</v>
      </c>
      <c r="N19" s="104" t="s">
        <v>43</v>
      </c>
      <c r="O19" s="104" t="s">
        <v>43</v>
      </c>
      <c r="P19" s="104" t="s">
        <v>43</v>
      </c>
      <c r="Q19" s="161" t="str">
        <f t="shared" si="1"/>
        <v/>
      </c>
      <c r="R19" s="161" t="str">
        <f t="shared" si="0"/>
        <v/>
      </c>
      <c r="S19" s="161" t="str">
        <f t="shared" si="0"/>
        <v/>
      </c>
      <c r="T19" s="161" t="str">
        <f t="shared" si="0"/>
        <v/>
      </c>
      <c r="U19" s="161" t="str">
        <f t="shared" si="0"/>
        <v/>
      </c>
      <c r="V19" s="18"/>
      <c r="W19" s="18"/>
      <c r="X19" s="18"/>
      <c r="Y19" s="18"/>
      <c r="Z19" s="18"/>
    </row>
    <row r="20" spans="1:26" ht="153" customHeight="1">
      <c r="A20" s="105" t="str">
        <f>IF(ISBLANK(Template!A20),"",Template!A20)</f>
        <v>CNS</v>
      </c>
      <c r="B20" s="260" t="str">
        <f>IF(ISBLANK(Template!B20),"",Template!B20)</f>
        <v/>
      </c>
      <c r="C20" s="105" t="str">
        <f>IF(ISBLANK(Template!C20),"",Template!C20)</f>
        <v>CNS2</v>
      </c>
      <c r="D20" s="103" t="str">
        <f>IF(ISBLANK(Template!D20),"",Template!D20)</f>
        <v xml:space="preserve">Collaborating with the government </v>
      </c>
      <c r="E20" s="95" t="str">
        <f>IF(ISBLANK(Template!E20),"",Template!E20)</f>
        <v xml:space="preserve">Organisation is seen by the government as a stakeholder in government processes and employs diplomatic advocacy.
</v>
      </c>
      <c r="F20" s="95" t="str">
        <f>IF(ISBLANK(Template!F20),"",Template!F20)</f>
        <v>How would you describe the organisation's relationship with Government? What do you think the Government think of the organisation? 
Why would you/wouldn't you collaborate with Government? Do you have any shared goals?
Tell me about a time where you have partnered with Government to achieve a shared goal.</v>
      </c>
      <c r="G20" s="95" t="str">
        <f>IF(ISBLANK(Template!G20),"",Template!G20)</f>
        <v>Organisation has never worked with Government/ County health department</v>
      </c>
      <c r="H20" s="95" t="str">
        <f>IF(ISBLANK(Template!H20),"",Template!H20)</f>
        <v xml:space="preserve">Organisation has worked with Government/county health department. 
Organisation is not seen by the government as a key stakeholder in government processes
</v>
      </c>
      <c r="I20" s="95" t="str">
        <f>IF(ISBLANK(Template!I20),"",Template!I20)</f>
        <v xml:space="preserve">Organisation has worked with Government/county health department
Organisation is  seen by the government as a key stakeholder in government processes 
Organisation was not successful in supporting Government to achieve a shared goal.  
</v>
      </c>
      <c r="J20" s="95" t="str">
        <f>IF(ISBLANK(Template!J20),"",Template!J20)</f>
        <v xml:space="preserve">Organisation has worked with Government. 
Organisation is seen by the government as a key stakeholder in government processes
Organisation was successful in supporting Government to achieve a shared goal.  
</v>
      </c>
      <c r="K20" s="92" t="str">
        <f>IF(ISBLANK(Template!K20),"",Template!K20)</f>
        <v>Meeting reports of health related meetings with various county officials where CSO has participated in.</v>
      </c>
      <c r="L20" s="104" t="s">
        <v>43</v>
      </c>
      <c r="M20" s="104" t="s">
        <v>43</v>
      </c>
      <c r="N20" s="104" t="s">
        <v>43</v>
      </c>
      <c r="O20" s="104" t="s">
        <v>43</v>
      </c>
      <c r="P20" s="104" t="s">
        <v>43</v>
      </c>
      <c r="Q20" s="161" t="str">
        <f t="shared" si="1"/>
        <v/>
      </c>
      <c r="R20" s="161" t="str">
        <f t="shared" si="0"/>
        <v/>
      </c>
      <c r="S20" s="161" t="str">
        <f t="shared" si="0"/>
        <v/>
      </c>
      <c r="T20" s="161" t="str">
        <f t="shared" si="0"/>
        <v/>
      </c>
      <c r="U20" s="161" t="str">
        <f t="shared" si="0"/>
        <v/>
      </c>
      <c r="V20" s="17"/>
      <c r="W20" s="17"/>
      <c r="X20" s="17"/>
      <c r="Y20" s="17"/>
      <c r="Z20" s="17"/>
    </row>
    <row r="21" spans="1:26" ht="167.1" customHeight="1">
      <c r="A21" s="105" t="str">
        <f>IF(ISBLANK(Template!A21),"",Template!A21)</f>
        <v>CNS</v>
      </c>
      <c r="B21" s="260" t="str">
        <f>IF(ISBLANK(Template!B21),"",Template!B21)</f>
        <v/>
      </c>
      <c r="C21" s="105" t="str">
        <f>IF(ISBLANK(Template!C21),"",Template!C21)</f>
        <v>CNS3</v>
      </c>
      <c r="D21" s="103" t="str">
        <f>IF(ISBLANK(Template!D21),"",Template!D21)</f>
        <v>Documenting plans for sustainability</v>
      </c>
      <c r="E21" s="97" t="str">
        <f>IF(ISBLANK(Template!E21),"",Template!E21)</f>
        <v>Organization understands the importance of documenting plans for their transition beyond donor funding and sustaining their advocacy interventions
Organization has a clear sutainability plan beyond their current source of funding.</v>
      </c>
      <c r="F21" s="97" t="str">
        <f>IF(ISBLANK(Template!F21),"",Template!F21)</f>
        <v>What does sustainability mean for your organisation? 
Can you explain to me how your organisation have planned for sustainability?
Can you describe how your sustainability plans have informed your work?
If your current source of funding was to come to an end, how would you continue with your activities? What other activities do nto require resources from a third party?</v>
      </c>
      <c r="G21" s="97" t="str">
        <f>IF(ISBLANK(Template!G21),"",Template!G21)</f>
        <v>Organisation does not know why they need to document plans for sustaining their work beyond donor funding</v>
      </c>
      <c r="H21" s="97" t="str">
        <f>IF(ISBLANK(Template!H21),"",Template!H21)</f>
        <v xml:space="preserve">Organisation knows why they needs to document plans for sustaining their work beyond donor funding
Organisation has not developed an organization sustainability plan 
</v>
      </c>
      <c r="I21" s="97" t="str">
        <f>IF(ISBLANK(Template!I21),"",Template!I21)</f>
        <v xml:space="preserve">Organisation knows why they needs to document plans for sustaining their work beyond donor funding
Organisation has  developed an organization sustainability plan 
Organisational sustainabilty plan does not inform the organisation's activities </v>
      </c>
      <c r="J21" s="97" t="str">
        <f>IF(ISBLANK(Template!J21),"",Template!J21)</f>
        <v xml:space="preserve">Organisation knows why they needs to document plans for sustaining their work beyond donor funding
Organisation has  developed an organization sustainability plan 
Organisational sustainabilty plan does  inform the organisation's activities </v>
      </c>
      <c r="K21" s="92" t="str">
        <f>IF(ISBLANK(Template!K21),"",Template!K21)</f>
        <v>Sustainability plan, Exit strategy</v>
      </c>
      <c r="L21" s="104" t="s">
        <v>43</v>
      </c>
      <c r="M21" s="104" t="s">
        <v>43</v>
      </c>
      <c r="N21" s="104" t="s">
        <v>43</v>
      </c>
      <c r="O21" s="104" t="s">
        <v>43</v>
      </c>
      <c r="P21" s="104" t="s">
        <v>43</v>
      </c>
      <c r="Q21" s="161" t="str">
        <f t="shared" si="1"/>
        <v/>
      </c>
      <c r="R21" s="161" t="str">
        <f t="shared" si="0"/>
        <v/>
      </c>
      <c r="S21" s="161" t="str">
        <f t="shared" si="0"/>
        <v/>
      </c>
      <c r="T21" s="161" t="str">
        <f t="shared" si="0"/>
        <v/>
      </c>
      <c r="U21" s="161" t="str">
        <f t="shared" si="0"/>
        <v/>
      </c>
      <c r="V21" s="17"/>
      <c r="W21" s="17"/>
      <c r="X21" s="17"/>
      <c r="Y21" s="17"/>
      <c r="Z21" s="17"/>
    </row>
    <row r="22" spans="1:26" ht="164.45" customHeight="1">
      <c r="A22" s="105" t="str">
        <f>IF(ISBLANK(Template!A22),"",Template!A22)</f>
        <v>MEL</v>
      </c>
      <c r="B22" s="261" t="str">
        <f>IF(ISBLANK(Template!B22),"",Template!B22)</f>
        <v>Monitoring and Learning</v>
      </c>
      <c r="C22" s="105" t="str">
        <f>IF(ISBLANK(Template!C22),"",Template!C22)</f>
        <v>MEL1</v>
      </c>
      <c r="D22" s="101" t="str">
        <f>IF(ISBLANK(Template!D22),"",Template!D22)</f>
        <v>Monitoring advocacy efforts</v>
      </c>
      <c r="E22" s="95" t="str">
        <f>IF(ISBLANK(Template!E22),"",Template!E22)</f>
        <v>Organization has an M&amp;E plan for advocacy efforts</v>
      </c>
      <c r="F22" s="95" t="str">
        <f>IF(ISBLANK(Template!F22),"",Template!F22)</f>
        <v>What is your reasoning behind choosing that it is important to track advocacy efforts OR it is not important to track advocacy efforts?
How do you go about tracking the results of advocacy activities?  
Could you give me an example of when you tracked the results of advocacy activities? Do you have another example? How often do you track results?</v>
      </c>
      <c r="G22" s="95" t="str">
        <f>IF(ISBLANK(Template!G22),"",Template!G22)</f>
        <v xml:space="preserve">The organisation does not think it is important to track the change we achieve through our advocacy activities.   </v>
      </c>
      <c r="H22" s="95" t="str">
        <f>IF(ISBLANK(Template!H22),"",Template!H22)</f>
        <v xml:space="preserve">The organisation regards it as important to track the changes achieved through our advocacy activities.   
The organisation does not track the results of our advocacy activities.  </v>
      </c>
      <c r="I22" s="95" t="str">
        <f>IF(ISBLANK(Template!I22),"",Template!I22)</f>
        <v xml:space="preserve">The organisation regards it as important to track the change we achieve through our advocacy activities.   
The organisation does track the results of our advocacy activities
The organisation does not use this tracking to inform our future advocacy work
</v>
      </c>
      <c r="J22" s="95" t="str">
        <f>IF(ISBLANK(Template!J22),"",Template!J22)</f>
        <v xml:space="preserve">The organisation regards it as important to track the change we achieve through our advocacy activities.   
The organisation does track the results of our advocacy activities
The organisation has used this tracking to inform our future advocacy work
</v>
      </c>
      <c r="K22" s="95" t="str">
        <f>IF(ISBLANK(Template!K22),"",Template!K22)</f>
        <v xml:space="preserve">M&amp;E plan for advocacy efforts
Tailored adaptation strategy for advocacy efforts.
</v>
      </c>
      <c r="L22" s="104" t="s">
        <v>43</v>
      </c>
      <c r="M22" s="104" t="s">
        <v>43</v>
      </c>
      <c r="N22" s="104" t="s">
        <v>43</v>
      </c>
      <c r="O22" s="104" t="s">
        <v>43</v>
      </c>
      <c r="P22" s="104" t="s">
        <v>43</v>
      </c>
      <c r="Q22" s="161" t="str">
        <f t="shared" si="1"/>
        <v/>
      </c>
      <c r="R22" s="161" t="str">
        <f t="shared" si="0"/>
        <v/>
      </c>
      <c r="S22" s="161" t="str">
        <f t="shared" si="0"/>
        <v/>
      </c>
      <c r="T22" s="161" t="str">
        <f t="shared" si="0"/>
        <v/>
      </c>
      <c r="U22" s="161" t="str">
        <f t="shared" si="0"/>
        <v/>
      </c>
      <c r="V22" s="75"/>
      <c r="W22" s="75"/>
      <c r="X22" s="75"/>
      <c r="Y22" s="75"/>
      <c r="Z22" s="75"/>
    </row>
    <row r="23" spans="1:26" ht="151.5" customHeight="1">
      <c r="A23" s="105" t="str">
        <f>IF(ISBLANK(Template!A23),"",Template!A23)</f>
        <v>MEL</v>
      </c>
      <c r="B23" s="261" t="e">
        <f>IF(ISBLANK(Template!#REF!),"",Template!#REF!)</f>
        <v>#REF!</v>
      </c>
      <c r="C23" s="105" t="str">
        <f>IF(ISBLANK(Template!C23),"",Template!C23)</f>
        <v>MEL2</v>
      </c>
      <c r="D23" s="101" t="str">
        <f>IF(ISBLANK(Template!D23),"",Template!D23)</f>
        <v>Taking part in reflective learning</v>
      </c>
      <c r="E23" s="95" t="str">
        <f>IF(ISBLANK(Template!E23),"",Template!E23)</f>
        <v xml:space="preserve">Organization holds structured and regular reflection meetings  anchored on strategic planning/annual workplanning to discuss learnings, successes, and failures, adapts its plans. And activity plans are informed by the tracking of results of organizations advocacy activities.  
</v>
      </c>
      <c r="F23" s="95" t="str">
        <f>IF(ISBLANK(Template!F23),"",Template!F23)</f>
        <v>What does reflective learning mean to your organisation?
What is your reasoning behind choosing that reflecting learning is important or not? 
How does your organisation go about supporting reflective learning?
Can you give me an example of where your activities have changed in order to learn from successes and challenges</v>
      </c>
      <c r="G23" s="95" t="str">
        <f>IF(ISBLANK(Template!G23),"",Template!G23)</f>
        <v xml:space="preserve">Organisation does not regard it as important to reflect on our own success and failure. </v>
      </c>
      <c r="H23" s="95" t="str">
        <f>IF(ISBLANK(Template!H23),"",Template!H23)</f>
        <v xml:space="preserve">The organisation regards it as important to reflect on our own success and failure.
Organisation has not held a reflection meeting where  learnings, successes, and failures have been discussed in the previous 6 months.
</v>
      </c>
      <c r="I23" s="95" t="str">
        <f>IF(ISBLANK(Template!I23),"",Template!I23)</f>
        <v xml:space="preserve">The organisation regards it is important to reflect on our own success and failure.
Organisation has held a reflection meeting where we have discussed learnings, successes, and failures in the previous 6 months.
Organisation has not adapted its plans based a reflection meeting in the last 6 months. </v>
      </c>
      <c r="J23" s="95" t="str">
        <f>IF(ISBLANK(Template!J23),"",Template!J23)</f>
        <v xml:space="preserve">The organisation regards it is important to reflect on our own success and failure.
Organisation has held a reflection meeting where we have discussed learnings, successes, and failures in the previous 6 months.
Organisation has adapted its plans based a reflection meeting in the last 6 months. </v>
      </c>
      <c r="K23" s="95" t="str">
        <f>IF(ISBLANK(Template!K23),"",Template!K23)</f>
        <v>Activity plans, agenda of reflective meeting, meeting minutes (if available)
Action tracking plans.</v>
      </c>
      <c r="L23" s="104" t="s">
        <v>43</v>
      </c>
      <c r="M23" s="104" t="s">
        <v>43</v>
      </c>
      <c r="N23" s="104" t="s">
        <v>43</v>
      </c>
      <c r="O23" s="104" t="s">
        <v>43</v>
      </c>
      <c r="P23" s="104" t="s">
        <v>43</v>
      </c>
      <c r="Q23" s="161" t="str">
        <f t="shared" si="1"/>
        <v/>
      </c>
      <c r="R23" s="161" t="str">
        <f t="shared" si="1"/>
        <v/>
      </c>
      <c r="S23" s="161" t="str">
        <f t="shared" si="1"/>
        <v/>
      </c>
      <c r="T23" s="161" t="str">
        <f t="shared" si="1"/>
        <v/>
      </c>
      <c r="U23" s="161" t="str">
        <f t="shared" si="1"/>
        <v/>
      </c>
      <c r="V23" s="16"/>
      <c r="W23" s="16"/>
      <c r="X23" s="16"/>
      <c r="Y23" s="16"/>
      <c r="Z23" s="16"/>
    </row>
    <row r="24" spans="1:26" s="51" customFormat="1" ht="15">
      <c r="A24" s="106"/>
      <c r="C24" s="106"/>
      <c r="D24" s="68"/>
      <c r="E24" s="197"/>
      <c r="F24" s="52"/>
      <c r="G24" s="63"/>
      <c r="H24" s="63"/>
      <c r="I24" s="63"/>
      <c r="J24" s="63"/>
      <c r="K24" s="63"/>
      <c r="L24" s="64"/>
      <c r="M24" s="64"/>
      <c r="N24" s="64"/>
      <c r="O24" s="64"/>
      <c r="P24" s="64"/>
      <c r="V24" s="59"/>
      <c r="W24" s="59"/>
      <c r="X24" s="59"/>
      <c r="Y24" s="59"/>
      <c r="Z24" s="59"/>
    </row>
    <row r="25" spans="1:26" s="51" customFormat="1" ht="15">
      <c r="A25" s="106"/>
      <c r="C25" s="106"/>
      <c r="D25" s="195"/>
      <c r="E25" s="200"/>
      <c r="F25" s="59"/>
      <c r="G25" s="59"/>
      <c r="H25" s="59"/>
      <c r="I25" s="59"/>
      <c r="J25" s="59"/>
      <c r="K25" s="59"/>
      <c r="L25" s="64"/>
      <c r="M25" s="64"/>
      <c r="N25" s="64"/>
      <c r="O25" s="64"/>
      <c r="P25" s="64"/>
      <c r="V25" s="59"/>
      <c r="W25" s="59"/>
      <c r="X25" s="59"/>
      <c r="Y25" s="59"/>
      <c r="Z25" s="59"/>
    </row>
    <row r="26" spans="1:26" s="51" customFormat="1" ht="15">
      <c r="A26" s="106"/>
      <c r="C26" s="106"/>
      <c r="D26" s="247"/>
      <c r="E26" s="69"/>
      <c r="F26" s="59"/>
      <c r="G26" s="59"/>
      <c r="H26" s="59"/>
      <c r="I26" s="59"/>
      <c r="J26" s="59"/>
      <c r="K26" s="59"/>
      <c r="L26" s="66"/>
      <c r="M26" s="66"/>
      <c r="N26" s="66"/>
      <c r="O26" s="66"/>
      <c r="P26" s="66"/>
      <c r="V26" s="59"/>
      <c r="W26" s="59"/>
      <c r="X26" s="59"/>
      <c r="Y26" s="59"/>
      <c r="Z26" s="59"/>
    </row>
    <row r="27" spans="1:26" s="51" customFormat="1" ht="15">
      <c r="A27" s="106"/>
      <c r="C27" s="106"/>
      <c r="D27" s="247"/>
      <c r="E27" s="70"/>
      <c r="F27" s="59"/>
      <c r="G27" s="59"/>
      <c r="H27" s="59"/>
      <c r="I27" s="59"/>
      <c r="J27" s="59"/>
      <c r="K27" s="59"/>
      <c r="L27" s="66"/>
      <c r="M27" s="66"/>
      <c r="N27" s="66"/>
      <c r="O27" s="66"/>
      <c r="P27" s="66"/>
      <c r="V27" s="59"/>
      <c r="W27" s="59"/>
      <c r="X27" s="59"/>
      <c r="Y27" s="59"/>
      <c r="Z27" s="59"/>
    </row>
    <row r="28" spans="1:26" s="51" customFormat="1" ht="15">
      <c r="A28" s="106"/>
      <c r="C28" s="106"/>
      <c r="D28" s="199"/>
      <c r="E28" s="200"/>
      <c r="F28" s="59"/>
      <c r="G28" s="59"/>
      <c r="H28" s="59"/>
      <c r="I28" s="59"/>
      <c r="J28" s="59"/>
      <c r="K28" s="59"/>
      <c r="L28" s="66"/>
      <c r="M28" s="66"/>
      <c r="N28" s="66"/>
      <c r="O28" s="66"/>
      <c r="P28" s="66"/>
      <c r="V28" s="59"/>
      <c r="W28" s="59"/>
      <c r="X28" s="59"/>
      <c r="Y28" s="59"/>
      <c r="Z28" s="59"/>
    </row>
    <row r="29" spans="1:26" s="51" customFormat="1" ht="15">
      <c r="A29" s="106"/>
      <c r="C29" s="106"/>
      <c r="D29" s="199"/>
      <c r="E29" s="200"/>
      <c r="F29" s="59"/>
      <c r="G29" s="59"/>
      <c r="H29" s="59"/>
      <c r="I29" s="59"/>
      <c r="J29" s="59"/>
      <c r="K29" s="59"/>
      <c r="L29" s="66"/>
      <c r="M29" s="66"/>
      <c r="N29" s="66"/>
      <c r="O29" s="66"/>
      <c r="P29" s="66"/>
      <c r="V29" s="59"/>
      <c r="W29" s="59"/>
      <c r="X29" s="59"/>
      <c r="Y29" s="59"/>
      <c r="Z29" s="59"/>
    </row>
    <row r="30" spans="1:26" s="51" customFormat="1" ht="15">
      <c r="A30" s="106"/>
      <c r="C30" s="106"/>
      <c r="D30" s="199"/>
      <c r="E30" s="200"/>
      <c r="F30" s="59"/>
      <c r="G30" s="59"/>
      <c r="H30" s="59"/>
      <c r="I30" s="59"/>
      <c r="J30" s="59"/>
      <c r="K30" s="59"/>
      <c r="L30" s="66"/>
      <c r="M30" s="66"/>
      <c r="N30" s="66"/>
      <c r="O30" s="66"/>
      <c r="P30" s="66"/>
      <c r="V30" s="59"/>
      <c r="W30" s="59"/>
      <c r="X30" s="59"/>
      <c r="Y30" s="59"/>
      <c r="Z30" s="59"/>
    </row>
    <row r="31" spans="1:26" s="51" customFormat="1" ht="15">
      <c r="A31" s="106"/>
      <c r="C31" s="106"/>
      <c r="D31" s="199"/>
      <c r="E31" s="200"/>
      <c r="F31" s="59"/>
      <c r="G31" s="59"/>
      <c r="H31" s="59"/>
      <c r="I31" s="59"/>
      <c r="J31" s="59"/>
      <c r="K31" s="59"/>
      <c r="L31" s="66"/>
      <c r="M31" s="66"/>
      <c r="N31" s="66"/>
      <c r="O31" s="66"/>
      <c r="P31" s="66"/>
      <c r="V31" s="59"/>
      <c r="W31" s="59"/>
      <c r="X31" s="59"/>
      <c r="Y31" s="59"/>
      <c r="Z31" s="59"/>
    </row>
    <row r="32" spans="1:26" s="51" customFormat="1" ht="15">
      <c r="A32" s="106"/>
      <c r="C32" s="106"/>
      <c r="D32" s="199"/>
      <c r="E32" s="200"/>
      <c r="F32" s="59"/>
      <c r="G32" s="59"/>
      <c r="H32" s="59"/>
      <c r="I32" s="59"/>
      <c r="J32" s="59"/>
      <c r="K32" s="59"/>
      <c r="L32" s="66"/>
      <c r="M32" s="66"/>
      <c r="N32" s="66"/>
      <c r="O32" s="66"/>
      <c r="P32" s="66"/>
      <c r="V32" s="59"/>
      <c r="W32" s="59"/>
      <c r="X32" s="59"/>
      <c r="Y32" s="59"/>
      <c r="Z32" s="59"/>
    </row>
    <row r="33" spans="1:26" s="51" customFormat="1" ht="15">
      <c r="A33" s="106"/>
      <c r="C33" s="106"/>
      <c r="D33" s="199"/>
      <c r="E33" s="200"/>
      <c r="F33" s="59"/>
      <c r="G33" s="59"/>
      <c r="H33" s="59"/>
      <c r="I33" s="59"/>
      <c r="J33" s="59"/>
      <c r="K33" s="59"/>
      <c r="L33" s="66"/>
      <c r="M33" s="66"/>
      <c r="N33" s="66"/>
      <c r="O33" s="66"/>
      <c r="P33" s="66"/>
      <c r="V33" s="59"/>
      <c r="W33" s="59"/>
      <c r="X33" s="59"/>
      <c r="Y33" s="59"/>
      <c r="Z33" s="59"/>
    </row>
    <row r="34" spans="1:26" s="51" customFormat="1" ht="15">
      <c r="A34" s="106"/>
      <c r="C34" s="106"/>
      <c r="D34" s="199"/>
      <c r="E34" s="200"/>
      <c r="F34" s="59"/>
      <c r="G34" s="59"/>
      <c r="H34" s="59"/>
      <c r="I34" s="59"/>
      <c r="J34" s="59"/>
      <c r="K34" s="59"/>
      <c r="L34" s="66"/>
      <c r="M34" s="66"/>
      <c r="N34" s="66"/>
      <c r="O34" s="66"/>
      <c r="P34" s="66"/>
      <c r="V34" s="71"/>
      <c r="W34" s="71"/>
      <c r="X34" s="71"/>
      <c r="Y34" s="71"/>
      <c r="Z34" s="71"/>
    </row>
    <row r="35" spans="1:26" s="51" customFormat="1" ht="15">
      <c r="A35" s="106"/>
      <c r="C35" s="106"/>
      <c r="D35" s="199"/>
      <c r="E35" s="200"/>
      <c r="F35" s="59"/>
      <c r="G35" s="59"/>
      <c r="H35" s="59"/>
      <c r="I35" s="59"/>
      <c r="J35" s="59"/>
      <c r="K35" s="59"/>
      <c r="L35" s="66"/>
      <c r="M35" s="66"/>
      <c r="N35" s="66"/>
      <c r="O35" s="66"/>
      <c r="P35" s="66"/>
      <c r="V35" s="59"/>
      <c r="W35" s="59"/>
      <c r="X35" s="59"/>
      <c r="Y35" s="59"/>
      <c r="Z35" s="59"/>
    </row>
    <row r="36" spans="1:26" s="51" customFormat="1" ht="15">
      <c r="A36" s="106"/>
      <c r="C36" s="106"/>
      <c r="D36" s="248"/>
      <c r="E36" s="249"/>
      <c r="F36" s="59"/>
      <c r="G36" s="59"/>
      <c r="H36" s="59"/>
      <c r="I36" s="59"/>
      <c r="J36" s="59"/>
      <c r="K36" s="71"/>
      <c r="L36" s="66"/>
      <c r="M36" s="66"/>
      <c r="N36" s="66"/>
      <c r="O36" s="66"/>
      <c r="P36" s="66"/>
      <c r="V36" s="59"/>
      <c r="W36" s="59"/>
      <c r="X36" s="59"/>
      <c r="Y36" s="59"/>
      <c r="Z36" s="59"/>
    </row>
    <row r="37" spans="1:26" s="51" customFormat="1" ht="15">
      <c r="A37" s="106"/>
      <c r="C37" s="106"/>
      <c r="D37" s="248"/>
      <c r="E37" s="249"/>
      <c r="F37" s="59"/>
      <c r="G37" s="59"/>
      <c r="H37" s="59"/>
      <c r="I37" s="59"/>
      <c r="J37" s="59"/>
      <c r="K37" s="59"/>
      <c r="L37" s="66"/>
      <c r="M37" s="66"/>
      <c r="N37" s="66"/>
      <c r="O37" s="66"/>
      <c r="P37" s="66"/>
      <c r="V37" s="59"/>
      <c r="W37" s="59"/>
      <c r="X37" s="59"/>
      <c r="Y37" s="59"/>
      <c r="Z37" s="59"/>
    </row>
    <row r="38" spans="1:26" s="51" customFormat="1" ht="15">
      <c r="A38" s="106"/>
      <c r="C38" s="106"/>
      <c r="D38" s="247"/>
      <c r="E38" s="200"/>
      <c r="F38" s="59"/>
      <c r="G38" s="59"/>
      <c r="H38" s="59"/>
      <c r="I38" s="59"/>
      <c r="J38" s="59"/>
      <c r="K38" s="59"/>
      <c r="L38" s="66"/>
      <c r="M38" s="66"/>
      <c r="N38" s="66"/>
      <c r="O38" s="66"/>
      <c r="P38" s="66"/>
      <c r="V38" s="57"/>
      <c r="W38" s="57"/>
      <c r="X38" s="57"/>
      <c r="Y38" s="57"/>
      <c r="Z38" s="57"/>
    </row>
    <row r="39" spans="1:26" s="51" customFormat="1" ht="15">
      <c r="A39" s="106"/>
      <c r="C39" s="106"/>
      <c r="D39" s="247"/>
      <c r="E39" s="200"/>
      <c r="F39" s="59"/>
      <c r="G39" s="59"/>
      <c r="H39" s="59"/>
      <c r="I39" s="59"/>
      <c r="J39" s="59"/>
      <c r="K39" s="59"/>
      <c r="L39" s="66"/>
      <c r="M39" s="66"/>
      <c r="N39" s="66"/>
      <c r="O39" s="66"/>
      <c r="P39" s="66"/>
      <c r="V39" s="57"/>
      <c r="W39" s="57"/>
      <c r="X39" s="57"/>
      <c r="Y39" s="57"/>
      <c r="Z39" s="57"/>
    </row>
    <row r="40" spans="1:26" s="51" customFormat="1" ht="15">
      <c r="A40" s="106"/>
      <c r="C40" s="106"/>
      <c r="D40" s="194"/>
      <c r="E40" s="198"/>
      <c r="F40" s="57"/>
      <c r="G40" s="57"/>
      <c r="H40" s="57"/>
      <c r="I40" s="57"/>
      <c r="J40" s="57"/>
      <c r="K40" s="57"/>
      <c r="L40" s="53"/>
      <c r="M40" s="53"/>
      <c r="N40" s="72"/>
      <c r="O40" s="72"/>
      <c r="P40" s="72"/>
      <c r="V40" s="57"/>
      <c r="W40" s="57"/>
      <c r="X40" s="57"/>
      <c r="Y40" s="57"/>
      <c r="Z40" s="57"/>
    </row>
    <row r="41" spans="1:26" s="51" customFormat="1" ht="15">
      <c r="A41" s="106"/>
      <c r="C41" s="106"/>
      <c r="D41" s="257"/>
      <c r="E41" s="198"/>
      <c r="F41" s="57"/>
      <c r="G41" s="57"/>
      <c r="H41" s="57"/>
      <c r="I41" s="57"/>
      <c r="J41" s="57"/>
      <c r="K41" s="57"/>
      <c r="L41" s="53"/>
      <c r="M41" s="53"/>
      <c r="N41" s="72"/>
      <c r="O41" s="72"/>
      <c r="P41" s="72"/>
      <c r="V41" s="52"/>
      <c r="W41" s="52"/>
      <c r="X41" s="52"/>
      <c r="Y41" s="52"/>
      <c r="Z41" s="52"/>
    </row>
    <row r="42" spans="1:26" s="51" customFormat="1" ht="15">
      <c r="A42" s="106"/>
      <c r="C42" s="106"/>
      <c r="D42" s="257"/>
      <c r="E42" s="198"/>
      <c r="F42" s="57"/>
      <c r="G42" s="57"/>
      <c r="H42" s="57"/>
      <c r="I42" s="57"/>
      <c r="J42" s="57"/>
      <c r="K42" s="57"/>
      <c r="L42" s="53"/>
      <c r="M42" s="53"/>
      <c r="N42" s="72"/>
      <c r="O42" s="72"/>
      <c r="P42" s="72"/>
      <c r="V42" s="52"/>
      <c r="W42" s="52"/>
      <c r="X42" s="52"/>
      <c r="Y42" s="52"/>
      <c r="Z42" s="52"/>
    </row>
    <row r="43" spans="1:26" s="51" customFormat="1" ht="15">
      <c r="A43" s="106"/>
      <c r="C43" s="106"/>
      <c r="D43" s="257"/>
      <c r="E43" s="255"/>
      <c r="F43" s="67"/>
      <c r="G43" s="67"/>
      <c r="H43" s="67"/>
      <c r="I43" s="67"/>
      <c r="J43" s="67"/>
      <c r="K43" s="52"/>
      <c r="L43" s="53"/>
      <c r="M43" s="53"/>
      <c r="N43" s="72"/>
      <c r="O43" s="72"/>
      <c r="P43" s="72"/>
      <c r="V43" s="73"/>
      <c r="W43" s="73"/>
      <c r="X43" s="73"/>
      <c r="Y43" s="73"/>
      <c r="Z43" s="73"/>
    </row>
    <row r="44" spans="1:26" s="51" customFormat="1" ht="15">
      <c r="A44" s="106"/>
      <c r="C44" s="106"/>
      <c r="D44" s="257"/>
      <c r="E44" s="255"/>
      <c r="F44" s="52"/>
      <c r="G44" s="52"/>
      <c r="H44" s="52"/>
      <c r="I44" s="52"/>
      <c r="J44" s="52"/>
      <c r="K44" s="52"/>
      <c r="L44" s="53"/>
      <c r="M44" s="53"/>
      <c r="N44" s="72"/>
      <c r="O44" s="72"/>
      <c r="P44" s="72"/>
      <c r="V44" s="57"/>
      <c r="W44" s="57"/>
      <c r="X44" s="57"/>
      <c r="Y44" s="57"/>
      <c r="Z44" s="57"/>
    </row>
    <row r="45" spans="1:26" s="51" customFormat="1" ht="15">
      <c r="A45" s="106"/>
      <c r="C45" s="106"/>
      <c r="D45" s="257"/>
      <c r="E45" s="197"/>
      <c r="F45" s="74"/>
      <c r="G45" s="65"/>
      <c r="H45" s="65"/>
      <c r="I45" s="65"/>
      <c r="J45" s="65"/>
      <c r="K45" s="73"/>
      <c r="L45" s="53"/>
      <c r="M45" s="53"/>
      <c r="N45" s="72"/>
      <c r="O45" s="72"/>
      <c r="P45" s="72"/>
      <c r="V45" s="57"/>
      <c r="W45" s="57"/>
      <c r="X45" s="57"/>
      <c r="Y45" s="57"/>
      <c r="Z45" s="57"/>
    </row>
    <row r="46" spans="1:26" s="51" customFormat="1" ht="15">
      <c r="A46" s="106"/>
      <c r="C46" s="106"/>
      <c r="D46" s="194"/>
      <c r="E46" s="198"/>
      <c r="F46" s="57"/>
      <c r="G46" s="57"/>
      <c r="H46" s="57"/>
      <c r="I46" s="57"/>
      <c r="J46" s="57"/>
      <c r="K46" s="57"/>
      <c r="L46" s="53"/>
      <c r="M46" s="53"/>
      <c r="N46" s="72"/>
      <c r="O46" s="72"/>
      <c r="P46" s="72"/>
      <c r="V46" s="57"/>
      <c r="W46" s="57"/>
      <c r="X46" s="57"/>
      <c r="Y46" s="57"/>
      <c r="Z46" s="57"/>
    </row>
    <row r="47" spans="1:26" s="51" customFormat="1" ht="15">
      <c r="A47" s="106"/>
      <c r="C47" s="106"/>
      <c r="D47" s="194"/>
      <c r="E47" s="198"/>
      <c r="F47" s="57"/>
      <c r="G47" s="57"/>
      <c r="H47" s="57"/>
      <c r="I47" s="57"/>
      <c r="J47" s="57"/>
      <c r="K47" s="57"/>
      <c r="L47" s="53"/>
      <c r="M47" s="53"/>
      <c r="N47" s="72"/>
      <c r="O47" s="72"/>
      <c r="P47" s="72"/>
      <c r="V47" s="57"/>
      <c r="W47" s="57"/>
      <c r="X47" s="57"/>
      <c r="Y47" s="57"/>
      <c r="Z47" s="57"/>
    </row>
    <row r="48" spans="1:26" s="51" customFormat="1" ht="15">
      <c r="A48" s="106"/>
      <c r="C48" s="106"/>
      <c r="D48" s="194"/>
      <c r="E48" s="198"/>
      <c r="F48" s="57"/>
      <c r="G48" s="57"/>
      <c r="H48" s="57"/>
      <c r="I48" s="57"/>
      <c r="J48" s="57"/>
      <c r="K48" s="57"/>
      <c r="L48" s="53"/>
      <c r="M48" s="53"/>
      <c r="N48" s="72"/>
      <c r="O48" s="72"/>
      <c r="P48" s="72"/>
      <c r="V48" s="52"/>
      <c r="W48" s="52"/>
      <c r="X48" s="52"/>
      <c r="Y48" s="52"/>
      <c r="Z48" s="52"/>
    </row>
    <row r="49" spans="1:26" s="51" customFormat="1" ht="15">
      <c r="A49" s="106"/>
      <c r="C49" s="106"/>
      <c r="D49" s="194"/>
      <c r="E49" s="198"/>
      <c r="F49" s="57"/>
      <c r="G49" s="57"/>
      <c r="H49" s="57"/>
      <c r="I49" s="57"/>
      <c r="J49" s="57"/>
      <c r="K49" s="57"/>
      <c r="L49" s="53"/>
      <c r="M49" s="53"/>
      <c r="N49" s="53"/>
      <c r="O49" s="53"/>
      <c r="P49" s="54"/>
      <c r="V49" s="52"/>
      <c r="W49" s="52"/>
      <c r="X49" s="52"/>
      <c r="Y49" s="52"/>
      <c r="Z49" s="52"/>
    </row>
    <row r="50" spans="1:26" s="51" customFormat="1" ht="15">
      <c r="A50" s="106"/>
      <c r="C50" s="106"/>
      <c r="D50" s="257"/>
      <c r="E50" s="255"/>
      <c r="F50" s="52"/>
      <c r="G50" s="52"/>
      <c r="H50" s="52"/>
      <c r="I50" s="52"/>
      <c r="J50" s="52"/>
      <c r="K50" s="52"/>
      <c r="L50" s="53"/>
      <c r="M50" s="53"/>
      <c r="N50" s="53"/>
      <c r="O50" s="53"/>
      <c r="P50" s="54"/>
      <c r="V50" s="52"/>
      <c r="W50" s="52"/>
      <c r="X50" s="52"/>
      <c r="Y50" s="52"/>
      <c r="Z50" s="52"/>
    </row>
    <row r="51" spans="1:26" s="51" customFormat="1" ht="15">
      <c r="A51" s="106"/>
      <c r="C51" s="106"/>
      <c r="D51" s="257"/>
      <c r="E51" s="255"/>
      <c r="F51" s="52"/>
      <c r="G51" s="52"/>
      <c r="H51" s="52"/>
      <c r="I51" s="52"/>
      <c r="J51" s="52"/>
      <c r="K51" s="52"/>
      <c r="L51" s="53"/>
      <c r="M51" s="53"/>
      <c r="N51" s="53"/>
      <c r="O51" s="53"/>
      <c r="P51" s="54"/>
      <c r="V51" s="52"/>
      <c r="W51" s="52"/>
      <c r="X51" s="52"/>
      <c r="Y51" s="52"/>
      <c r="Z51" s="52"/>
    </row>
    <row r="52" spans="1:26" s="51" customFormat="1" ht="15">
      <c r="A52" s="106"/>
      <c r="C52" s="106"/>
      <c r="D52" s="257"/>
      <c r="E52" s="255"/>
      <c r="F52" s="52"/>
      <c r="G52" s="52"/>
      <c r="H52" s="52"/>
      <c r="I52" s="52"/>
      <c r="J52" s="52"/>
      <c r="K52" s="52"/>
      <c r="L52" s="53"/>
      <c r="M52" s="53"/>
      <c r="N52" s="53"/>
      <c r="O52" s="53"/>
      <c r="P52" s="54"/>
      <c r="V52" s="52"/>
      <c r="W52" s="52"/>
      <c r="X52" s="52"/>
      <c r="Y52" s="52"/>
      <c r="Z52" s="52"/>
    </row>
    <row r="53" spans="1:26" s="51" customFormat="1" ht="15">
      <c r="A53" s="106"/>
      <c r="C53" s="106"/>
      <c r="D53" s="257"/>
      <c r="E53" s="197"/>
      <c r="F53" s="52"/>
      <c r="G53" s="52"/>
      <c r="H53" s="52"/>
      <c r="I53" s="52"/>
      <c r="J53" s="52"/>
      <c r="K53" s="52"/>
      <c r="L53" s="53"/>
      <c r="M53" s="53"/>
      <c r="N53" s="53"/>
      <c r="O53" s="53"/>
      <c r="P53" s="54"/>
      <c r="V53" s="52"/>
      <c r="W53" s="52"/>
      <c r="X53" s="52"/>
      <c r="Y53" s="52"/>
      <c r="Z53" s="52"/>
    </row>
    <row r="54" spans="1:26" s="51" customFormat="1" ht="15">
      <c r="A54" s="106"/>
      <c r="C54" s="106"/>
      <c r="D54" s="257"/>
      <c r="E54" s="197"/>
      <c r="F54" s="52"/>
      <c r="G54" s="52"/>
      <c r="H54" s="52"/>
      <c r="I54" s="52"/>
      <c r="J54" s="52"/>
      <c r="K54" s="52"/>
      <c r="L54" s="53"/>
      <c r="M54" s="53"/>
      <c r="N54" s="53"/>
      <c r="O54" s="53"/>
      <c r="P54" s="54"/>
      <c r="V54" s="52"/>
      <c r="W54" s="52"/>
      <c r="X54" s="52"/>
      <c r="Y54" s="52"/>
      <c r="Z54" s="52"/>
    </row>
    <row r="55" spans="1:26" s="51" customFormat="1" ht="15.75">
      <c r="A55" s="106"/>
      <c r="C55" s="106"/>
      <c r="D55" s="258"/>
      <c r="E55" s="254"/>
      <c r="F55" s="52"/>
      <c r="G55" s="52"/>
      <c r="H55" s="52"/>
      <c r="I55" s="52"/>
      <c r="J55" s="52"/>
      <c r="K55" s="52"/>
      <c r="L55" s="55"/>
      <c r="M55" s="55"/>
      <c r="N55" s="55"/>
      <c r="O55" s="56"/>
      <c r="P55" s="56"/>
      <c r="V55" s="52"/>
      <c r="W55" s="52"/>
      <c r="X55" s="52"/>
      <c r="Y55" s="52"/>
      <c r="Z55" s="52"/>
    </row>
    <row r="56" spans="1:26" s="51" customFormat="1" ht="15.75">
      <c r="A56" s="106"/>
      <c r="C56" s="106"/>
      <c r="D56" s="258"/>
      <c r="E56" s="254"/>
      <c r="F56" s="52"/>
      <c r="G56" s="52"/>
      <c r="H56" s="52"/>
      <c r="I56" s="52"/>
      <c r="J56" s="52"/>
      <c r="K56" s="52"/>
      <c r="L56" s="55"/>
      <c r="M56" s="55"/>
      <c r="N56" s="55"/>
      <c r="O56" s="56"/>
      <c r="P56" s="56"/>
      <c r="V56" s="52"/>
      <c r="W56" s="52"/>
      <c r="X56" s="52"/>
      <c r="Y56" s="52"/>
      <c r="Z56" s="52"/>
    </row>
    <row r="57" spans="1:26" s="51" customFormat="1" ht="15.75">
      <c r="A57" s="106"/>
      <c r="C57" s="106"/>
      <c r="D57" s="257"/>
      <c r="E57" s="197"/>
      <c r="F57" s="52"/>
      <c r="G57" s="52"/>
      <c r="H57" s="52"/>
      <c r="I57" s="52"/>
      <c r="J57" s="52"/>
      <c r="K57" s="52"/>
      <c r="L57" s="55"/>
      <c r="M57" s="55"/>
      <c r="N57" s="55"/>
      <c r="O57" s="56"/>
      <c r="P57" s="56"/>
      <c r="V57" s="52"/>
      <c r="W57" s="52"/>
      <c r="X57" s="52"/>
      <c r="Y57" s="52"/>
      <c r="Z57" s="52"/>
    </row>
    <row r="58" spans="1:26" s="51" customFormat="1" ht="15.75">
      <c r="A58" s="106"/>
      <c r="C58" s="106"/>
      <c r="D58" s="257"/>
      <c r="E58" s="197"/>
      <c r="F58" s="52"/>
      <c r="G58" s="52"/>
      <c r="H58" s="52"/>
      <c r="I58" s="52"/>
      <c r="J58" s="52"/>
      <c r="K58" s="52"/>
      <c r="L58" s="55"/>
      <c r="M58" s="55"/>
      <c r="N58" s="55"/>
      <c r="O58" s="56"/>
      <c r="P58" s="56"/>
      <c r="V58" s="52"/>
      <c r="W58" s="52"/>
      <c r="X58" s="52"/>
      <c r="Y58" s="52"/>
      <c r="Z58" s="52"/>
    </row>
    <row r="59" spans="1:26" s="51" customFormat="1" ht="15.75">
      <c r="A59" s="106"/>
      <c r="C59" s="106"/>
      <c r="D59" s="257"/>
      <c r="E59" s="197"/>
      <c r="F59" s="52"/>
      <c r="G59" s="52"/>
      <c r="H59" s="57"/>
      <c r="I59" s="57"/>
      <c r="J59" s="57"/>
      <c r="K59" s="52"/>
      <c r="L59" s="55"/>
      <c r="M59" s="55"/>
      <c r="N59" s="55"/>
      <c r="O59" s="56"/>
      <c r="P59" s="56"/>
      <c r="V59" s="52"/>
      <c r="W59" s="52"/>
      <c r="X59" s="52"/>
      <c r="Y59" s="52"/>
      <c r="Z59" s="52"/>
    </row>
    <row r="60" spans="1:26" s="51" customFormat="1" ht="15.75">
      <c r="A60" s="106"/>
      <c r="C60" s="106"/>
      <c r="D60" s="196"/>
      <c r="E60" s="197"/>
      <c r="F60" s="52"/>
      <c r="G60" s="52"/>
      <c r="H60" s="52"/>
      <c r="I60" s="52"/>
      <c r="J60" s="52"/>
      <c r="K60" s="52"/>
      <c r="L60" s="58"/>
      <c r="M60" s="58"/>
      <c r="N60" s="58"/>
      <c r="O60" s="56"/>
      <c r="P60" s="56"/>
      <c r="V60" s="52"/>
      <c r="W60" s="52"/>
      <c r="X60" s="52"/>
      <c r="Y60" s="52"/>
      <c r="Z60" s="52"/>
    </row>
    <row r="61" spans="1:26" s="51" customFormat="1" ht="15.75">
      <c r="A61" s="106"/>
      <c r="C61" s="106"/>
      <c r="D61" s="196"/>
      <c r="E61" s="197"/>
      <c r="F61" s="52"/>
      <c r="G61" s="52"/>
      <c r="H61" s="52"/>
      <c r="I61" s="52"/>
      <c r="J61" s="52"/>
      <c r="K61" s="52"/>
      <c r="L61" s="55"/>
      <c r="M61" s="55"/>
      <c r="N61" s="55"/>
      <c r="O61" s="56"/>
      <c r="P61" s="56"/>
      <c r="V61" s="59"/>
      <c r="W61" s="59"/>
      <c r="X61" s="59"/>
      <c r="Y61" s="59"/>
      <c r="Z61" s="59"/>
    </row>
    <row r="62" spans="1:26" s="51" customFormat="1" ht="15.75">
      <c r="A62" s="106"/>
      <c r="C62" s="106"/>
      <c r="D62" s="60"/>
      <c r="E62" s="197"/>
      <c r="F62" s="52"/>
      <c r="G62" s="52"/>
      <c r="H62" s="52"/>
      <c r="I62" s="52"/>
      <c r="J62" s="52"/>
      <c r="K62" s="52"/>
      <c r="L62" s="55"/>
      <c r="M62" s="55"/>
      <c r="N62" s="55"/>
      <c r="O62" s="56"/>
      <c r="P62" s="56"/>
      <c r="V62" s="52"/>
      <c r="W62" s="52"/>
      <c r="X62" s="52"/>
      <c r="Y62" s="52"/>
      <c r="Z62" s="52"/>
    </row>
    <row r="63" spans="1:26" s="51" customFormat="1" ht="15.75">
      <c r="A63" s="106"/>
      <c r="C63" s="106"/>
      <c r="D63" s="257"/>
      <c r="E63" s="197"/>
      <c r="F63" s="59"/>
      <c r="G63" s="59"/>
      <c r="H63" s="59"/>
      <c r="I63" s="59"/>
      <c r="J63" s="59"/>
      <c r="K63" s="59"/>
      <c r="L63" s="53"/>
      <c r="M63" s="55"/>
      <c r="N63" s="55"/>
      <c r="O63" s="56"/>
      <c r="P63" s="56"/>
      <c r="V63" s="57"/>
      <c r="W63" s="57"/>
      <c r="X63" s="57"/>
      <c r="Y63" s="57"/>
      <c r="Z63" s="57"/>
    </row>
    <row r="64" spans="1:26" s="51" customFormat="1" ht="15.75">
      <c r="A64" s="106"/>
      <c r="C64" s="106"/>
      <c r="D64" s="257"/>
      <c r="E64" s="197"/>
      <c r="F64" s="52"/>
      <c r="G64" s="59"/>
      <c r="H64" s="52"/>
      <c r="I64" s="52"/>
      <c r="J64" s="52"/>
      <c r="K64" s="52"/>
      <c r="L64" s="61"/>
      <c r="M64" s="55"/>
      <c r="N64" s="55"/>
      <c r="O64" s="56"/>
      <c r="P64" s="56"/>
      <c r="V64" s="59"/>
      <c r="W64" s="59"/>
      <c r="X64" s="59"/>
      <c r="Y64" s="59"/>
      <c r="Z64" s="59"/>
    </row>
    <row r="65" spans="1:26" s="51" customFormat="1" ht="15.75">
      <c r="A65" s="106"/>
      <c r="C65" s="106"/>
      <c r="D65" s="194"/>
      <c r="E65" s="198"/>
      <c r="F65" s="57"/>
      <c r="G65" s="57"/>
      <c r="H65" s="57"/>
      <c r="I65" s="57"/>
      <c r="J65" s="57"/>
      <c r="K65" s="57"/>
      <c r="L65" s="55"/>
      <c r="M65" s="53"/>
      <c r="N65" s="53"/>
      <c r="O65" s="53"/>
      <c r="P65" s="62"/>
      <c r="V65" s="52"/>
      <c r="W65" s="52"/>
      <c r="X65" s="52"/>
      <c r="Y65" s="52"/>
      <c r="Z65" s="52"/>
    </row>
  </sheetData>
  <sheetProtection autoFilter="0"/>
  <protectedRanges>
    <protectedRange sqref="L24:P65" name="Data_entry"/>
    <protectedRange sqref="L7:P23" name="Sheet 2 edits_1"/>
    <protectedRange sqref="L7:P23" name="Data_entry_1_2"/>
  </protectedRanges>
  <mergeCells count="50">
    <mergeCell ref="D55:D56"/>
    <mergeCell ref="E55:E56"/>
    <mergeCell ref="D57:D59"/>
    <mergeCell ref="D50:D52"/>
    <mergeCell ref="X5:X6"/>
    <mergeCell ref="Y5:Y6"/>
    <mergeCell ref="Z5:Z6"/>
    <mergeCell ref="A7:K7"/>
    <mergeCell ref="B8:B10"/>
    <mergeCell ref="K8:K9"/>
    <mergeCell ref="V5:V6"/>
    <mergeCell ref="W5:W6"/>
    <mergeCell ref="O5:O6"/>
    <mergeCell ref="M5:M6"/>
    <mergeCell ref="N5:N6"/>
    <mergeCell ref="B11:B13"/>
    <mergeCell ref="B14:B16"/>
    <mergeCell ref="B17:B18"/>
    <mergeCell ref="B19:B21"/>
    <mergeCell ref="B22:B23"/>
    <mergeCell ref="Q3:U4"/>
    <mergeCell ref="B5:B6"/>
    <mergeCell ref="F5:F6"/>
    <mergeCell ref="G5:J5"/>
    <mergeCell ref="Q5:Q6"/>
    <mergeCell ref="R5:R6"/>
    <mergeCell ref="P5:P6"/>
    <mergeCell ref="S5:S6"/>
    <mergeCell ref="T5:T6"/>
    <mergeCell ref="U5:U6"/>
    <mergeCell ref="D5:D6"/>
    <mergeCell ref="E5:E6"/>
    <mergeCell ref="K5:K6"/>
    <mergeCell ref="L5:L6"/>
    <mergeCell ref="D63:D64"/>
    <mergeCell ref="P3:P4"/>
    <mergeCell ref="G2:K2"/>
    <mergeCell ref="L3:L4"/>
    <mergeCell ref="M3:M4"/>
    <mergeCell ref="N3:N4"/>
    <mergeCell ref="O3:O4"/>
    <mergeCell ref="D43:D45"/>
    <mergeCell ref="E43:E44"/>
    <mergeCell ref="D26:D27"/>
    <mergeCell ref="D36:D37"/>
    <mergeCell ref="E36:E37"/>
    <mergeCell ref="D38:D39"/>
    <mergeCell ref="D41:D42"/>
    <mergeCell ref="E50:E52"/>
    <mergeCell ref="D53:D54"/>
  </mergeCells>
  <dataValidations count="6">
    <dataValidation type="list" allowBlank="1" showInputMessage="1" showErrorMessage="1" sqref="P65" xr:uid="{00000000-0002-0000-1000-000000000000}">
      <formula1>$AG$4:$AG$6</formula1>
    </dataValidation>
    <dataValidation type="list" allowBlank="1" showInputMessage="1" showErrorMessage="1" sqref="O55:P64" xr:uid="{00000000-0002-0000-1000-000001000000}">
      <formula1>$AK$4:$AK$9</formula1>
    </dataValidation>
    <dataValidation type="list" allowBlank="1" showInputMessage="1" showErrorMessage="1" sqref="O49:O54" xr:uid="{00000000-0002-0000-1000-000002000000}">
      <formula1>$AO$3:$AO$7</formula1>
    </dataValidation>
    <dataValidation type="list" allowBlank="1" showInputMessage="1" showErrorMessage="1" sqref="N40:P48" xr:uid="{00000000-0002-0000-1000-000003000000}">
      <formula1>$AO$4:$AO$9</formula1>
    </dataValidation>
    <dataValidation type="list" allowBlank="1" showInputMessage="1" showErrorMessage="1" sqref="L24:P25" xr:uid="{00000000-0002-0000-1000-000004000000}">
      <formula1>$AH$5:$AH$10</formula1>
    </dataValidation>
    <dataValidation type="list" allowBlank="1" showInputMessage="1" showErrorMessage="1" sqref="L26:P39" xr:uid="{00000000-0002-0000-1000-000005000000}">
      <formula1>$AQ$10:$AQ$14</formula1>
    </dataValidation>
  </dataValidations>
  <pageMargins left="0.7" right="0.7" top="0.75" bottom="0.75" header="0.3" footer="0.3"/>
  <drawing r:id="rId1"/>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1000-000006000000}">
          <x14:formula1>
            <xm:f>'Data sheet'!$A$49:$A$55</xm:f>
          </x14:formula1>
          <xm:sqref>P49:P54 L7:P23</xm:sqref>
        </x14:dataValidation>
        <x14:dataValidation type="list" allowBlank="1" showInputMessage="1" showErrorMessage="1" promptTitle="Domain" prompt="Select Domain" xr:uid="{00000000-0002-0000-1000-000007000000}">
          <x14:formula1>
            <xm:f>'Data sheet'!$A$15:$A$17</xm:f>
          </x14:formula1>
          <xm:sqref>H3:K3</xm:sqref>
        </x14:dataValidation>
        <x14:dataValidation type="list" allowBlank="1" showInputMessage="1" showErrorMessage="1" promptTitle="Domain" prompt="Select Domain" xr:uid="{00000000-0002-0000-1000-000008000000}">
          <x14:formula1>
            <xm:f>'C:\Users\Judith\AppData\Local\Microsoft\Windows\INetCache\Content.Outlook\BE26XD14\[Copy of CSO OCAT_171119.xlsx]Data sheet'!#REF!</xm:f>
          </x14:formula1>
          <xm:sqref>V3:Z3</xm:sqref>
        </x14:dataValidation>
      </x14:dataValidation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C00000"/>
  </sheetPr>
  <dimension ref="A1:Z65"/>
  <sheetViews>
    <sheetView showGridLines="0" topLeftCell="B1" zoomScaleNormal="100" workbookViewId="0">
      <pane xSplit="4" ySplit="7" topLeftCell="F8" activePane="bottomRight" state="frozen"/>
      <selection pane="bottomRight" activeCell="E1" sqref="E1:E3"/>
      <selection pane="bottomLeft" activeCell="B8" sqref="B8"/>
      <selection pane="topRight" activeCell="F1" sqref="F1"/>
    </sheetView>
  </sheetViews>
  <sheetFormatPr defaultColWidth="9.140625" defaultRowHeight="11.25"/>
  <cols>
    <col min="1" max="1" width="4.5703125" style="45" hidden="1" customWidth="1"/>
    <col min="2" max="2" width="7.140625" style="1" customWidth="1"/>
    <col min="3" max="3" width="6.140625" style="45" hidden="1" customWidth="1"/>
    <col min="4" max="4" width="31.5703125" style="45" customWidth="1"/>
    <col min="5" max="5" width="40" style="1" bestFit="1" customWidth="1"/>
    <col min="6" max="6" width="54.5703125" style="1" bestFit="1" customWidth="1"/>
    <col min="7" max="8" width="25.5703125" style="1" customWidth="1"/>
    <col min="9" max="9" width="34.7109375" style="1" customWidth="1"/>
    <col min="10" max="10" width="29.5703125" style="1" customWidth="1"/>
    <col min="11" max="11" width="25.5703125" style="1" customWidth="1"/>
    <col min="12" max="16" width="9.140625" style="43" customWidth="1"/>
    <col min="17" max="21" width="9.140625" style="1" hidden="1" customWidth="1"/>
    <col min="22" max="26" width="34.42578125" style="1" customWidth="1"/>
    <col min="27" max="16384" width="9.140625" style="1"/>
  </cols>
  <sheetData>
    <row r="1" spans="1:26" ht="15.75">
      <c r="A1" s="45" t="str">
        <f>IF(ISBLANK(Template!A1),"",Template!A1)</f>
        <v/>
      </c>
      <c r="B1" s="1" t="str">
        <f>IF(ISBLANK(Template!B1),"",Template!B1)</f>
        <v/>
      </c>
      <c r="C1" s="45" t="str">
        <f>IF(ISBLANK(Template!C1),"",Template!C1)</f>
        <v/>
      </c>
      <c r="D1" s="89" t="str">
        <f>IF(ISBLANK(Template!D1),"",Template!D1)</f>
        <v xml:space="preserve">LOCATION </v>
      </c>
      <c r="E1" s="202" t="s">
        <v>294</v>
      </c>
      <c r="F1" s="1" t="str">
        <f>IF(ISBLANK(Template!F1),"",Template!F1)</f>
        <v/>
      </c>
      <c r="G1" s="1" t="str">
        <f>IF(ISBLANK(Template!G1),"",Template!G1)</f>
        <v/>
      </c>
      <c r="H1" s="1" t="str">
        <f>IF(ISBLANK(Template!H1),"",Template!H1)</f>
        <v/>
      </c>
      <c r="I1" s="1" t="str">
        <f>IF(ISBLANK(Template!I1),"",Template!I1)</f>
        <v/>
      </c>
      <c r="J1" s="1" t="str">
        <f>IF(ISBLANK(Template!J1),"",Template!J1)</f>
        <v/>
      </c>
      <c r="K1" s="1" t="str">
        <f>IF(ISBLANK(Template!K1),"",Template!K1)</f>
        <v/>
      </c>
      <c r="L1" s="43" t="str">
        <f>IF(ISBLANK(Template!L1),"",Template!L1)</f>
        <v/>
      </c>
      <c r="M1" s="43" t="str">
        <f>IF(ISBLANK(Template!M1),"",Template!M1)</f>
        <v/>
      </c>
      <c r="N1" s="43" t="str">
        <f>IF(ISBLANK(Template!N1),"",Template!N1)</f>
        <v/>
      </c>
      <c r="O1" s="43" t="str">
        <f>IF(ISBLANK(Template!O1),"",Template!O1)</f>
        <v/>
      </c>
      <c r="P1" s="43" t="str">
        <f>IF(ISBLANK(Template!P1),"",Template!P1)</f>
        <v/>
      </c>
      <c r="Q1" s="1" t="str">
        <f>IF(ISBLANK(Template!Q1),"",Template!Q1)</f>
        <v/>
      </c>
      <c r="R1" s="1" t="str">
        <f>IF(ISBLANK(Template!R1),"",Template!R1)</f>
        <v/>
      </c>
      <c r="S1" s="1" t="str">
        <f>IF(ISBLANK(Template!S1),"",Template!S1)</f>
        <v/>
      </c>
      <c r="T1" s="1" t="str">
        <f>IF(ISBLANK(Template!T1),"",Template!T1)</f>
        <v/>
      </c>
      <c r="U1" s="1" t="str">
        <f>IF(ISBLANK(Template!U1),"",Template!U1)</f>
        <v/>
      </c>
      <c r="V1" s="1" t="str">
        <f ca="1">IF(ISBLANK(Template!V1),"",Template!V1)</f>
        <v/>
      </c>
      <c r="W1" s="1" t="str">
        <f ca="1">IF(ISBLANK(Template!W1),"",Template!W1)</f>
        <v/>
      </c>
      <c r="X1" s="1" t="str">
        <f ca="1">IF(ISBLANK(Template!X1),"",Template!X1)</f>
        <v/>
      </c>
      <c r="Y1" s="1" t="str">
        <f ca="1">IF(ISBLANK(Template!Y1),"",Template!Y1)</f>
        <v/>
      </c>
      <c r="Z1" s="1" t="str">
        <f ca="1">IF(ISBLANK(Template!Z1),"",Template!Z1)</f>
        <v/>
      </c>
    </row>
    <row r="2" spans="1:26" ht="26.25" customHeight="1">
      <c r="A2" s="45" t="str">
        <f>IF(ISBLANK(Template!A2),"",Template!A2)</f>
        <v/>
      </c>
      <c r="B2" s="21" t="str">
        <f>IF(ISBLANK(Template!B2),"",Template!B2)</f>
        <v/>
      </c>
      <c r="C2" s="107" t="str">
        <f>IF(ISBLANK(Template!C2),"",Template!C2)</f>
        <v/>
      </c>
      <c r="D2" s="89" t="str">
        <f>IF(ISBLANK(Template!D2),"",Template!D2)</f>
        <v>DATE</v>
      </c>
      <c r="E2" s="202" t="s">
        <v>294</v>
      </c>
      <c r="F2" s="42" t="str">
        <f>IF(ISBLANK(Template!F2),"",Template!F2)</f>
        <v/>
      </c>
      <c r="G2" s="245" t="str">
        <f>'Data sheet'!A47</f>
        <v>CSO 12</v>
      </c>
      <c r="H2" s="246"/>
      <c r="I2" s="246"/>
      <c r="J2" s="246"/>
      <c r="K2" s="246"/>
      <c r="L2" s="43" t="str">
        <f>IF(ISBLANK(Template!L2),"",Template!L2)</f>
        <v/>
      </c>
      <c r="M2" s="43" t="str">
        <f>IF(ISBLANK(Template!M2),"",Template!M2)</f>
        <v/>
      </c>
      <c r="N2" s="43" t="str">
        <f>IF(ISBLANK(Template!N2),"",Template!N2)</f>
        <v/>
      </c>
      <c r="O2" s="43" t="str">
        <f>IF(ISBLANK(Template!O2),"",Template!O2)</f>
        <v/>
      </c>
      <c r="P2" s="43" t="str">
        <f>IF(ISBLANK(Template!P2),"",Template!P2)</f>
        <v/>
      </c>
      <c r="Q2" s="1" t="str">
        <f>IF(ISBLANK(Template!Q2),"",Template!Q2)</f>
        <v/>
      </c>
      <c r="R2" s="1" t="str">
        <f>IF(ISBLANK(Template!R2),"",Template!R2)</f>
        <v/>
      </c>
      <c r="S2" s="1" t="str">
        <f>IF(ISBLANK(Template!S2),"",Template!S2)</f>
        <v/>
      </c>
      <c r="T2" s="1" t="str">
        <f>IF(ISBLANK(Template!T2),"",Template!T2)</f>
        <v/>
      </c>
      <c r="U2" s="1" t="str">
        <f>IF(ISBLANK(Template!U2),"",Template!U2)</f>
        <v/>
      </c>
      <c r="V2" s="201" t="str">
        <f ca="1">IF(ISBLANK(Template!V2),"",Template!V2)</f>
        <v/>
      </c>
      <c r="W2" s="201" t="str">
        <f ca="1">IF(ISBLANK(Template!W2),"",Template!W2)</f>
        <v/>
      </c>
      <c r="X2" s="201" t="str">
        <f ca="1">IF(ISBLANK(Template!X2),"",Template!X2)</f>
        <v/>
      </c>
      <c r="Y2" s="201" t="str">
        <f ca="1">IF(ISBLANK(Template!Y2),"",Template!Y2)</f>
        <v/>
      </c>
      <c r="Z2" s="201" t="str">
        <f ca="1">IF(ISBLANK(Template!Z2),"",Template!Z2)</f>
        <v/>
      </c>
    </row>
    <row r="3" spans="1:26" ht="15" customHeight="1">
      <c r="A3" s="45" t="str">
        <f>IF(ISBLANK(Template!A3),"",Template!A3)</f>
        <v/>
      </c>
      <c r="B3" s="21" t="str">
        <f>IF(ISBLANK(Template!B3),"",Template!B3)</f>
        <v/>
      </c>
      <c r="C3" s="107" t="str">
        <f>IF(ISBLANK(Template!C3),"",Template!C3)</f>
        <v/>
      </c>
      <c r="D3" s="89" t="str">
        <f>IF(ISBLANK(Template!D3),"",Template!D3)</f>
        <v>PERIOD</v>
      </c>
      <c r="E3" s="202" t="s">
        <v>294</v>
      </c>
      <c r="F3" s="39" t="str">
        <f>IF(ISBLANK(Template!F3),"",Template!F3)</f>
        <v/>
      </c>
      <c r="G3" s="39" t="str">
        <f>IF(ISBLANK(Template!G3),"",Template!G3)</f>
        <v/>
      </c>
      <c r="H3" s="3" t="str">
        <f>IF(ISBLANK(Template!H3),"",Template!H3)</f>
        <v/>
      </c>
      <c r="I3" s="3" t="str">
        <f>IF(ISBLANK(Template!I3),"",Template!I3)</f>
        <v/>
      </c>
      <c r="J3" s="3" t="str">
        <f>IF(ISBLANK(Template!J3),"",Template!J3)</f>
        <v/>
      </c>
      <c r="K3" s="3" t="str">
        <f>IF(ISBLANK(Template!K3),"",Template!K3)</f>
        <v/>
      </c>
      <c r="L3" s="240" t="str">
        <f>IF(ISBLANK(Template!L3),"",Template!L3)</f>
        <v>Score</v>
      </c>
      <c r="M3" s="240" t="str">
        <f>IF(ISBLANK(Template!M3),"",Template!M3)</f>
        <v>Score</v>
      </c>
      <c r="N3" s="240" t="str">
        <f>IF(ISBLANK(Template!N3),"",Template!N3)</f>
        <v>Score</v>
      </c>
      <c r="O3" s="240" t="str">
        <f>IF(ISBLANK(Template!O3),"",Template!O3)</f>
        <v>Score</v>
      </c>
      <c r="P3" s="240" t="str">
        <f>IF(ISBLANK(Template!P3),"",Template!P3)</f>
        <v>Score</v>
      </c>
      <c r="Q3" s="241" t="str">
        <f>IF(ISBLANK(Template!Q3),"",Template!Q3)</f>
        <v>Percent Score</v>
      </c>
      <c r="R3" s="242" t="str">
        <f>IF(ISBLANK(Template!R3),"",Template!R3)</f>
        <v/>
      </c>
      <c r="S3" s="242" t="str">
        <f>IF(ISBLANK(Template!S3),"",Template!S3)</f>
        <v/>
      </c>
      <c r="T3" s="242" t="str">
        <f>IF(ISBLANK(Template!T3),"",Template!T3)</f>
        <v/>
      </c>
      <c r="U3" s="242" t="str">
        <f>IF(ISBLANK(Template!U3),"",Template!U3)</f>
        <v/>
      </c>
      <c r="V3" s="3" t="str">
        <f ca="1">IF(ISBLANK(Template!V3),"",Template!V3)</f>
        <v/>
      </c>
      <c r="W3" s="3" t="str">
        <f ca="1">IF(ISBLANK(Template!W3),"",Template!W3)</f>
        <v/>
      </c>
      <c r="X3" s="3" t="str">
        <f ca="1">IF(ISBLANK(Template!X3),"",Template!X3)</f>
        <v/>
      </c>
      <c r="Y3" s="3" t="str">
        <f ca="1">IF(ISBLANK(Template!Y3),"",Template!Y3)</f>
        <v/>
      </c>
      <c r="Z3" s="3" t="str">
        <f ca="1">IF(ISBLANK(Template!Z3),"",Template!Z3)</f>
        <v/>
      </c>
    </row>
    <row r="4" spans="1:26" ht="11.25" customHeight="1">
      <c r="A4" s="45" t="str">
        <f>IF(ISBLANK(Template!A4),"",Template!A4)</f>
        <v/>
      </c>
      <c r="B4" s="1" t="str">
        <f>IF(ISBLANK(Template!B4),"",Template!B4)</f>
        <v/>
      </c>
      <c r="C4" s="45" t="str">
        <f>IF(ISBLANK(Template!C4),"",Template!C4)</f>
        <v/>
      </c>
      <c r="D4" s="45" t="str">
        <f>IF(ISBLANK(Template!D4),"",Template!D4)</f>
        <v/>
      </c>
      <c r="E4" s="1" t="str">
        <f>IF(ISBLANK(Template!E4),"",Template!E4)</f>
        <v/>
      </c>
      <c r="F4" s="165" t="str">
        <f>IF(ISBLANK(Template!F4),"",Template!F4)</f>
        <v/>
      </c>
      <c r="G4" s="165" t="str">
        <f>IF(ISBLANK(Template!G4),"",Template!G4)</f>
        <v/>
      </c>
      <c r="H4" s="1" t="str">
        <f>IF(ISBLANK(Template!H4),"",Template!H4)</f>
        <v/>
      </c>
      <c r="I4" s="1" t="str">
        <f>IF(ISBLANK(Template!I4),"",Template!I4)</f>
        <v/>
      </c>
      <c r="J4" s="1" t="str">
        <f>IF(ISBLANK(Template!J4),"",Template!J4)</f>
        <v/>
      </c>
      <c r="K4" s="1" t="str">
        <f>IF(ISBLANK(Template!K4),"",Template!K4)</f>
        <v/>
      </c>
      <c r="L4" s="253" t="str">
        <f>IF(ISBLANK(Template!L4),"",Template!L4)</f>
        <v/>
      </c>
      <c r="M4" s="253" t="str">
        <f>IF(ISBLANK(Template!M4),"",Template!M4)</f>
        <v/>
      </c>
      <c r="N4" s="253" t="str">
        <f>IF(ISBLANK(Template!N4),"",Template!N4)</f>
        <v/>
      </c>
      <c r="O4" s="253" t="str">
        <f>IF(ISBLANK(Template!O4),"",Template!O4)</f>
        <v/>
      </c>
      <c r="P4" s="253" t="str">
        <f>IF(ISBLANK(Template!P4),"",Template!P4)</f>
        <v/>
      </c>
      <c r="Q4" s="241" t="str">
        <f>IF(ISBLANK(Template!Q4),"",Template!Q4)</f>
        <v/>
      </c>
      <c r="R4" s="242" t="str">
        <f>IF(ISBLANK(Template!R4),"",Template!R4)</f>
        <v/>
      </c>
      <c r="S4" s="242" t="str">
        <f>IF(ISBLANK(Template!S4),"",Template!S4)</f>
        <v/>
      </c>
      <c r="T4" s="242" t="str">
        <f>IF(ISBLANK(Template!T4),"",Template!T4)</f>
        <v/>
      </c>
      <c r="U4" s="242" t="str">
        <f>IF(ISBLANK(Template!U4),"",Template!U4)</f>
        <v/>
      </c>
      <c r="V4" s="1" t="str">
        <f ca="1">IF(ISBLANK(Template!V4),"",Template!V4)</f>
        <v/>
      </c>
      <c r="W4" s="1" t="str">
        <f ca="1">IF(ISBLANK(Template!W4),"",Template!W4)</f>
        <v/>
      </c>
      <c r="X4" s="1" t="str">
        <f ca="1">IF(ISBLANK(Template!X4),"",Template!X4)</f>
        <v/>
      </c>
      <c r="Y4" s="1" t="str">
        <f ca="1">IF(ISBLANK(Template!Y4),"",Template!Y4)</f>
        <v/>
      </c>
      <c r="Z4" s="1" t="str">
        <f ca="1">IF(ISBLANK(Template!Z4),"",Template!Z4)</f>
        <v/>
      </c>
    </row>
    <row r="5" spans="1:26" ht="11.25" customHeight="1">
      <c r="A5" s="105"/>
      <c r="B5" s="228" t="str">
        <f>IF(ISBLANK(Template!B5),"",Template!B5)</f>
        <v/>
      </c>
      <c r="C5" s="105" t="str">
        <f>IF(ISBLANK(Template!C5),"",Template!C5)</f>
        <v/>
      </c>
      <c r="D5" s="228" t="str">
        <f>IF(ISBLANK(Template!D5),"",Template!D5)</f>
        <v>Sub-Domain</v>
      </c>
      <c r="E5" s="228" t="str">
        <f>IF(ISBLANK(Template!E5),"",Template!E5)</f>
        <v>Ideal Practice</v>
      </c>
      <c r="F5" s="228" t="str">
        <f>IF(ISBLANK(Template!F5),"",Template!F5)</f>
        <v>Discussion points</v>
      </c>
      <c r="G5" s="228" t="str">
        <f>IF(ISBLANK(Template!G5),"",Template!G5)</f>
        <v>SCORES</v>
      </c>
      <c r="H5" s="228" t="str">
        <f>IF(ISBLANK(Template!H5),"",Template!H5)</f>
        <v/>
      </c>
      <c r="I5" s="228" t="str">
        <f>IF(ISBLANK(Template!I5),"",Template!I5)</f>
        <v/>
      </c>
      <c r="J5" s="228" t="str">
        <f>IF(ISBLANK(Template!J5),"",Template!J5)</f>
        <v/>
      </c>
      <c r="K5" s="228" t="str">
        <f>IF(ISBLANK(Template!K5),"",Template!K5)</f>
        <v>Means of Verification</v>
      </c>
      <c r="L5" s="240" t="str">
        <f>IF(ISBLANK(Template!L5),"",Template!L5)</f>
        <v>Baseline</v>
      </c>
      <c r="M5" s="240" t="str">
        <f>IF(ISBLANK(Template!M5),"",Template!M5)</f>
        <v>Period 1</v>
      </c>
      <c r="N5" s="240" t="str">
        <f>IF(ISBLANK(Template!N5),"",Template!N5)</f>
        <v>Period 2</v>
      </c>
      <c r="O5" s="240" t="str">
        <f>IF(ISBLANK(Template!O5),"",Template!O5)</f>
        <v>Period 3</v>
      </c>
      <c r="P5" s="240" t="str">
        <f>IF(ISBLANK(Template!P5),"",Template!P5)</f>
        <v>Period 4</v>
      </c>
      <c r="Q5" s="262" t="s">
        <v>120</v>
      </c>
      <c r="R5" s="262" t="s">
        <v>125</v>
      </c>
      <c r="S5" s="262" t="s">
        <v>126</v>
      </c>
      <c r="T5" s="262" t="s">
        <v>127</v>
      </c>
      <c r="U5" s="262" t="s">
        <v>128</v>
      </c>
      <c r="V5" s="228" t="str">
        <f>IF(ISBLANK(Template!V5),"",Template!V5)</f>
        <v>Reason for scoring for each stage as at BASELINE (could include info pointing to proof of existence of some of the documents)</v>
      </c>
      <c r="W5" s="228" t="str">
        <f>IF(ISBLANK(Template!W5),"",Template!W5)</f>
        <v>Reason for scoring for each stage as at PERIO 1 (could include info pointing to proof of existence of some of the documents)</v>
      </c>
      <c r="X5" s="228" t="str">
        <f>IF(ISBLANK(Template!X5),"",Template!X5)</f>
        <v>Reason for scoring for each stage as at PERIOD 2 (could include info pointing to proof of existence of some of the documents)</v>
      </c>
      <c r="Y5" s="228" t="str">
        <f>IF(ISBLANK(Template!Y5),"",Template!Y5)</f>
        <v>Reason for scoring for each stage as at PERIOD 3 (could include info pointing to proof of existence of some of the documents)</v>
      </c>
      <c r="Z5" s="228" t="str">
        <f>IF(ISBLANK(Template!Z5),"",Template!Z5)</f>
        <v>Reason for scoring for each stage as at PERIOD 4 (could include info pointing to proof of existence of some of the documents)</v>
      </c>
    </row>
    <row r="6" spans="1:26" ht="29.45" customHeight="1">
      <c r="A6" s="105"/>
      <c r="B6" s="228" t="str">
        <f>IF(ISBLANK(Template!B6),"",Template!B6)</f>
        <v>Domains</v>
      </c>
      <c r="C6" s="105" t="str">
        <f>IF(ISBLANK(Template!C6),"",Template!C6)</f>
        <v/>
      </c>
      <c r="D6" s="228" t="str">
        <f>IF(ISBLANK(Template!D6),"",Template!D6)</f>
        <v/>
      </c>
      <c r="E6" s="228" t="str">
        <f>IF(ISBLANK(Template!E6),"",Template!E6)</f>
        <v/>
      </c>
      <c r="F6" s="228" t="str">
        <f>IF(ISBLANK(Template!F6),"",Template!F6)</f>
        <v/>
      </c>
      <c r="G6" s="187" t="str">
        <f>IF(ISBLANK(Template!G6),"",Template!G6)</f>
        <v>Score: 1</v>
      </c>
      <c r="H6" s="187" t="str">
        <f>IF(ISBLANK(Template!H6),"",Template!H6)</f>
        <v>Score: 2</v>
      </c>
      <c r="I6" s="187" t="str">
        <f>IF(ISBLANK(Template!I6),"",Template!I6)</f>
        <v>Score: 3</v>
      </c>
      <c r="J6" s="187" t="str">
        <f>IF(ISBLANK(Template!J6),"",Template!J6)</f>
        <v>Score: 4</v>
      </c>
      <c r="K6" s="228" t="str">
        <f>IF(ISBLANK(Template!K6),"",Template!K6)</f>
        <v/>
      </c>
      <c r="L6" s="240" t="str">
        <f>IF(ISBLANK(Template!L6),"",Template!L6)</f>
        <v/>
      </c>
      <c r="M6" s="240" t="str">
        <f>IF(ISBLANK(Template!M6),"",Template!M6)</f>
        <v/>
      </c>
      <c r="N6" s="240" t="str">
        <f>IF(ISBLANK(Template!N6),"",Template!N6)</f>
        <v/>
      </c>
      <c r="O6" s="240" t="str">
        <f>IF(ISBLANK(Template!O6),"",Template!O6)</f>
        <v/>
      </c>
      <c r="P6" s="240" t="str">
        <f>IF(ISBLANK(Template!P6),"",Template!P6)</f>
        <v/>
      </c>
      <c r="Q6" s="262"/>
      <c r="R6" s="262"/>
      <c r="S6" s="262"/>
      <c r="T6" s="262"/>
      <c r="U6" s="262"/>
      <c r="V6" s="228" t="str">
        <f>IF(ISBLANK(Template!V6),"",Template!V6)</f>
        <v/>
      </c>
      <c r="W6" s="228" t="str">
        <f>IF(ISBLANK(Template!W6),"",Template!W6)</f>
        <v/>
      </c>
      <c r="X6" s="228" t="str">
        <f>IF(ISBLANK(Template!X6),"",Template!X6)</f>
        <v/>
      </c>
      <c r="Y6" s="228" t="str">
        <f>IF(ISBLANK(Template!Y6),"",Template!Y6)</f>
        <v/>
      </c>
      <c r="Z6" s="228" t="str">
        <f>IF(ISBLANK(Template!Z6),"",Template!Z6)</f>
        <v/>
      </c>
    </row>
    <row r="7" spans="1:26" ht="92.1" hidden="1" customHeight="1">
      <c r="A7" s="266" t="str">
        <f>IF(ISBLANK(Template!A7),"",Template!A7)</f>
        <v>Definitions
Advocacy:The act or process of supporting a cause, a campaign or proposal.
Budget cycle: A budget cycle is the life of a budget from creation or preparation, to evaluation. 
Capacity: The ability of individuals or organization to perform functions, and to set and advance goals or objectives.
Communication: A strategic approach to designing and delivering messages to those who can positively influence a cause, a campaign or proposal.
Strategy: a plan of action designed to achieve a short or long-term or overall aim.</v>
      </c>
      <c r="B7" s="266" t="str">
        <f>IF(ISBLANK(Template!B7),"",Template!B7)</f>
        <v/>
      </c>
      <c r="C7" s="266" t="str">
        <f>IF(ISBLANK(Template!C7),"",Template!C7)</f>
        <v/>
      </c>
      <c r="D7" s="266" t="str">
        <f>IF(ISBLANK(Template!D7),"",Template!D7)</f>
        <v/>
      </c>
      <c r="E7" s="266" t="str">
        <f>IF(ISBLANK(Template!E7),"",Template!E7)</f>
        <v/>
      </c>
      <c r="F7" s="266" t="str">
        <f>IF(ISBLANK(Template!F7),"",Template!F7)</f>
        <v/>
      </c>
      <c r="G7" s="266" t="str">
        <f>IF(ISBLANK(Template!G7),"",Template!G7)</f>
        <v/>
      </c>
      <c r="H7" s="266" t="str">
        <f>IF(ISBLANK(Template!H7),"",Template!H7)</f>
        <v/>
      </c>
      <c r="I7" s="266" t="str">
        <f>IF(ISBLANK(Template!I7),"",Template!I7)</f>
        <v/>
      </c>
      <c r="J7" s="266" t="str">
        <f>IF(ISBLANK(Template!J7),"",Template!J7)</f>
        <v/>
      </c>
      <c r="K7" s="266" t="str">
        <f>IF(ISBLANK(Template!K7),"",Template!K7)</f>
        <v/>
      </c>
      <c r="L7" s="104"/>
      <c r="M7" s="104"/>
      <c r="N7" s="104"/>
      <c r="O7" s="104"/>
      <c r="P7" s="104"/>
      <c r="Q7" s="161" t="str">
        <f>IF(OR(ISBLANK(L7),(L7="NA")),"",IF(L7=1,25,IF(L7=2,50,IF(L7=3,75,IF(L7=4,100,"")))))</f>
        <v/>
      </c>
      <c r="R7" s="161" t="str">
        <f t="shared" ref="R7:U22" si="0">IF(OR(ISBLANK(M7),(M7="NA")),"",IF(M7=1,25,IF(M7=2,50,IF(M7=3,75,IF(M7=4,100,"")))))</f>
        <v/>
      </c>
      <c r="S7" s="161" t="str">
        <f t="shared" si="0"/>
        <v/>
      </c>
      <c r="T7" s="161" t="str">
        <f t="shared" si="0"/>
        <v/>
      </c>
      <c r="U7" s="161" t="str">
        <f t="shared" si="0"/>
        <v/>
      </c>
      <c r="V7" s="17"/>
      <c r="W7" s="17"/>
      <c r="X7" s="17"/>
      <c r="Y7" s="17"/>
      <c r="Z7" s="17"/>
    </row>
    <row r="8" spans="1:26" ht="151.5" customHeight="1">
      <c r="A8" s="105" t="str">
        <f>IF(ISBLANK(Template!A8),"",Template!A8)</f>
        <v>AC</v>
      </c>
      <c r="B8" s="267" t="str">
        <f>IF(ISBLANK(Template!B8),"",Template!B8)</f>
        <v>Advocacy and Communications</v>
      </c>
      <c r="C8" s="105" t="str">
        <f>IF(ISBLANK(Template!C8),"",Template!C8)</f>
        <v>AC1</v>
      </c>
      <c r="D8" s="98" t="str">
        <f>IF(ISBLANK(Template!D8),"",Template!D8)</f>
        <v>Advocacy and Communciations Strategy</v>
      </c>
      <c r="E8" s="91" t="str">
        <f>IF(ISBLANK(Template!E8),"",Template!E8)</f>
        <v>The CSO has an advocacy and communication strategy that is linked to organizational, advocacy &amp; comms priorities. 
Adjusts advocacy and communication resources as opportunities and circumstances change.
CSO understands the role in which effective communication supports advocacy.</v>
      </c>
      <c r="F8" s="91" t="str">
        <f>IF(ISBLANK(Template!F8),"",Template!F8)</f>
        <v>Could you tell me more about your  priorities?
Describe your advocacy and communications plan
Can you tell me about a time where you adapted your plans? Why?</v>
      </c>
      <c r="G8" s="91" t="str">
        <f>IF(ISBLANK(Template!G8),"",Template!G8)</f>
        <v xml:space="preserve">Organisation does not know what organisation's  priorities are. 
</v>
      </c>
      <c r="H8" s="91" t="str">
        <f>IF(ISBLANK(Template!H8),"",Template!H8)</f>
        <v xml:space="preserve">Organisation knows what the organisation's  priorities are. 
Advocacy and Communication plans are not in line with the organisation's priorities. 
</v>
      </c>
      <c r="I8" s="91" t="str">
        <f>IF(ISBLANK(Template!I8),"",Template!I8)</f>
        <v xml:space="preserve">Organisation knows what the organisation's  priorities are. 
Advocacy and communication plans are  in line with the organisation's priorities. 
Organisation does not adjust advocacy and communications activities to reflect the changing context.
</v>
      </c>
      <c r="J8" s="91" t="str">
        <f>IF(ISBLANK(Template!J8),"",Template!J8)</f>
        <v xml:space="preserve">Know what the organisation's  priorities are. 
Advocacy and communication plans are  in line with the organisation's priorities. 
Organisation adjusts advocacy and communications activities to reflect the changing context.
</v>
      </c>
      <c r="K8" s="268" t="str">
        <f>IF(ISBLANK(Template!K8),"",Template!K8)</f>
        <v>Advocacy  and communication plan (strategies,actions, and tactics)
Advocacy Communications strategy in one document; an
Advocacy Strategy; a 
Communications Strategy</v>
      </c>
      <c r="L8" s="104" t="s">
        <v>43</v>
      </c>
      <c r="M8" s="104" t="s">
        <v>43</v>
      </c>
      <c r="N8" s="104" t="s">
        <v>43</v>
      </c>
      <c r="O8" s="104" t="s">
        <v>43</v>
      </c>
      <c r="P8" s="104" t="s">
        <v>43</v>
      </c>
      <c r="Q8" s="161" t="str">
        <f t="shared" ref="Q8:U23" si="1">IF(OR(ISBLANK(L8),(L8="NA")),"",IF(L8=1,25,IF(L8=2,50,IF(L8=3,75,IF(L8=4,100,"")))))</f>
        <v/>
      </c>
      <c r="R8" s="161" t="str">
        <f t="shared" si="0"/>
        <v/>
      </c>
      <c r="S8" s="161" t="str">
        <f t="shared" si="0"/>
        <v/>
      </c>
      <c r="T8" s="161" t="str">
        <f t="shared" si="0"/>
        <v/>
      </c>
      <c r="U8" s="161" t="str">
        <f t="shared" si="0"/>
        <v/>
      </c>
      <c r="V8" s="17"/>
      <c r="W8" s="17"/>
      <c r="X8" s="17"/>
      <c r="Y8" s="17"/>
      <c r="Z8" s="17"/>
    </row>
    <row r="9" spans="1:26" ht="129.75" customHeight="1">
      <c r="A9" s="105" t="str">
        <f>IF(ISBLANK(Template!A9),"",Template!A9)</f>
        <v>AC</v>
      </c>
      <c r="B9" s="267" t="str">
        <f>IF(ISBLANK(Template!B9),"",Template!B9)</f>
        <v/>
      </c>
      <c r="C9" s="105" t="str">
        <f>IF(ISBLANK(Template!C9),"",Template!C9)</f>
        <v>AC2</v>
      </c>
      <c r="D9" s="98" t="str">
        <f>IF(ISBLANK(Template!D9),"",Template!D9)</f>
        <v>Influencing decision makers</v>
      </c>
      <c r="E9" s="91" t="str">
        <f>IF(ISBLANK(Template!E9),"",Template!E9)</f>
        <v>The CSO knows how to use the political economy approach  in their advocacy i.e reflecting on what/who the decisionmakers, who the influencers are, and how they can work within system constraints and take advantage of opportunities. Have a system to track the policy or political environment and identify where there are opportunities</v>
      </c>
      <c r="F9" s="91" t="str">
        <f>IF(ISBLANK(Template!F9),"",Template!F9)</f>
        <v xml:space="preserve">Does the organization know who to advocate to and when with respect to budget allocations for health?
How do they target the decision makers in the health space with their advocacy actions? And are the advocacy actions in line with the budget cycle?
</v>
      </c>
      <c r="G9" s="91" t="str">
        <f>IF(ISBLANK(Template!G9),"",Template!G9)</f>
        <v xml:space="preserve">Organisation does not know who makes decisions about the desired change we want to see in maternal and neonatal health. </v>
      </c>
      <c r="H9" s="91" t="str">
        <f>IF(ISBLANK(Template!H9),"",Template!H9)</f>
        <v xml:space="preserve">Organisation knows who makes decisions about the desired change we want to see in maternal and neonatal health. 
Organisation does not target these decision makers with advocacy actions
</v>
      </c>
      <c r="I9" s="91" t="str">
        <f>IF(ISBLANK(Template!I9),"",Template!I9)</f>
        <v>Organisation knows who makes decisions about the desired change we want to see in maternal and neonatal health. 
Organsation does target these decision makers with advocacy actions
Organisation does not know when to target these decision makers with  advocacy actions.</v>
      </c>
      <c r="J9" s="91" t="str">
        <f>IF(ISBLANK(Template!J9),"",Template!J9)</f>
        <v xml:space="preserve">Organisation knows who makes decisions about the desired change we want to see in maternal and neonatal health. 
Organisation does target these decision makers with advocacy actions
Organisation knows when to target these decision makers with  advocacy actions. </v>
      </c>
      <c r="K9" s="268" t="str">
        <f>IF(ISBLANK(Template!K9),"",Template!K9)</f>
        <v/>
      </c>
      <c r="L9" s="104" t="s">
        <v>43</v>
      </c>
      <c r="M9" s="104" t="s">
        <v>43</v>
      </c>
      <c r="N9" s="104" t="s">
        <v>43</v>
      </c>
      <c r="O9" s="104" t="s">
        <v>43</v>
      </c>
      <c r="P9" s="104" t="s">
        <v>43</v>
      </c>
      <c r="Q9" s="161" t="str">
        <f t="shared" si="1"/>
        <v/>
      </c>
      <c r="R9" s="161" t="str">
        <f t="shared" si="0"/>
        <v/>
      </c>
      <c r="S9" s="161" t="str">
        <f t="shared" si="0"/>
        <v/>
      </c>
      <c r="T9" s="161" t="str">
        <f t="shared" si="0"/>
        <v/>
      </c>
      <c r="U9" s="161" t="str">
        <f t="shared" si="0"/>
        <v/>
      </c>
      <c r="V9" s="17"/>
      <c r="W9" s="17"/>
      <c r="X9" s="17"/>
      <c r="Y9" s="17"/>
      <c r="Z9" s="17"/>
    </row>
    <row r="10" spans="1:26" ht="179.25" customHeight="1">
      <c r="A10" s="105" t="str">
        <f>IF(ISBLANK(Template!A10),"",Template!A10)</f>
        <v>AC</v>
      </c>
      <c r="B10" s="267" t="str">
        <f>IF(ISBLANK(Template!B10),"",Template!B10)</f>
        <v/>
      </c>
      <c r="C10" s="105" t="str">
        <f>IF(ISBLANK(Template!C10),"",Template!C10)</f>
        <v>AC3</v>
      </c>
      <c r="D10" s="98" t="str">
        <f>IF(ISBLANK(Template!D10),"",Template!D10)</f>
        <v>Understanding and communicating data</v>
      </c>
      <c r="E10" s="91" t="str">
        <f>IF(ISBLANK(Template!E10),"",Template!E10)</f>
        <v>Organization highly regards importance of data for advocacy purposes, understands and knows where to source more than one type of data and communicates the data to different audiences. Has clear advocacy and communication plan in place to advance policy, priorities and goals.</v>
      </c>
      <c r="F10" s="91" t="str">
        <f>IF(ISBLANK(Template!F10),"",Template!F10)</f>
        <v>Could you give me an example of when you have used data for advocacy? How, when, to whom?
How is data important for advocacy?</v>
      </c>
      <c r="G10" s="91" t="str">
        <f>IF(ISBLANK(Template!G10),"",Template!G10)</f>
        <v>Organisation does not know why data is important for advocacy purposes</v>
      </c>
      <c r="H10" s="91" t="str">
        <f>IF(ISBLANK(Template!H10),"",Template!H10)</f>
        <v xml:space="preserve">Organisation knows why data is important for advocacy purposes. 
Organisation understands and can identify where to source one type of data only (e.g. financing data, health outcomes data)
</v>
      </c>
      <c r="I10" s="91" t="str">
        <f>IF(ISBLANK(Template!I10),"",Template!I10)</f>
        <v xml:space="preserve">Organisation knows why data is important for advocacy purpose
Organisation understands and knows where to source more than one type of data (e.g. financing data and health outcomes data)
Organisation cannot communicate data to different audiences.  
</v>
      </c>
      <c r="J10" s="91" t="str">
        <f>IF(ISBLANK(Template!J10),"",Template!J10)</f>
        <v xml:space="preserve">Organisation knows why data is important for advocacy purpose
Organisation understand and knows where to source more than one type of data (e.g. financing data and health outcomes data)
Organisation can communicate data for different audiences.  
</v>
      </c>
      <c r="K10" s="92" t="str">
        <f>IF(ISBLANK(Template!K10),"",Template!K10)</f>
        <v xml:space="preserve">Advocacy Communication plan (strategies, actions and tactics)
Memos and other examples of how they have synthesised and communicated data
Data management system (includes data needs, sources, data analysis etc) </v>
      </c>
      <c r="L10" s="104" t="s">
        <v>43</v>
      </c>
      <c r="M10" s="104" t="s">
        <v>43</v>
      </c>
      <c r="N10" s="104" t="s">
        <v>43</v>
      </c>
      <c r="O10" s="104" t="s">
        <v>43</v>
      </c>
      <c r="P10" s="104" t="s">
        <v>43</v>
      </c>
      <c r="Q10" s="161" t="str">
        <f t="shared" si="1"/>
        <v/>
      </c>
      <c r="R10" s="161" t="str">
        <f t="shared" si="0"/>
        <v/>
      </c>
      <c r="S10" s="161" t="str">
        <f t="shared" si="0"/>
        <v/>
      </c>
      <c r="T10" s="161" t="str">
        <f t="shared" si="0"/>
        <v/>
      </c>
      <c r="U10" s="161" t="str">
        <f t="shared" si="0"/>
        <v/>
      </c>
      <c r="V10" s="17"/>
      <c r="W10" s="17"/>
      <c r="X10" s="17"/>
      <c r="Y10" s="17"/>
      <c r="Z10" s="17"/>
    </row>
    <row r="11" spans="1:26" ht="131.25" customHeight="1">
      <c r="A11" s="105" t="str">
        <f>IF(ISBLANK(Template!A11),"",Template!A11)</f>
        <v>MNH</v>
      </c>
      <c r="B11" s="265" t="s">
        <v>295</v>
      </c>
      <c r="C11" s="105" t="str">
        <f>IF(ISBLANK(Template!C11),"",Template!C11)</f>
        <v>MNH1</v>
      </c>
      <c r="D11" s="99" t="str">
        <f>IF(ISBLANK(Template!D11),"",Template!D11)</f>
        <v>Barriers to better maternity care</v>
      </c>
      <c r="E11" s="93" t="str">
        <f>IF(ISBLANK(Template!E11),"",Template!E11)</f>
        <v xml:space="preserve">Organization knows three main barriers to women accessing quality maternity care, knows ways of reducing the barriers and can track improvements in maternity care. 
</v>
      </c>
      <c r="F11" s="93" t="str">
        <f>IF(ISBLANK(Template!F11),"",Template!F11)</f>
        <v xml:space="preserve">What barriers can you think of that may prevent women from accessing quality maternity care?
How would you track quality maternity services? 
What do you think civil society can do to reduce barriers to women accessing maternity care?
</v>
      </c>
      <c r="G11" s="93" t="str">
        <f>IF(ISBLANK(Template!G11),"",Template!G11)</f>
        <v xml:space="preserve">Organisation does not know the barriers for women to access quality maternity care  </v>
      </c>
      <c r="H11" s="93" t="str">
        <f>IF(ISBLANK(Template!H11),"",Template!H11)</f>
        <v xml:space="preserve">Organisation can cite at least three barriers for women accessing quality maternity care. 
Organisation does not know what civil society can do to reduce the barriers to women accessing quality maternity care. 
</v>
      </c>
      <c r="I11" s="93" t="str">
        <f>IF(ISBLANK(Template!I11),"",Template!I11)</f>
        <v xml:space="preserve">Organisation can cite at least three barriers there are to women accessing quality maternity care. 
Organisation knows what civil society can do to reduce the barriers to women accessing quality maternity care. 
Organisation does not track improvements in maternity care in my county 
</v>
      </c>
      <c r="J11" s="93" t="str">
        <f>IF(ISBLANK(Template!J11),"",Template!J11)</f>
        <v xml:space="preserve">Organisation can cite at least three barriers there are to women accessing quality maternity care. 
Organisation knows what civil society can do to reduce the barriers to women accessing quality maternity care. 
Organisation has tracked improvements in maternity care in my county 
</v>
      </c>
      <c r="K11" s="92" t="str">
        <f>IF(ISBLANK(Template!K11),"",Template!K11)</f>
        <v xml:space="preserve">Qualitative ( quotes)
Any reports/records of tracking better maternity care.
</v>
      </c>
      <c r="L11" s="104" t="s">
        <v>43</v>
      </c>
      <c r="M11" s="104" t="s">
        <v>43</v>
      </c>
      <c r="N11" s="104" t="s">
        <v>43</v>
      </c>
      <c r="O11" s="104" t="s">
        <v>43</v>
      </c>
      <c r="P11" s="104" t="s">
        <v>43</v>
      </c>
      <c r="Q11" s="161" t="str">
        <f t="shared" si="1"/>
        <v/>
      </c>
      <c r="R11" s="161" t="str">
        <f t="shared" si="0"/>
        <v/>
      </c>
      <c r="S11" s="161" t="str">
        <f t="shared" si="0"/>
        <v/>
      </c>
      <c r="T11" s="161" t="str">
        <f t="shared" si="0"/>
        <v/>
      </c>
      <c r="U11" s="161" t="str">
        <f t="shared" si="0"/>
        <v/>
      </c>
      <c r="V11" s="17"/>
      <c r="W11" s="17"/>
      <c r="X11" s="17"/>
      <c r="Y11" s="17"/>
      <c r="Z11" s="17"/>
    </row>
    <row r="12" spans="1:26" ht="153" customHeight="1">
      <c r="A12" s="105" t="str">
        <f>IF(ISBLANK(Template!A12),"",Template!A12)</f>
        <v>MNH</v>
      </c>
      <c r="B12" s="265"/>
      <c r="C12" s="105" t="str">
        <f>IF(ISBLANK(Template!C12),"",Template!C12)</f>
        <v>MNH2</v>
      </c>
      <c r="D12" s="99" t="str">
        <f>IF(ISBLANK(Template!D12),"",Template!D12)</f>
        <v>High quality maternity care</v>
      </c>
      <c r="E12" s="93" t="str">
        <f>IF(ISBLANK(Template!E12),"",Template!E12)</f>
        <v>Organization knows why quality matters, what can happen if there is poor quality maternity care, and have supported quality maternity care as an organisation</v>
      </c>
      <c r="F12" s="93" t="str">
        <f>IF(ISBLANK(Template!F12),"",Template!F12)</f>
        <v>Why does quality care matter? What can happen if a woman does not receive good quality care? 
Can you explain to me what role you think the community has to play in preventing poor quality maternity care? 
Can you tell me about a time your organisation suppported improving the quality of maternity care?</v>
      </c>
      <c r="G12" s="93" t="str">
        <f>IF(ISBLANK(Template!G12),"",Template!G12)</f>
        <v>Organisation does not know why high quality maternity care matters</v>
      </c>
      <c r="H12" s="93" t="str">
        <f>IF(ISBLANK(Template!H12),"",Template!H12)</f>
        <v>Organisation knows why high quality maternity care matters
Organisation cannot name at least 3 outcomes of low quality maternity care</v>
      </c>
      <c r="I12" s="93" t="str">
        <f>IF(ISBLANK(Template!I12),"",Template!I12)</f>
        <v xml:space="preserve">Organisation knows why high quality maternity care matters
Organisation can name at least 3 outcomes of low quality maternity care
Organisation does not conduct activities that seek to improve quality of maternity care </v>
      </c>
      <c r="J12" s="93" t="str">
        <f>IF(ISBLANK(Template!J12),"",Template!J12)</f>
        <v xml:space="preserve">Organisation knows why high quality maternity care matters
Organisation can name at least 3 outcomes of low quality maternity care
Organisation does conduct activities that seek to improve quality of maternity care </v>
      </c>
      <c r="K12" s="92" t="str">
        <f>IF(ISBLANK(Template!K12),"",Template!K12)</f>
        <v xml:space="preserve">Qualitative ( quotes)
Any reports/records demonstrating how they have improved the quality of care
</v>
      </c>
      <c r="L12" s="104" t="s">
        <v>43</v>
      </c>
      <c r="M12" s="104" t="s">
        <v>43</v>
      </c>
      <c r="N12" s="104" t="s">
        <v>43</v>
      </c>
      <c r="O12" s="104" t="s">
        <v>43</v>
      </c>
      <c r="P12" s="104" t="s">
        <v>43</v>
      </c>
      <c r="Q12" s="161" t="str">
        <f t="shared" si="1"/>
        <v/>
      </c>
      <c r="R12" s="161" t="str">
        <f t="shared" si="0"/>
        <v/>
      </c>
      <c r="S12" s="161" t="str">
        <f t="shared" si="0"/>
        <v/>
      </c>
      <c r="T12" s="161" t="str">
        <f t="shared" si="0"/>
        <v/>
      </c>
      <c r="U12" s="161" t="str">
        <f t="shared" si="0"/>
        <v/>
      </c>
      <c r="V12" s="17"/>
      <c r="W12" s="17"/>
      <c r="X12" s="17"/>
      <c r="Y12" s="17"/>
      <c r="Z12" s="17"/>
    </row>
    <row r="13" spans="1:26" ht="153" customHeight="1">
      <c r="A13" s="105" t="str">
        <f>IF(ISBLANK(Template!A13),"",Template!A13)</f>
        <v>MNH</v>
      </c>
      <c r="B13" s="265"/>
      <c r="C13" s="105" t="str">
        <f>IF(ISBLANK(Template!C13),"",Template!C13)</f>
        <v>MNH3</v>
      </c>
      <c r="D13" s="99" t="str">
        <f>IF(ISBLANK(Template!D13),"",Template!D13)</f>
        <v>Accountability mechanisms</v>
      </c>
      <c r="E13" s="93" t="str">
        <f>IF(ISBLANK(Template!E13),"",Template!E13)</f>
        <v>Organization engages actively in accountability mechanisms related to maternal and newbown health    (this could include sector performance review, TWGs, or feeding in MNH data to public participation forums)</v>
      </c>
      <c r="F13" s="93" t="str">
        <f>IF(ISBLANK(Template!F13),"",Template!F13)</f>
        <v>Tell me more about your understanding of an accountability mechanism. 
What would you advise an organisation who wants to engage with an accountability mechanism?
Tell me about a time you participated in an accountability mechanism- is it ongoing? Why do you see this group as an accountability mechanism?</v>
      </c>
      <c r="G13" s="93" t="str">
        <f>IF(ISBLANK(Template!G13),"",Template!G13)</f>
        <v>Organisation does not know the purpose of an accountability mechanism</v>
      </c>
      <c r="H13" s="93" t="str">
        <f>IF(ISBLANK(Template!H13),"",Template!H13)</f>
        <v xml:space="preserve">Organisation knows the purpose of an accountability mechanism
Organisation does not know how and when to engage in an accountability mechanism </v>
      </c>
      <c r="I13" s="93" t="str">
        <f>IF(ISBLANK(Template!I13),"",Template!I13)</f>
        <v xml:space="preserve">Organisation knows the purpose of an accountability mechanism
Organisation knows how and when to engage in an accountability mechanism
Organisation has not participated in any accountability mechanims
</v>
      </c>
      <c r="J13" s="93" t="str">
        <f>IF(ISBLANK(Template!J13),"",Template!J13)</f>
        <v xml:space="preserve">Organisation knows the purpose of an accountability mechanism
Organisation knows how and when to engage in an accountability mechanism 
Organisation has participated in at least one accountability mechanism
</v>
      </c>
      <c r="K13" s="92" t="str">
        <f>IF(ISBLANK(Template!K13),"",Template!K13)</f>
        <v>Minutes of meetings
Scorecard
Plan of action</v>
      </c>
      <c r="L13" s="104" t="s">
        <v>43</v>
      </c>
      <c r="M13" s="104" t="s">
        <v>43</v>
      </c>
      <c r="N13" s="104" t="s">
        <v>43</v>
      </c>
      <c r="O13" s="104" t="s">
        <v>43</v>
      </c>
      <c r="P13" s="104" t="s">
        <v>43</v>
      </c>
      <c r="Q13" s="161" t="str">
        <f t="shared" si="1"/>
        <v/>
      </c>
      <c r="R13" s="161" t="str">
        <f t="shared" si="0"/>
        <v/>
      </c>
      <c r="S13" s="161" t="str">
        <f t="shared" si="0"/>
        <v/>
      </c>
      <c r="T13" s="161" t="str">
        <f t="shared" si="0"/>
        <v/>
      </c>
      <c r="U13" s="161" t="str">
        <f t="shared" si="0"/>
        <v/>
      </c>
      <c r="V13" s="17"/>
      <c r="W13" s="17"/>
      <c r="X13" s="17"/>
      <c r="Y13" s="17"/>
      <c r="Z13" s="17"/>
    </row>
    <row r="14" spans="1:26" ht="120.95" customHeight="1">
      <c r="A14" s="105" t="str">
        <f>IF(ISBLANK(Template!A14),"",Template!A14)</f>
        <v>BA</v>
      </c>
      <c r="B14" s="269" t="str">
        <f>IF(ISBLANK(Template!B14),"",Template!B14)</f>
        <v xml:space="preserve">Health financing </v>
      </c>
      <c r="C14" s="105" t="str">
        <f>IF(ISBLANK(Template!C14),"",Template!C14)</f>
        <v>BA1</v>
      </c>
      <c r="D14" s="100" t="str">
        <f>IF(ISBLANK(Template!D14),"",Template!D14)</f>
        <v xml:space="preserve">Budget cycle and making process </v>
      </c>
      <c r="E14" s="93" t="str">
        <f>IF(ISBLANK(Template!E14),"",Template!E14)</f>
        <v>Organization knows different entry points of the budget cycle and making process and has engaged at relevant points. Has presented budget memos on health related agendas.
Organization knows the WHAT, WHEN, HOW, WHERE, WHY  of accessing budget information.</v>
      </c>
      <c r="F14" s="93" t="str">
        <f>IF(ISBLANK(Template!F14),"",Template!F14)</f>
        <v xml:space="preserve">Talk me through the budget cycle. How do you engage with it?
Tell me about a time you took part in public participation. What happened?
How would you go about accessing budget documents?
</v>
      </c>
      <c r="G14" s="93" t="str">
        <f>IF(ISBLANK(Template!G14),"",Template!G14)</f>
        <v>Organisation is not aware of the budget cycle and making process</v>
      </c>
      <c r="H14" s="93" t="str">
        <f>IF(ISBLANK(Template!H14),"",Template!H14)</f>
        <v xml:space="preserve">Organisation is aware of the budget cycle and making process.
Organisation cannot access health budget information.
</v>
      </c>
      <c r="I14" s="93" t="str">
        <f>IF(ISBLANK(Template!I14),"",Template!I14)</f>
        <v xml:space="preserve">Organisation is aware of the budget cycle and making process.
Organisation cannot access timely information regarding planned funding and spending in the health sector.
Organisation has not engaged in the budget making process such as citizen participation, public gathering at county assembly, TWG engagement etc
</v>
      </c>
      <c r="J14" s="93" t="str">
        <f>IF(ISBLANK(Template!J14),"",Template!J14)</f>
        <v>Organisation is aware of the budget cycle and making process.
Organisation can access timely information regarding planned funding and spending in the health sector.
Organisation has engaged in the budget making process including citizen participation, public gathering at county assembly, TWG engagement etc</v>
      </c>
      <c r="K14" s="92" t="str">
        <f>IF(ISBLANK(Template!K14),"",Template!K14)</f>
        <v>Budget memos
Copy of public participation schedule
Copies of published county budgets (draft or final), 
Copies of sector working group report</v>
      </c>
      <c r="L14" s="104" t="s">
        <v>43</v>
      </c>
      <c r="M14" s="104" t="s">
        <v>43</v>
      </c>
      <c r="N14" s="104" t="s">
        <v>43</v>
      </c>
      <c r="O14" s="104" t="s">
        <v>43</v>
      </c>
      <c r="P14" s="104" t="s">
        <v>43</v>
      </c>
      <c r="Q14" s="161" t="str">
        <f t="shared" si="1"/>
        <v/>
      </c>
      <c r="R14" s="161" t="str">
        <f t="shared" si="0"/>
        <v/>
      </c>
      <c r="S14" s="161" t="str">
        <f t="shared" si="0"/>
        <v/>
      </c>
      <c r="T14" s="161" t="str">
        <f t="shared" si="0"/>
        <v/>
      </c>
      <c r="U14" s="161" t="str">
        <f t="shared" si="0"/>
        <v/>
      </c>
      <c r="V14" s="18"/>
      <c r="W14" s="18"/>
      <c r="X14" s="18"/>
      <c r="Y14" s="18"/>
      <c r="Z14" s="18"/>
    </row>
    <row r="15" spans="1:26" ht="170.25" customHeight="1">
      <c r="A15" s="105" t="str">
        <f>IF(ISBLANK(Template!A15),"",Template!A15)</f>
        <v>BA</v>
      </c>
      <c r="B15" s="269" t="str">
        <f>IF(ISBLANK(Template!B15),"",Template!B15)</f>
        <v/>
      </c>
      <c r="C15" s="105" t="str">
        <f>IF(ISBLANK(Template!C15),"",Template!C15)</f>
        <v>BA2</v>
      </c>
      <c r="D15" s="100" t="str">
        <f>IF(ISBLANK(Template!D15),"",Template!D15)</f>
        <v>Making sense of budgets</v>
      </c>
      <c r="E15" s="93" t="str">
        <f>IF(ISBLANK(Template!E15),"",Template!E15)</f>
        <v>CSO knows and can perform a health budget analysis(can compare proportion of county health allocation versus total budget, can compare health expenditure over time with other allocations), can track  and disseminate.
CSO knows when and who to present the data to.</v>
      </c>
      <c r="F15" s="93" t="str">
        <f>IF(ISBLANK(Template!F15),"",Template!F15)</f>
        <v>What does analysis mean to you? Explain your reasoning behind choosing that its important/not important. 
How do you analyse a health budget?
If you have analysed a budget, what did you find out?</v>
      </c>
      <c r="G15" s="93" t="str">
        <f>IF(ISBLANK(Template!G15),"",Template!G15)</f>
        <v xml:space="preserve">Organisation does not know why budget and expenditure analysis is important. </v>
      </c>
      <c r="H15" s="93" t="str">
        <f>IF(ISBLANK(Template!H15),"",Template!H15)</f>
        <v xml:space="preserve">Organisation knows why budget and expenditure analysis is important. 
Organisation does not know how to calculate the proportion of the county budget allocated to health and its programmes.
</v>
      </c>
      <c r="I15" s="93" t="str">
        <f>IF(ISBLANK(Template!I15),"",Template!I15)</f>
        <v xml:space="preserve">Organisation knows why budget and expenditure analysis is important. 
Organisation knows how to calculate the proportion of the county budget allocated to health and its programmes.
Organisation has not analysed the county health budget or health expenditure (for example, comparing this year with the last year, or comparing the health sector with the education sector budget)
</v>
      </c>
      <c r="J15" s="91" t="str">
        <f>IF(ISBLANK(Template!J15),"",Template!J15)</f>
        <v xml:space="preserve">Organisation knows why budget and expenditure analysis is important. 
Organisation can calculate the proportion of the county budget allocated to health and its programmes.
Organisation has  analysed the county health budget or health expenditure (for example, comparing this year with the last year, or comparing the health sector with the education sector budget)
</v>
      </c>
      <c r="K15" s="93" t="str">
        <f>IF(ISBLANK(Template!K15),"",Template!K15)</f>
        <v>Budget analysis report and qualitative quotes 
Development of briefs from data for advocacy purposes.</v>
      </c>
      <c r="L15" s="104" t="s">
        <v>43</v>
      </c>
      <c r="M15" s="104" t="s">
        <v>43</v>
      </c>
      <c r="N15" s="104" t="s">
        <v>43</v>
      </c>
      <c r="O15" s="104" t="s">
        <v>43</v>
      </c>
      <c r="P15" s="104" t="s">
        <v>43</v>
      </c>
      <c r="Q15" s="161" t="str">
        <f t="shared" si="1"/>
        <v/>
      </c>
      <c r="R15" s="161" t="str">
        <f t="shared" si="0"/>
        <v/>
      </c>
      <c r="S15" s="161" t="str">
        <f t="shared" si="0"/>
        <v/>
      </c>
      <c r="T15" s="161" t="str">
        <f t="shared" si="0"/>
        <v/>
      </c>
      <c r="U15" s="161" t="str">
        <f t="shared" si="0"/>
        <v/>
      </c>
      <c r="V15" s="18"/>
      <c r="W15" s="18"/>
      <c r="X15" s="18"/>
      <c r="Y15" s="18"/>
      <c r="Z15" s="18"/>
    </row>
    <row r="16" spans="1:26" ht="153.75" customHeight="1">
      <c r="A16" s="105" t="str">
        <f>IF(ISBLANK(Template!A16),"",Template!A16)</f>
        <v>BA</v>
      </c>
      <c r="B16" s="269" t="str">
        <f>IF(ISBLANK(Template!B16),"",Template!B16)</f>
        <v/>
      </c>
      <c r="C16" s="105" t="str">
        <f>IF(ISBLANK(Template!C16),"",Template!C16)</f>
        <v>BA3</v>
      </c>
      <c r="D16" s="100" t="str">
        <f>IF(ISBLANK(Template!D16),"",Template!D16)</f>
        <v>Identifying bottlenecks</v>
      </c>
      <c r="E16" s="91" t="str">
        <f>IF(ISBLANK(Template!E16),"",Template!E16)</f>
        <v xml:space="preserve">Organization is able to identify financial bottleneck that matter for maternal health, knows how to communicate this information to the right decision makers for action
</v>
      </c>
      <c r="F16" s="91" t="str">
        <f>IF(ISBLANK(Template!F16),"",Template!F16)</f>
        <v>Explain your reasoning behind choosing that its important/not important. 
How did you go about identifying a bottleneck?
Tell me about an example where you identified a bottleneck and communicated this. Why were they the right decision makers?</v>
      </c>
      <c r="G16" s="91" t="str">
        <f>IF(ISBLANK(Template!G16),"",Template!G16)</f>
        <v xml:space="preserve">Organisation does not know why health financing bottlenecks matter for maternal health. </v>
      </c>
      <c r="H16" s="91" t="str">
        <f>IF(ISBLANK(Template!H16),"",Template!H16)</f>
        <v xml:space="preserve">Organisation knows why health financing bottlenecks matter for maternal health.
Organisation has not identified any health financing bottlenecks for maternal health.
</v>
      </c>
      <c r="I16" s="91" t="str">
        <f>IF(ISBLANK(Template!I16),"",Template!I16)</f>
        <v xml:space="preserve">Organisation knows why health financing bottlenecks matter for maternal health.
Organisation has identified one or more health financing bottlenecks for maternal health.
Once the bottleneck is identified, the organisation doesn’t know what to do with this information 
</v>
      </c>
      <c r="J16" s="91" t="str">
        <f>IF(ISBLANK(Template!J16),"",Template!J16)</f>
        <v xml:space="preserve">Organisation knows why health financing bottlenecks matter for maternal health.
Organisation has identified health financing bottlenecks for maternal health.
Organisation has identified a bottleneck (s) and communicated this information to the right decision makers for action
</v>
      </c>
      <c r="K16" s="94" t="str">
        <f>IF(ISBLANK(Template!K16),"",Template!K16)</f>
        <v xml:space="preserve">Relevant budget memos
Copy of public participation schedule
Report/List of challenges around health financing.
Quotes 
</v>
      </c>
      <c r="L16" s="104" t="s">
        <v>43</v>
      </c>
      <c r="M16" s="104" t="s">
        <v>43</v>
      </c>
      <c r="N16" s="104" t="s">
        <v>43</v>
      </c>
      <c r="O16" s="104" t="s">
        <v>43</v>
      </c>
      <c r="P16" s="104" t="s">
        <v>43</v>
      </c>
      <c r="Q16" s="161" t="str">
        <f t="shared" si="1"/>
        <v/>
      </c>
      <c r="R16" s="161" t="str">
        <f t="shared" si="0"/>
        <v/>
      </c>
      <c r="S16" s="161" t="str">
        <f t="shared" si="0"/>
        <v/>
      </c>
      <c r="T16" s="161" t="str">
        <f t="shared" si="0"/>
        <v/>
      </c>
      <c r="U16" s="161" t="str">
        <f t="shared" si="0"/>
        <v/>
      </c>
      <c r="V16" s="19"/>
      <c r="W16" s="19"/>
      <c r="X16" s="19"/>
      <c r="Y16" s="19"/>
      <c r="Z16" s="19"/>
    </row>
    <row r="17" spans="1:26" ht="172.5" customHeight="1">
      <c r="A17" s="105" t="str">
        <f>IF(ISBLANK(Template!A17),"",Template!A17)</f>
        <v>GLD</v>
      </c>
      <c r="B17" s="259" t="str">
        <f>IF(ISBLANK(Template!B17),"",Template!B17)</f>
        <v>Governance and Planning</v>
      </c>
      <c r="C17" s="105" t="str">
        <f>IF(ISBLANK(Template!C17),"",Template!C17)</f>
        <v>GLD1</v>
      </c>
      <c r="D17" s="102" t="str">
        <f>IF(ISBLANK(Template!D17),"",Template!D17)</f>
        <v>Governance structures and policies</v>
      </c>
      <c r="E17" s="91" t="str">
        <f>IF(ISBLANK(Template!E17),"",Template!E17)</f>
        <v>The organization has a governing body with a constitution that guides its work, legal notices, statues and bill
Policies and procedures across the board and guiding all aspects of financial management. They are readily available, are consistently practiced by all staff members, and meet generally accepted accounting principles (GAAP).
Organization has a package of documents that outline the purpose of the organization (mission, vision statement, objectives etc) and clearly outlined organogram</v>
      </c>
      <c r="F17" s="91" t="str">
        <f>IF(ISBLANK(Template!F17),"",Template!F17)</f>
        <v>Could you describe the organisation's governance structures? 
Could you decribe the organisation's strategic plan? What does it include?
What types of policies, procedures, and systems do you have in place? If there anything you think is misisng?</v>
      </c>
      <c r="G17" s="91" t="str">
        <f>IF(ISBLANK(Template!G17),"",Template!G17)</f>
        <v>Organization does not have governance structures in place</v>
      </c>
      <c r="H17" s="91" t="str">
        <f>IF(ISBLANK(Template!H17),"",Template!H17)</f>
        <v>Organisation does have governance structures in place
Organisation does not have established policies and procedures in place</v>
      </c>
      <c r="I17" s="91" t="str">
        <f>IF(ISBLANK(Template!I17),"",Template!I17)</f>
        <v>Organisation does have governance structures in place
Organisation has established policies and procedures in place
Organisation does not have a strategic plan</v>
      </c>
      <c r="J17" s="92" t="str">
        <f>IF(ISBLANK(Template!J17),"",Template!J17)</f>
        <v>Organisation does have governance structures in place
Organisation has established policies and procedures in place
Organisation does  have a strategic plan</v>
      </c>
      <c r="K17" s="95" t="str">
        <f>IF(ISBLANK(Template!K17),"",Template!K17)</f>
        <v xml:space="preserve">Constitution; appointment letters of board members; board minutes.
Organogram
Strategic plan </v>
      </c>
      <c r="L17" s="104" t="s">
        <v>43</v>
      </c>
      <c r="M17" s="104" t="s">
        <v>43</v>
      </c>
      <c r="N17" s="104" t="s">
        <v>43</v>
      </c>
      <c r="O17" s="104" t="s">
        <v>43</v>
      </c>
      <c r="P17" s="104" t="s">
        <v>43</v>
      </c>
      <c r="Q17" s="161" t="str">
        <f t="shared" si="1"/>
        <v/>
      </c>
      <c r="R17" s="161" t="str">
        <f t="shared" si="0"/>
        <v/>
      </c>
      <c r="S17" s="161" t="str">
        <f t="shared" si="0"/>
        <v/>
      </c>
      <c r="T17" s="161" t="str">
        <f t="shared" si="0"/>
        <v/>
      </c>
      <c r="U17" s="161" t="str">
        <f t="shared" si="0"/>
        <v/>
      </c>
      <c r="V17" s="19"/>
      <c r="W17" s="19"/>
      <c r="X17" s="19"/>
      <c r="Y17" s="19"/>
      <c r="Z17" s="19"/>
    </row>
    <row r="18" spans="1:26" s="47" customFormat="1" ht="140.44999999999999" customHeight="1">
      <c r="A18" s="105" t="str">
        <f>IF(ISBLANK(Template!A18),"",Template!A18)</f>
        <v>GLD</v>
      </c>
      <c r="B18" s="259" t="str">
        <f>IF(ISBLANK(Template!B18),"",Template!B18)</f>
        <v/>
      </c>
      <c r="C18" s="105" t="str">
        <f>IF(ISBLANK(Template!C18),"",Template!C18)</f>
        <v>GLD2</v>
      </c>
      <c r="D18" s="163" t="str">
        <f>IF(ISBLANK(Template!D18),"",Template!D18)</f>
        <v>Financing and planning for organisational activities</v>
      </c>
      <c r="E18" s="96" t="str">
        <f>IF(ISBLANK(Template!E18),"",Template!E18)</f>
        <v>Organization has an annual costed workplan that is regularly reviewed.
Organisation has a resource mobilisation plan</v>
      </c>
      <c r="F18" s="95" t="str">
        <f>IF(ISBLANK(Template!F18),"",Template!F18)</f>
        <v xml:space="preserve">What type of activities are in your workplan? 
How does the organisation go about costing these activities? 
Could you tell me about the plans the organisation has in place to mobilise its own resources?
</v>
      </c>
      <c r="G18" s="95" t="str">
        <f>IF(ISBLANK(Template!G18),"",Template!G18)</f>
        <v>Organisation does not have an annual plan of activities in place.</v>
      </c>
      <c r="H18" s="95" t="str">
        <f>IF(ISBLANK(Template!H18),"",Template!H18)</f>
        <v xml:space="preserve">Organisation has an annual plan of activities in place. 
The annual plan of activities is not accompanied with a budget. 
</v>
      </c>
      <c r="I18" s="95" t="str">
        <f>IF(ISBLANK(Template!I18),"",Template!I18)</f>
        <v xml:space="preserve">Organisation has an annual plan of activities in place. 
The annual plan of activities is accompanied with a budget. 
Organisation does not have a resource mobilisation plan in place to finance its annual plan of activities. 
</v>
      </c>
      <c r="J18" s="95" t="str">
        <f>IF(ISBLANK(Template!J18),"",Template!J18)</f>
        <v xml:space="preserve">Organisation has an annual plan of activities in place. 
The annual plan of activities is accompanied with a budget. 
Organisation has a resource mobilisation plan in place to finance its annual plan of activities. 
</v>
      </c>
      <c r="K18" s="92" t="str">
        <f>IF(ISBLANK(Template!K18),"",Template!K18)</f>
        <v>Annual costed workplan
Resource mobilisation plan
 Resource mobilization team meeting minutes/report</v>
      </c>
      <c r="L18" s="104" t="s">
        <v>43</v>
      </c>
      <c r="M18" s="104" t="s">
        <v>43</v>
      </c>
      <c r="N18" s="104" t="s">
        <v>43</v>
      </c>
      <c r="O18" s="104" t="s">
        <v>43</v>
      </c>
      <c r="P18" s="104" t="s">
        <v>43</v>
      </c>
      <c r="Q18" s="161" t="str">
        <f t="shared" si="1"/>
        <v/>
      </c>
      <c r="R18" s="161" t="str">
        <f t="shared" si="0"/>
        <v/>
      </c>
      <c r="S18" s="161" t="str">
        <f t="shared" si="0"/>
        <v/>
      </c>
      <c r="T18" s="161" t="str">
        <f t="shared" si="0"/>
        <v/>
      </c>
      <c r="U18" s="161" t="str">
        <f t="shared" si="0"/>
        <v/>
      </c>
      <c r="V18" s="20"/>
      <c r="W18" s="20"/>
      <c r="X18" s="20"/>
      <c r="Y18" s="20"/>
      <c r="Z18" s="20"/>
    </row>
    <row r="19" spans="1:26" ht="153" customHeight="1">
      <c r="A19" s="105" t="str">
        <f>IF(ISBLANK(Template!A19),"",Template!A19)</f>
        <v>CNS</v>
      </c>
      <c r="B19" s="260" t="str">
        <f>IF(ISBLANK(Template!B19),"",Template!B19)</f>
        <v>Coordination and Sustainability</v>
      </c>
      <c r="C19" s="105" t="str">
        <f>IF(ISBLANK(Template!C19),"",Template!C19)</f>
        <v>CNS1</v>
      </c>
      <c r="D19" s="103" t="str">
        <f>IF(ISBLANK(Template!D19),"",Template!D19)</f>
        <v>Taking part in coalitions</v>
      </c>
      <c r="E19" s="95" t="str">
        <f>IF(ISBLANK(Template!E19),"",Template!E19)</f>
        <v xml:space="preserve">Organisation is an active member of a coalition with other civil society organisations where it has worked on a shared issue.
Organization is contacted regularly by decison makers or civil society leaders or the media as a source of information.
</v>
      </c>
      <c r="F19" s="95" t="str">
        <f>IF(ISBLANK(Template!F19),"",Template!F19)</f>
        <v>What is a coalition? 
Could you tell me about a time where you participated in a coalition? Who else was in the coalition? What did the coalition do? 
Can you describe to me your relationships with other civil society organisations, media, and government?</v>
      </c>
      <c r="G19" s="95" t="str">
        <f>IF(ISBLANK(Template!G19),"",Template!G19)</f>
        <v>Organisation has never been part of a coalition with other civil society organisations.</v>
      </c>
      <c r="H19" s="95" t="str">
        <f>IF(ISBLANK(Template!H19),"",Template!H19)</f>
        <v xml:space="preserve">Organisation has been part of a coalition with other civil society organisations.
Organisation has never actively participated in coalition activities. 
</v>
      </c>
      <c r="I19" s="95" t="str">
        <f>IF(ISBLANK(Template!I19),"",Template!I19)</f>
        <v xml:space="preserve">Organisation has been part of a coalition with other civil society organisations.
Organisation has actively participated in coalition activities. 
Organisation does not regularly (e.g. at least once a quarter) provide information to other CSOs, decision makers and/or the media on MNH and/or the health budget  
</v>
      </c>
      <c r="J19" s="95" t="str">
        <f>IF(ISBLANK(Template!J19),"",Template!J19)</f>
        <v>Organisation has been part of a coalition with other civil society organisations.
Organisation has actively participated in coalition activities.
Organisation regularly (e.g. at least once a quarter) provide information to other CSOs, decision makers and/or the media on MNH and/or the health budget</v>
      </c>
      <c r="K19" s="92" t="str">
        <f>IF(ISBLANK(Template!K19),"",Template!K19)</f>
        <v>Meeting reports with various stakeholders.
Evidence of info provided
Joint plan of action of a coalition</v>
      </c>
      <c r="L19" s="104" t="s">
        <v>43</v>
      </c>
      <c r="M19" s="104" t="s">
        <v>43</v>
      </c>
      <c r="N19" s="104" t="s">
        <v>43</v>
      </c>
      <c r="O19" s="104" t="s">
        <v>43</v>
      </c>
      <c r="P19" s="104" t="s">
        <v>43</v>
      </c>
      <c r="Q19" s="161" t="str">
        <f t="shared" si="1"/>
        <v/>
      </c>
      <c r="R19" s="161" t="str">
        <f t="shared" si="0"/>
        <v/>
      </c>
      <c r="S19" s="161" t="str">
        <f t="shared" si="0"/>
        <v/>
      </c>
      <c r="T19" s="161" t="str">
        <f t="shared" si="0"/>
        <v/>
      </c>
      <c r="U19" s="161" t="str">
        <f t="shared" si="0"/>
        <v/>
      </c>
      <c r="V19" s="18"/>
      <c r="W19" s="18"/>
      <c r="X19" s="18"/>
      <c r="Y19" s="18"/>
      <c r="Z19" s="18"/>
    </row>
    <row r="20" spans="1:26" ht="153" customHeight="1">
      <c r="A20" s="105" t="str">
        <f>IF(ISBLANK(Template!A20),"",Template!A20)</f>
        <v>CNS</v>
      </c>
      <c r="B20" s="260" t="str">
        <f>IF(ISBLANK(Template!B20),"",Template!B20)</f>
        <v/>
      </c>
      <c r="C20" s="105" t="str">
        <f>IF(ISBLANK(Template!C20),"",Template!C20)</f>
        <v>CNS2</v>
      </c>
      <c r="D20" s="103" t="str">
        <f>IF(ISBLANK(Template!D20),"",Template!D20)</f>
        <v xml:space="preserve">Collaborating with the government </v>
      </c>
      <c r="E20" s="95" t="str">
        <f>IF(ISBLANK(Template!E20),"",Template!E20)</f>
        <v xml:space="preserve">Organisation is seen by the government as a stakeholder in government processes and employs diplomatic advocacy.
</v>
      </c>
      <c r="F20" s="95" t="str">
        <f>IF(ISBLANK(Template!F20),"",Template!F20)</f>
        <v>How would you describe the organisation's relationship with Government? What do you think the Government think of the organisation? 
Why would you/wouldn't you collaborate with Government? Do you have any shared goals?
Tell me about a time where you have partnered with Government to achieve a shared goal.</v>
      </c>
      <c r="G20" s="95" t="str">
        <f>IF(ISBLANK(Template!G20),"",Template!G20)</f>
        <v>Organisation has never worked with Government/ County health department</v>
      </c>
      <c r="H20" s="95" t="str">
        <f>IF(ISBLANK(Template!H20),"",Template!H20)</f>
        <v xml:space="preserve">Organisation has worked with Government/county health department. 
Organisation is not seen by the government as a key stakeholder in government processes
</v>
      </c>
      <c r="I20" s="95" t="str">
        <f>IF(ISBLANK(Template!I20),"",Template!I20)</f>
        <v xml:space="preserve">Organisation has worked with Government/county health department
Organisation is  seen by the government as a key stakeholder in government processes 
Organisation was not successful in supporting Government to achieve a shared goal.  
</v>
      </c>
      <c r="J20" s="95" t="str">
        <f>IF(ISBLANK(Template!J20),"",Template!J20)</f>
        <v xml:space="preserve">Organisation has worked with Government. 
Organisation is seen by the government as a key stakeholder in government processes
Organisation was successful in supporting Government to achieve a shared goal.  
</v>
      </c>
      <c r="K20" s="92" t="str">
        <f>IF(ISBLANK(Template!K20),"",Template!K20)</f>
        <v>Meeting reports of health related meetings with various county officials where CSO has participated in.</v>
      </c>
      <c r="L20" s="104" t="s">
        <v>43</v>
      </c>
      <c r="M20" s="104" t="s">
        <v>43</v>
      </c>
      <c r="N20" s="104" t="s">
        <v>43</v>
      </c>
      <c r="O20" s="104" t="s">
        <v>43</v>
      </c>
      <c r="P20" s="104" t="s">
        <v>43</v>
      </c>
      <c r="Q20" s="161" t="str">
        <f t="shared" si="1"/>
        <v/>
      </c>
      <c r="R20" s="161" t="str">
        <f t="shared" si="0"/>
        <v/>
      </c>
      <c r="S20" s="161" t="str">
        <f t="shared" si="0"/>
        <v/>
      </c>
      <c r="T20" s="161" t="str">
        <f t="shared" si="0"/>
        <v/>
      </c>
      <c r="U20" s="161" t="str">
        <f t="shared" si="0"/>
        <v/>
      </c>
      <c r="V20" s="17"/>
      <c r="W20" s="17"/>
      <c r="X20" s="17"/>
      <c r="Y20" s="17"/>
      <c r="Z20" s="17"/>
    </row>
    <row r="21" spans="1:26" ht="167.1" customHeight="1">
      <c r="A21" s="105" t="str">
        <f>IF(ISBLANK(Template!A21),"",Template!A21)</f>
        <v>CNS</v>
      </c>
      <c r="B21" s="260" t="str">
        <f>IF(ISBLANK(Template!B21),"",Template!B21)</f>
        <v/>
      </c>
      <c r="C21" s="105" t="str">
        <f>IF(ISBLANK(Template!C21),"",Template!C21)</f>
        <v>CNS3</v>
      </c>
      <c r="D21" s="103" t="str">
        <f>IF(ISBLANK(Template!D21),"",Template!D21)</f>
        <v>Documenting plans for sustainability</v>
      </c>
      <c r="E21" s="97" t="str">
        <f>IF(ISBLANK(Template!E21),"",Template!E21)</f>
        <v>Organization understands the importance of documenting plans for their transition beyond donor funding and sustaining their advocacy interventions
Organization has a clear sutainability plan beyond their current source of funding.</v>
      </c>
      <c r="F21" s="97" t="str">
        <f>IF(ISBLANK(Template!F21),"",Template!F21)</f>
        <v>What does sustainability mean for your organisation? 
Can you explain to me how your organisation have planned for sustainability?
Can you describe how your sustainability plans have informed your work?
If your current source of funding was to come to an end, how would you continue with your activities? What other activities do nto require resources from a third party?</v>
      </c>
      <c r="G21" s="97" t="str">
        <f>IF(ISBLANK(Template!G21),"",Template!G21)</f>
        <v>Organisation does not know why they need to document plans for sustaining their work beyond donor funding</v>
      </c>
      <c r="H21" s="97" t="str">
        <f>IF(ISBLANK(Template!H21),"",Template!H21)</f>
        <v xml:space="preserve">Organisation knows why they needs to document plans for sustaining their work beyond donor funding
Organisation has not developed an organization sustainability plan 
</v>
      </c>
      <c r="I21" s="97" t="str">
        <f>IF(ISBLANK(Template!I21),"",Template!I21)</f>
        <v xml:space="preserve">Organisation knows why they needs to document plans for sustaining their work beyond donor funding
Organisation has  developed an organization sustainability plan 
Organisational sustainabilty plan does not inform the organisation's activities </v>
      </c>
      <c r="J21" s="97" t="str">
        <f>IF(ISBLANK(Template!J21),"",Template!J21)</f>
        <v xml:space="preserve">Organisation knows why they needs to document plans for sustaining their work beyond donor funding
Organisation has  developed an organization sustainability plan 
Organisational sustainabilty plan does  inform the organisation's activities </v>
      </c>
      <c r="K21" s="92" t="str">
        <f>IF(ISBLANK(Template!K21),"",Template!K21)</f>
        <v>Sustainability plan, Exit strategy</v>
      </c>
      <c r="L21" s="104" t="s">
        <v>43</v>
      </c>
      <c r="M21" s="104" t="s">
        <v>43</v>
      </c>
      <c r="N21" s="104" t="s">
        <v>43</v>
      </c>
      <c r="O21" s="104" t="s">
        <v>43</v>
      </c>
      <c r="P21" s="104" t="s">
        <v>43</v>
      </c>
      <c r="Q21" s="161" t="str">
        <f t="shared" si="1"/>
        <v/>
      </c>
      <c r="R21" s="161" t="str">
        <f t="shared" si="0"/>
        <v/>
      </c>
      <c r="S21" s="161" t="str">
        <f t="shared" si="0"/>
        <v/>
      </c>
      <c r="T21" s="161" t="str">
        <f t="shared" si="0"/>
        <v/>
      </c>
      <c r="U21" s="161" t="str">
        <f t="shared" si="0"/>
        <v/>
      </c>
      <c r="V21" s="17"/>
      <c r="W21" s="17"/>
      <c r="X21" s="17"/>
      <c r="Y21" s="17"/>
      <c r="Z21" s="17"/>
    </row>
    <row r="22" spans="1:26" ht="164.45" customHeight="1">
      <c r="A22" s="105" t="str">
        <f>IF(ISBLANK(Template!A22),"",Template!A22)</f>
        <v>MEL</v>
      </c>
      <c r="B22" s="261" t="str">
        <f>IF(ISBLANK(Template!B22),"",Template!B22)</f>
        <v>Monitoring and Learning</v>
      </c>
      <c r="C22" s="105" t="str">
        <f>IF(ISBLANK(Template!C22),"",Template!C22)</f>
        <v>MEL1</v>
      </c>
      <c r="D22" s="101" t="str">
        <f>IF(ISBLANK(Template!D22),"",Template!D22)</f>
        <v>Monitoring advocacy efforts</v>
      </c>
      <c r="E22" s="95" t="str">
        <f>IF(ISBLANK(Template!E22),"",Template!E22)</f>
        <v>Organization has an M&amp;E plan for advocacy efforts</v>
      </c>
      <c r="F22" s="95" t="str">
        <f>IF(ISBLANK(Template!F22),"",Template!F22)</f>
        <v>What is your reasoning behind choosing that it is important to track advocacy efforts OR it is not important to track advocacy efforts?
How do you go about tracking the results of advocacy activities?  
Could you give me an example of when you tracked the results of advocacy activities? Do you have another example? How often do you track results?</v>
      </c>
      <c r="G22" s="95" t="str">
        <f>IF(ISBLANK(Template!G22),"",Template!G22)</f>
        <v xml:space="preserve">The organisation does not think it is important to track the change we achieve through our advocacy activities.   </v>
      </c>
      <c r="H22" s="95" t="str">
        <f>IF(ISBLANK(Template!H22),"",Template!H22)</f>
        <v xml:space="preserve">The organisation regards it as important to track the changes achieved through our advocacy activities.   
The organisation does not track the results of our advocacy activities.  </v>
      </c>
      <c r="I22" s="95" t="str">
        <f>IF(ISBLANK(Template!I22),"",Template!I22)</f>
        <v xml:space="preserve">The organisation regards it as important to track the change we achieve through our advocacy activities.   
The organisation does track the results of our advocacy activities
The organisation does not use this tracking to inform our future advocacy work
</v>
      </c>
      <c r="J22" s="95" t="str">
        <f>IF(ISBLANK(Template!J22),"",Template!J22)</f>
        <v xml:space="preserve">The organisation regards it as important to track the change we achieve through our advocacy activities.   
The organisation does track the results of our advocacy activities
The organisation has used this tracking to inform our future advocacy work
</v>
      </c>
      <c r="K22" s="95" t="str">
        <f>IF(ISBLANK(Template!K22),"",Template!K22)</f>
        <v xml:space="preserve">M&amp;E plan for advocacy efforts
Tailored adaptation strategy for advocacy efforts.
</v>
      </c>
      <c r="L22" s="104" t="s">
        <v>43</v>
      </c>
      <c r="M22" s="104" t="s">
        <v>43</v>
      </c>
      <c r="N22" s="104" t="s">
        <v>43</v>
      </c>
      <c r="O22" s="104" t="s">
        <v>43</v>
      </c>
      <c r="P22" s="104" t="s">
        <v>43</v>
      </c>
      <c r="Q22" s="161" t="str">
        <f t="shared" si="1"/>
        <v/>
      </c>
      <c r="R22" s="161" t="str">
        <f t="shared" si="0"/>
        <v/>
      </c>
      <c r="S22" s="161" t="str">
        <f t="shared" si="0"/>
        <v/>
      </c>
      <c r="T22" s="161" t="str">
        <f t="shared" si="0"/>
        <v/>
      </c>
      <c r="U22" s="161" t="str">
        <f t="shared" si="0"/>
        <v/>
      </c>
      <c r="V22" s="75"/>
      <c r="W22" s="75"/>
      <c r="X22" s="75"/>
      <c r="Y22" s="75"/>
      <c r="Z22" s="75"/>
    </row>
    <row r="23" spans="1:26" ht="151.5" customHeight="1">
      <c r="A23" s="105" t="str">
        <f>IF(ISBLANK(Template!A23),"",Template!A23)</f>
        <v>MEL</v>
      </c>
      <c r="B23" s="261" t="e">
        <f>IF(ISBLANK(Template!#REF!),"",Template!#REF!)</f>
        <v>#REF!</v>
      </c>
      <c r="C23" s="105" t="str">
        <f>IF(ISBLANK(Template!C23),"",Template!C23)</f>
        <v>MEL2</v>
      </c>
      <c r="D23" s="101" t="str">
        <f>IF(ISBLANK(Template!D23),"",Template!D23)</f>
        <v>Taking part in reflective learning</v>
      </c>
      <c r="E23" s="95" t="str">
        <f>IF(ISBLANK(Template!E23),"",Template!E23)</f>
        <v xml:space="preserve">Organization holds structured and regular reflection meetings  anchored on strategic planning/annual workplanning to discuss learnings, successes, and failures, adapts its plans. And activity plans are informed by the tracking of results of organizations advocacy activities.  
</v>
      </c>
      <c r="F23" s="95" t="str">
        <f>IF(ISBLANK(Template!F23),"",Template!F23)</f>
        <v>What does reflective learning mean to your organisation?
What is your reasoning behind choosing that reflecting learning is important or not? 
How does your organisation go about supporting reflective learning?
Can you give me an example of where your activities have changed in order to learn from successes and challenges</v>
      </c>
      <c r="G23" s="95" t="str">
        <f>IF(ISBLANK(Template!G23),"",Template!G23)</f>
        <v xml:space="preserve">Organisation does not regard it as important to reflect on our own success and failure. </v>
      </c>
      <c r="H23" s="95" t="str">
        <f>IF(ISBLANK(Template!H23),"",Template!H23)</f>
        <v xml:space="preserve">The organisation regards it as important to reflect on our own success and failure.
Organisation has not held a reflection meeting where  learnings, successes, and failures have been discussed in the previous 6 months.
</v>
      </c>
      <c r="I23" s="95" t="str">
        <f>IF(ISBLANK(Template!I23),"",Template!I23)</f>
        <v xml:space="preserve">The organisation regards it is important to reflect on our own success and failure.
Organisation has held a reflection meeting where we have discussed learnings, successes, and failures in the previous 6 months.
Organisation has not adapted its plans based a reflection meeting in the last 6 months. </v>
      </c>
      <c r="J23" s="95" t="str">
        <f>IF(ISBLANK(Template!J23),"",Template!J23)</f>
        <v xml:space="preserve">The organisation regards it is important to reflect on our own success and failure.
Organisation has held a reflection meeting where we have discussed learnings, successes, and failures in the previous 6 months.
Organisation has adapted its plans based a reflection meeting in the last 6 months. </v>
      </c>
      <c r="K23" s="95" t="str">
        <f>IF(ISBLANK(Template!K23),"",Template!K23)</f>
        <v>Activity plans, agenda of reflective meeting, meeting minutes (if available)
Action tracking plans.</v>
      </c>
      <c r="L23" s="104" t="s">
        <v>43</v>
      </c>
      <c r="M23" s="104" t="s">
        <v>43</v>
      </c>
      <c r="N23" s="104" t="s">
        <v>43</v>
      </c>
      <c r="O23" s="104" t="s">
        <v>43</v>
      </c>
      <c r="P23" s="104" t="s">
        <v>43</v>
      </c>
      <c r="Q23" s="161" t="str">
        <f t="shared" si="1"/>
        <v/>
      </c>
      <c r="R23" s="161" t="str">
        <f t="shared" si="1"/>
        <v/>
      </c>
      <c r="S23" s="161" t="str">
        <f t="shared" si="1"/>
        <v/>
      </c>
      <c r="T23" s="161" t="str">
        <f t="shared" si="1"/>
        <v/>
      </c>
      <c r="U23" s="161" t="str">
        <f t="shared" si="1"/>
        <v/>
      </c>
      <c r="V23" s="16"/>
      <c r="W23" s="16"/>
      <c r="X23" s="16"/>
      <c r="Y23" s="16"/>
      <c r="Z23" s="16"/>
    </row>
    <row r="24" spans="1:26" s="51" customFormat="1" ht="15">
      <c r="A24" s="106"/>
      <c r="C24" s="106"/>
      <c r="D24" s="68"/>
      <c r="E24" s="197"/>
      <c r="F24" s="52"/>
      <c r="G24" s="63"/>
      <c r="H24" s="63"/>
      <c r="I24" s="63"/>
      <c r="J24" s="63"/>
      <c r="K24" s="63"/>
      <c r="L24" s="64"/>
      <c r="M24" s="64"/>
      <c r="N24" s="64"/>
      <c r="O24" s="64"/>
      <c r="P24" s="64"/>
      <c r="V24" s="59"/>
      <c r="W24" s="59"/>
      <c r="X24" s="59"/>
      <c r="Y24" s="59"/>
      <c r="Z24" s="59"/>
    </row>
    <row r="25" spans="1:26" s="51" customFormat="1" ht="15">
      <c r="A25" s="106"/>
      <c r="C25" s="106"/>
      <c r="D25" s="195"/>
      <c r="E25" s="200"/>
      <c r="F25" s="59"/>
      <c r="G25" s="59"/>
      <c r="H25" s="59"/>
      <c r="I25" s="59"/>
      <c r="J25" s="59"/>
      <c r="K25" s="59"/>
      <c r="L25" s="64"/>
      <c r="M25" s="64"/>
      <c r="N25" s="64"/>
      <c r="O25" s="64"/>
      <c r="P25" s="64"/>
      <c r="V25" s="59"/>
      <c r="W25" s="59"/>
      <c r="X25" s="59"/>
      <c r="Y25" s="59"/>
      <c r="Z25" s="59"/>
    </row>
    <row r="26" spans="1:26" s="51" customFormat="1" ht="15">
      <c r="A26" s="106"/>
      <c r="C26" s="106"/>
      <c r="D26" s="247"/>
      <c r="E26" s="69"/>
      <c r="F26" s="59"/>
      <c r="G26" s="59"/>
      <c r="H26" s="59"/>
      <c r="I26" s="59"/>
      <c r="J26" s="59"/>
      <c r="K26" s="59"/>
      <c r="L26" s="66"/>
      <c r="M26" s="66"/>
      <c r="N26" s="66"/>
      <c r="O26" s="66"/>
      <c r="P26" s="66"/>
      <c r="V26" s="59"/>
      <c r="W26" s="59"/>
      <c r="X26" s="59"/>
      <c r="Y26" s="59"/>
      <c r="Z26" s="59"/>
    </row>
    <row r="27" spans="1:26" s="51" customFormat="1" ht="15">
      <c r="A27" s="106"/>
      <c r="C27" s="106"/>
      <c r="D27" s="247"/>
      <c r="E27" s="70"/>
      <c r="F27" s="59"/>
      <c r="G27" s="59"/>
      <c r="H27" s="59"/>
      <c r="I27" s="59"/>
      <c r="J27" s="59"/>
      <c r="K27" s="59"/>
      <c r="L27" s="66"/>
      <c r="M27" s="66"/>
      <c r="N27" s="66"/>
      <c r="O27" s="66"/>
      <c r="P27" s="66"/>
      <c r="V27" s="59"/>
      <c r="W27" s="59"/>
      <c r="X27" s="59"/>
      <c r="Y27" s="59"/>
      <c r="Z27" s="59"/>
    </row>
    <row r="28" spans="1:26" s="51" customFormat="1" ht="15">
      <c r="A28" s="106"/>
      <c r="C28" s="106"/>
      <c r="D28" s="199"/>
      <c r="E28" s="200"/>
      <c r="F28" s="59"/>
      <c r="G28" s="59"/>
      <c r="H28" s="59"/>
      <c r="I28" s="59"/>
      <c r="J28" s="59"/>
      <c r="K28" s="59"/>
      <c r="L28" s="66"/>
      <c r="M28" s="66"/>
      <c r="N28" s="66"/>
      <c r="O28" s="66"/>
      <c r="P28" s="66"/>
      <c r="V28" s="59"/>
      <c r="W28" s="59"/>
      <c r="X28" s="59"/>
      <c r="Y28" s="59"/>
      <c r="Z28" s="59"/>
    </row>
    <row r="29" spans="1:26" s="51" customFormat="1" ht="15">
      <c r="A29" s="106"/>
      <c r="C29" s="106"/>
      <c r="D29" s="199"/>
      <c r="E29" s="200"/>
      <c r="F29" s="59"/>
      <c r="G29" s="59"/>
      <c r="H29" s="59"/>
      <c r="I29" s="59"/>
      <c r="J29" s="59"/>
      <c r="K29" s="59"/>
      <c r="L29" s="66"/>
      <c r="M29" s="66"/>
      <c r="N29" s="66"/>
      <c r="O29" s="66"/>
      <c r="P29" s="66"/>
      <c r="V29" s="59"/>
      <c r="W29" s="59"/>
      <c r="X29" s="59"/>
      <c r="Y29" s="59"/>
      <c r="Z29" s="59"/>
    </row>
    <row r="30" spans="1:26" s="51" customFormat="1" ht="15">
      <c r="A30" s="106"/>
      <c r="C30" s="106"/>
      <c r="D30" s="199"/>
      <c r="E30" s="200"/>
      <c r="F30" s="59"/>
      <c r="G30" s="59"/>
      <c r="H30" s="59"/>
      <c r="I30" s="59"/>
      <c r="J30" s="59"/>
      <c r="K30" s="59"/>
      <c r="L30" s="66"/>
      <c r="M30" s="66"/>
      <c r="N30" s="66"/>
      <c r="O30" s="66"/>
      <c r="P30" s="66"/>
      <c r="V30" s="59"/>
      <c r="W30" s="59"/>
      <c r="X30" s="59"/>
      <c r="Y30" s="59"/>
      <c r="Z30" s="59"/>
    </row>
    <row r="31" spans="1:26" s="51" customFormat="1" ht="15">
      <c r="A31" s="106"/>
      <c r="C31" s="106"/>
      <c r="D31" s="199"/>
      <c r="E31" s="200"/>
      <c r="F31" s="59"/>
      <c r="G31" s="59"/>
      <c r="H31" s="59"/>
      <c r="I31" s="59"/>
      <c r="J31" s="59"/>
      <c r="K31" s="59"/>
      <c r="L31" s="66"/>
      <c r="M31" s="66"/>
      <c r="N31" s="66"/>
      <c r="O31" s="66"/>
      <c r="P31" s="66"/>
      <c r="V31" s="59"/>
      <c r="W31" s="59"/>
      <c r="X31" s="59"/>
      <c r="Y31" s="59"/>
      <c r="Z31" s="59"/>
    </row>
    <row r="32" spans="1:26" s="51" customFormat="1" ht="15">
      <c r="A32" s="106"/>
      <c r="C32" s="106"/>
      <c r="D32" s="199"/>
      <c r="E32" s="200"/>
      <c r="F32" s="59"/>
      <c r="G32" s="59"/>
      <c r="H32" s="59"/>
      <c r="I32" s="59"/>
      <c r="J32" s="59"/>
      <c r="K32" s="59"/>
      <c r="L32" s="66"/>
      <c r="M32" s="66"/>
      <c r="N32" s="66"/>
      <c r="O32" s="66"/>
      <c r="P32" s="66"/>
      <c r="V32" s="59"/>
      <c r="W32" s="59"/>
      <c r="X32" s="59"/>
      <c r="Y32" s="59"/>
      <c r="Z32" s="59"/>
    </row>
    <row r="33" spans="1:26" s="51" customFormat="1" ht="15">
      <c r="A33" s="106"/>
      <c r="C33" s="106"/>
      <c r="D33" s="199"/>
      <c r="E33" s="200"/>
      <c r="F33" s="59"/>
      <c r="G33" s="59"/>
      <c r="H33" s="59"/>
      <c r="I33" s="59"/>
      <c r="J33" s="59"/>
      <c r="K33" s="59"/>
      <c r="L33" s="66"/>
      <c r="M33" s="66"/>
      <c r="N33" s="66"/>
      <c r="O33" s="66"/>
      <c r="P33" s="66"/>
      <c r="V33" s="59"/>
      <c r="W33" s="59"/>
      <c r="X33" s="59"/>
      <c r="Y33" s="59"/>
      <c r="Z33" s="59"/>
    </row>
    <row r="34" spans="1:26" s="51" customFormat="1" ht="15">
      <c r="A34" s="106"/>
      <c r="C34" s="106"/>
      <c r="D34" s="199"/>
      <c r="E34" s="200"/>
      <c r="F34" s="59"/>
      <c r="G34" s="59"/>
      <c r="H34" s="59"/>
      <c r="I34" s="59"/>
      <c r="J34" s="59"/>
      <c r="K34" s="59"/>
      <c r="L34" s="66"/>
      <c r="M34" s="66"/>
      <c r="N34" s="66"/>
      <c r="O34" s="66"/>
      <c r="P34" s="66"/>
      <c r="V34" s="71"/>
      <c r="W34" s="71"/>
      <c r="X34" s="71"/>
      <c r="Y34" s="71"/>
      <c r="Z34" s="71"/>
    </row>
    <row r="35" spans="1:26" s="51" customFormat="1" ht="15">
      <c r="A35" s="106"/>
      <c r="C35" s="106"/>
      <c r="D35" s="199"/>
      <c r="E35" s="200"/>
      <c r="F35" s="59"/>
      <c r="G35" s="59"/>
      <c r="H35" s="59"/>
      <c r="I35" s="59"/>
      <c r="J35" s="59"/>
      <c r="K35" s="59"/>
      <c r="L35" s="66"/>
      <c r="M35" s="66"/>
      <c r="N35" s="66"/>
      <c r="O35" s="66"/>
      <c r="P35" s="66"/>
      <c r="V35" s="59"/>
      <c r="W35" s="59"/>
      <c r="X35" s="59"/>
      <c r="Y35" s="59"/>
      <c r="Z35" s="59"/>
    </row>
    <row r="36" spans="1:26" s="51" customFormat="1" ht="15">
      <c r="A36" s="106"/>
      <c r="C36" s="106"/>
      <c r="D36" s="248"/>
      <c r="E36" s="249"/>
      <c r="F36" s="59"/>
      <c r="G36" s="59"/>
      <c r="H36" s="59"/>
      <c r="I36" s="59"/>
      <c r="J36" s="59"/>
      <c r="K36" s="71"/>
      <c r="L36" s="66"/>
      <c r="M36" s="66"/>
      <c r="N36" s="66"/>
      <c r="O36" s="66"/>
      <c r="P36" s="66"/>
      <c r="V36" s="59"/>
      <c r="W36" s="59"/>
      <c r="X36" s="59"/>
      <c r="Y36" s="59"/>
      <c r="Z36" s="59"/>
    </row>
    <row r="37" spans="1:26" s="51" customFormat="1" ht="15">
      <c r="A37" s="106"/>
      <c r="C37" s="106"/>
      <c r="D37" s="248"/>
      <c r="E37" s="249"/>
      <c r="F37" s="59"/>
      <c r="G37" s="59"/>
      <c r="H37" s="59"/>
      <c r="I37" s="59"/>
      <c r="J37" s="59"/>
      <c r="K37" s="59"/>
      <c r="L37" s="66"/>
      <c r="M37" s="66"/>
      <c r="N37" s="66"/>
      <c r="O37" s="66"/>
      <c r="P37" s="66"/>
      <c r="V37" s="59"/>
      <c r="W37" s="59"/>
      <c r="X37" s="59"/>
      <c r="Y37" s="59"/>
      <c r="Z37" s="59"/>
    </row>
    <row r="38" spans="1:26" s="51" customFormat="1" ht="15">
      <c r="A38" s="106"/>
      <c r="C38" s="106"/>
      <c r="D38" s="247"/>
      <c r="E38" s="200"/>
      <c r="F38" s="59"/>
      <c r="G38" s="59"/>
      <c r="H38" s="59"/>
      <c r="I38" s="59"/>
      <c r="J38" s="59"/>
      <c r="K38" s="59"/>
      <c r="L38" s="66"/>
      <c r="M38" s="66"/>
      <c r="N38" s="66"/>
      <c r="O38" s="66"/>
      <c r="P38" s="66"/>
      <c r="V38" s="57"/>
      <c r="W38" s="57"/>
      <c r="X38" s="57"/>
      <c r="Y38" s="57"/>
      <c r="Z38" s="57"/>
    </row>
    <row r="39" spans="1:26" s="51" customFormat="1" ht="15">
      <c r="A39" s="106"/>
      <c r="C39" s="106"/>
      <c r="D39" s="247"/>
      <c r="E39" s="200"/>
      <c r="F39" s="59"/>
      <c r="G39" s="59"/>
      <c r="H39" s="59"/>
      <c r="I39" s="59"/>
      <c r="J39" s="59"/>
      <c r="K39" s="59"/>
      <c r="L39" s="66"/>
      <c r="M39" s="66"/>
      <c r="N39" s="66"/>
      <c r="O39" s="66"/>
      <c r="P39" s="66"/>
      <c r="V39" s="57"/>
      <c r="W39" s="57"/>
      <c r="X39" s="57"/>
      <c r="Y39" s="57"/>
      <c r="Z39" s="57"/>
    </row>
    <row r="40" spans="1:26" s="51" customFormat="1" ht="15">
      <c r="A40" s="106"/>
      <c r="C40" s="106"/>
      <c r="D40" s="194"/>
      <c r="E40" s="198"/>
      <c r="F40" s="57"/>
      <c r="G40" s="57"/>
      <c r="H40" s="57"/>
      <c r="I40" s="57"/>
      <c r="J40" s="57"/>
      <c r="K40" s="57"/>
      <c r="L40" s="53"/>
      <c r="M40" s="53"/>
      <c r="N40" s="72"/>
      <c r="O40" s="72"/>
      <c r="P40" s="72"/>
      <c r="V40" s="57"/>
      <c r="W40" s="57"/>
      <c r="X40" s="57"/>
      <c r="Y40" s="57"/>
      <c r="Z40" s="57"/>
    </row>
    <row r="41" spans="1:26" s="51" customFormat="1" ht="15">
      <c r="A41" s="106"/>
      <c r="C41" s="106"/>
      <c r="D41" s="257"/>
      <c r="E41" s="198"/>
      <c r="F41" s="57"/>
      <c r="G41" s="57"/>
      <c r="H41" s="57"/>
      <c r="I41" s="57"/>
      <c r="J41" s="57"/>
      <c r="K41" s="57"/>
      <c r="L41" s="53"/>
      <c r="M41" s="53"/>
      <c r="N41" s="72"/>
      <c r="O41" s="72"/>
      <c r="P41" s="72"/>
      <c r="V41" s="52"/>
      <c r="W41" s="52"/>
      <c r="X41" s="52"/>
      <c r="Y41" s="52"/>
      <c r="Z41" s="52"/>
    </row>
    <row r="42" spans="1:26" s="51" customFormat="1" ht="15">
      <c r="A42" s="106"/>
      <c r="C42" s="106"/>
      <c r="D42" s="257"/>
      <c r="E42" s="198"/>
      <c r="F42" s="57"/>
      <c r="G42" s="57"/>
      <c r="H42" s="57"/>
      <c r="I42" s="57"/>
      <c r="J42" s="57"/>
      <c r="K42" s="57"/>
      <c r="L42" s="53"/>
      <c r="M42" s="53"/>
      <c r="N42" s="72"/>
      <c r="O42" s="72"/>
      <c r="P42" s="72"/>
      <c r="V42" s="52"/>
      <c r="W42" s="52"/>
      <c r="X42" s="52"/>
      <c r="Y42" s="52"/>
      <c r="Z42" s="52"/>
    </row>
    <row r="43" spans="1:26" s="51" customFormat="1" ht="15">
      <c r="A43" s="106"/>
      <c r="C43" s="106"/>
      <c r="D43" s="257"/>
      <c r="E43" s="255"/>
      <c r="F43" s="67"/>
      <c r="G43" s="67"/>
      <c r="H43" s="67"/>
      <c r="I43" s="67"/>
      <c r="J43" s="67"/>
      <c r="K43" s="52"/>
      <c r="L43" s="53"/>
      <c r="M43" s="53"/>
      <c r="N43" s="72"/>
      <c r="O43" s="72"/>
      <c r="P43" s="72"/>
      <c r="V43" s="73"/>
      <c r="W43" s="73"/>
      <c r="X43" s="73"/>
      <c r="Y43" s="73"/>
      <c r="Z43" s="73"/>
    </row>
    <row r="44" spans="1:26" s="51" customFormat="1" ht="15">
      <c r="A44" s="106"/>
      <c r="C44" s="106"/>
      <c r="D44" s="257"/>
      <c r="E44" s="255"/>
      <c r="F44" s="52"/>
      <c r="G44" s="52"/>
      <c r="H44" s="52"/>
      <c r="I44" s="52"/>
      <c r="J44" s="52"/>
      <c r="K44" s="52"/>
      <c r="L44" s="53"/>
      <c r="M44" s="53"/>
      <c r="N44" s="72"/>
      <c r="O44" s="72"/>
      <c r="P44" s="72"/>
      <c r="V44" s="57"/>
      <c r="W44" s="57"/>
      <c r="X44" s="57"/>
      <c r="Y44" s="57"/>
      <c r="Z44" s="57"/>
    </row>
    <row r="45" spans="1:26" s="51" customFormat="1" ht="15">
      <c r="A45" s="106"/>
      <c r="C45" s="106"/>
      <c r="D45" s="257"/>
      <c r="E45" s="197"/>
      <c r="F45" s="74"/>
      <c r="G45" s="65"/>
      <c r="H45" s="65"/>
      <c r="I45" s="65"/>
      <c r="J45" s="65"/>
      <c r="K45" s="73"/>
      <c r="L45" s="53"/>
      <c r="M45" s="53"/>
      <c r="N45" s="72"/>
      <c r="O45" s="72"/>
      <c r="P45" s="72"/>
      <c r="V45" s="57"/>
      <c r="W45" s="57"/>
      <c r="X45" s="57"/>
      <c r="Y45" s="57"/>
      <c r="Z45" s="57"/>
    </row>
    <row r="46" spans="1:26" s="51" customFormat="1" ht="15">
      <c r="A46" s="106"/>
      <c r="C46" s="106"/>
      <c r="D46" s="194"/>
      <c r="E46" s="198"/>
      <c r="F46" s="57"/>
      <c r="G46" s="57"/>
      <c r="H46" s="57"/>
      <c r="I46" s="57"/>
      <c r="J46" s="57"/>
      <c r="K46" s="57"/>
      <c r="L46" s="53"/>
      <c r="M46" s="53"/>
      <c r="N46" s="72"/>
      <c r="O46" s="72"/>
      <c r="P46" s="72"/>
      <c r="V46" s="57"/>
      <c r="W46" s="57"/>
      <c r="X46" s="57"/>
      <c r="Y46" s="57"/>
      <c r="Z46" s="57"/>
    </row>
    <row r="47" spans="1:26" s="51" customFormat="1" ht="15">
      <c r="A47" s="106"/>
      <c r="C47" s="106"/>
      <c r="D47" s="194"/>
      <c r="E47" s="198"/>
      <c r="F47" s="57"/>
      <c r="G47" s="57"/>
      <c r="H47" s="57"/>
      <c r="I47" s="57"/>
      <c r="J47" s="57"/>
      <c r="K47" s="57"/>
      <c r="L47" s="53"/>
      <c r="M47" s="53"/>
      <c r="N47" s="72"/>
      <c r="O47" s="72"/>
      <c r="P47" s="72"/>
      <c r="V47" s="57"/>
      <c r="W47" s="57"/>
      <c r="X47" s="57"/>
      <c r="Y47" s="57"/>
      <c r="Z47" s="57"/>
    </row>
    <row r="48" spans="1:26" s="51" customFormat="1" ht="15">
      <c r="A48" s="106"/>
      <c r="C48" s="106"/>
      <c r="D48" s="194"/>
      <c r="E48" s="198"/>
      <c r="F48" s="57"/>
      <c r="G48" s="57"/>
      <c r="H48" s="57"/>
      <c r="I48" s="57"/>
      <c r="J48" s="57"/>
      <c r="K48" s="57"/>
      <c r="L48" s="53"/>
      <c r="M48" s="53"/>
      <c r="N48" s="72"/>
      <c r="O48" s="72"/>
      <c r="P48" s="72"/>
      <c r="V48" s="52"/>
      <c r="W48" s="52"/>
      <c r="X48" s="52"/>
      <c r="Y48" s="52"/>
      <c r="Z48" s="52"/>
    </row>
    <row r="49" spans="1:26" s="51" customFormat="1" ht="15">
      <c r="A49" s="106"/>
      <c r="C49" s="106"/>
      <c r="D49" s="194"/>
      <c r="E49" s="198"/>
      <c r="F49" s="57"/>
      <c r="G49" s="57"/>
      <c r="H49" s="57"/>
      <c r="I49" s="57"/>
      <c r="J49" s="57"/>
      <c r="K49" s="57"/>
      <c r="L49" s="53"/>
      <c r="M49" s="53"/>
      <c r="N49" s="53"/>
      <c r="O49" s="53"/>
      <c r="P49" s="54"/>
      <c r="V49" s="52"/>
      <c r="W49" s="52"/>
      <c r="X49" s="52"/>
      <c r="Y49" s="52"/>
      <c r="Z49" s="52"/>
    </row>
    <row r="50" spans="1:26" s="51" customFormat="1" ht="15">
      <c r="A50" s="106"/>
      <c r="C50" s="106"/>
      <c r="D50" s="257"/>
      <c r="E50" s="255"/>
      <c r="F50" s="52"/>
      <c r="G50" s="52"/>
      <c r="H50" s="52"/>
      <c r="I50" s="52"/>
      <c r="J50" s="52"/>
      <c r="K50" s="52"/>
      <c r="L50" s="53"/>
      <c r="M50" s="53"/>
      <c r="N50" s="53"/>
      <c r="O50" s="53"/>
      <c r="P50" s="54"/>
      <c r="V50" s="52"/>
      <c r="W50" s="52"/>
      <c r="X50" s="52"/>
      <c r="Y50" s="52"/>
      <c r="Z50" s="52"/>
    </row>
    <row r="51" spans="1:26" s="51" customFormat="1" ht="15">
      <c r="A51" s="106"/>
      <c r="C51" s="106"/>
      <c r="D51" s="257"/>
      <c r="E51" s="255"/>
      <c r="F51" s="52"/>
      <c r="G51" s="52"/>
      <c r="H51" s="52"/>
      <c r="I51" s="52"/>
      <c r="J51" s="52"/>
      <c r="K51" s="52"/>
      <c r="L51" s="53"/>
      <c r="M51" s="53"/>
      <c r="N51" s="53"/>
      <c r="O51" s="53"/>
      <c r="P51" s="54"/>
      <c r="V51" s="52"/>
      <c r="W51" s="52"/>
      <c r="X51" s="52"/>
      <c r="Y51" s="52"/>
      <c r="Z51" s="52"/>
    </row>
    <row r="52" spans="1:26" s="51" customFormat="1" ht="15">
      <c r="A52" s="106"/>
      <c r="C52" s="106"/>
      <c r="D52" s="257"/>
      <c r="E52" s="255"/>
      <c r="F52" s="52"/>
      <c r="G52" s="52"/>
      <c r="H52" s="52"/>
      <c r="I52" s="52"/>
      <c r="J52" s="52"/>
      <c r="K52" s="52"/>
      <c r="L52" s="53"/>
      <c r="M52" s="53"/>
      <c r="N52" s="53"/>
      <c r="O52" s="53"/>
      <c r="P52" s="54"/>
      <c r="V52" s="52"/>
      <c r="W52" s="52"/>
      <c r="X52" s="52"/>
      <c r="Y52" s="52"/>
      <c r="Z52" s="52"/>
    </row>
    <row r="53" spans="1:26" s="51" customFormat="1" ht="15">
      <c r="A53" s="106"/>
      <c r="C53" s="106"/>
      <c r="D53" s="257"/>
      <c r="E53" s="197"/>
      <c r="F53" s="52"/>
      <c r="G53" s="52"/>
      <c r="H53" s="52"/>
      <c r="I53" s="52"/>
      <c r="J53" s="52"/>
      <c r="K53" s="52"/>
      <c r="L53" s="53"/>
      <c r="M53" s="53"/>
      <c r="N53" s="53"/>
      <c r="O53" s="53"/>
      <c r="P53" s="54"/>
      <c r="V53" s="52"/>
      <c r="W53" s="52"/>
      <c r="X53" s="52"/>
      <c r="Y53" s="52"/>
      <c r="Z53" s="52"/>
    </row>
    <row r="54" spans="1:26" s="51" customFormat="1" ht="15">
      <c r="A54" s="106"/>
      <c r="C54" s="106"/>
      <c r="D54" s="257"/>
      <c r="E54" s="197"/>
      <c r="F54" s="52"/>
      <c r="G54" s="52"/>
      <c r="H54" s="52"/>
      <c r="I54" s="52"/>
      <c r="J54" s="52"/>
      <c r="K54" s="52"/>
      <c r="L54" s="53"/>
      <c r="M54" s="53"/>
      <c r="N54" s="53"/>
      <c r="O54" s="53"/>
      <c r="P54" s="54"/>
      <c r="V54" s="52"/>
      <c r="W54" s="52"/>
      <c r="X54" s="52"/>
      <c r="Y54" s="52"/>
      <c r="Z54" s="52"/>
    </row>
    <row r="55" spans="1:26" s="51" customFormat="1" ht="15.75">
      <c r="A55" s="106"/>
      <c r="C55" s="106"/>
      <c r="D55" s="258"/>
      <c r="E55" s="254"/>
      <c r="F55" s="52"/>
      <c r="G55" s="52"/>
      <c r="H55" s="52"/>
      <c r="I55" s="52"/>
      <c r="J55" s="52"/>
      <c r="K55" s="52"/>
      <c r="L55" s="55"/>
      <c r="M55" s="55"/>
      <c r="N55" s="55"/>
      <c r="O55" s="56"/>
      <c r="P55" s="56"/>
      <c r="V55" s="52"/>
      <c r="W55" s="52"/>
      <c r="X55" s="52"/>
      <c r="Y55" s="52"/>
      <c r="Z55" s="52"/>
    </row>
    <row r="56" spans="1:26" s="51" customFormat="1" ht="15.75">
      <c r="A56" s="106"/>
      <c r="C56" s="106"/>
      <c r="D56" s="258"/>
      <c r="E56" s="254"/>
      <c r="F56" s="52"/>
      <c r="G56" s="52"/>
      <c r="H56" s="52"/>
      <c r="I56" s="52"/>
      <c r="J56" s="52"/>
      <c r="K56" s="52"/>
      <c r="L56" s="55"/>
      <c r="M56" s="55"/>
      <c r="N56" s="55"/>
      <c r="O56" s="56"/>
      <c r="P56" s="56"/>
      <c r="V56" s="52"/>
      <c r="W56" s="52"/>
      <c r="X56" s="52"/>
      <c r="Y56" s="52"/>
      <c r="Z56" s="52"/>
    </row>
    <row r="57" spans="1:26" s="51" customFormat="1" ht="15.75">
      <c r="A57" s="106"/>
      <c r="C57" s="106"/>
      <c r="D57" s="257"/>
      <c r="E57" s="197"/>
      <c r="F57" s="52"/>
      <c r="G57" s="52"/>
      <c r="H57" s="52"/>
      <c r="I57" s="52"/>
      <c r="J57" s="52"/>
      <c r="K57" s="52"/>
      <c r="L57" s="55"/>
      <c r="M57" s="55"/>
      <c r="N57" s="55"/>
      <c r="O57" s="56"/>
      <c r="P57" s="56"/>
      <c r="V57" s="52"/>
      <c r="W57" s="52"/>
      <c r="X57" s="52"/>
      <c r="Y57" s="52"/>
      <c r="Z57" s="52"/>
    </row>
    <row r="58" spans="1:26" s="51" customFormat="1" ht="15.75">
      <c r="A58" s="106"/>
      <c r="C58" s="106"/>
      <c r="D58" s="257"/>
      <c r="E58" s="197"/>
      <c r="F58" s="52"/>
      <c r="G58" s="52"/>
      <c r="H58" s="52"/>
      <c r="I58" s="52"/>
      <c r="J58" s="52"/>
      <c r="K58" s="52"/>
      <c r="L58" s="55"/>
      <c r="M58" s="55"/>
      <c r="N58" s="55"/>
      <c r="O58" s="56"/>
      <c r="P58" s="56"/>
      <c r="V58" s="52"/>
      <c r="W58" s="52"/>
      <c r="X58" s="52"/>
      <c r="Y58" s="52"/>
      <c r="Z58" s="52"/>
    </row>
    <row r="59" spans="1:26" s="51" customFormat="1" ht="15.75">
      <c r="A59" s="106"/>
      <c r="C59" s="106"/>
      <c r="D59" s="257"/>
      <c r="E59" s="197"/>
      <c r="F59" s="52"/>
      <c r="G59" s="52"/>
      <c r="H59" s="57"/>
      <c r="I59" s="57"/>
      <c r="J59" s="57"/>
      <c r="K59" s="52"/>
      <c r="L59" s="55"/>
      <c r="M59" s="55"/>
      <c r="N59" s="55"/>
      <c r="O59" s="56"/>
      <c r="P59" s="56"/>
      <c r="V59" s="52"/>
      <c r="W59" s="52"/>
      <c r="X59" s="52"/>
      <c r="Y59" s="52"/>
      <c r="Z59" s="52"/>
    </row>
    <row r="60" spans="1:26" s="51" customFormat="1" ht="15.75">
      <c r="A60" s="106"/>
      <c r="C60" s="106"/>
      <c r="D60" s="196"/>
      <c r="E60" s="197"/>
      <c r="F60" s="52"/>
      <c r="G60" s="52"/>
      <c r="H60" s="52"/>
      <c r="I60" s="52"/>
      <c r="J60" s="52"/>
      <c r="K60" s="52"/>
      <c r="L60" s="58"/>
      <c r="M60" s="58"/>
      <c r="N60" s="58"/>
      <c r="O60" s="56"/>
      <c r="P60" s="56"/>
      <c r="V60" s="52"/>
      <c r="W60" s="52"/>
      <c r="X60" s="52"/>
      <c r="Y60" s="52"/>
      <c r="Z60" s="52"/>
    </row>
    <row r="61" spans="1:26" s="51" customFormat="1" ht="15.75">
      <c r="A61" s="106"/>
      <c r="C61" s="106"/>
      <c r="D61" s="196"/>
      <c r="E61" s="197"/>
      <c r="F61" s="52"/>
      <c r="G61" s="52"/>
      <c r="H61" s="52"/>
      <c r="I61" s="52"/>
      <c r="J61" s="52"/>
      <c r="K61" s="52"/>
      <c r="L61" s="55"/>
      <c r="M61" s="55"/>
      <c r="N61" s="55"/>
      <c r="O61" s="56"/>
      <c r="P61" s="56"/>
      <c r="V61" s="59"/>
      <c r="W61" s="59"/>
      <c r="X61" s="59"/>
      <c r="Y61" s="59"/>
      <c r="Z61" s="59"/>
    </row>
    <row r="62" spans="1:26" s="51" customFormat="1" ht="15.75">
      <c r="A62" s="106"/>
      <c r="C62" s="106"/>
      <c r="D62" s="60"/>
      <c r="E62" s="197"/>
      <c r="F62" s="52"/>
      <c r="G62" s="52"/>
      <c r="H62" s="52"/>
      <c r="I62" s="52"/>
      <c r="J62" s="52"/>
      <c r="K62" s="52"/>
      <c r="L62" s="55"/>
      <c r="M62" s="55"/>
      <c r="N62" s="55"/>
      <c r="O62" s="56"/>
      <c r="P62" s="56"/>
      <c r="V62" s="52"/>
      <c r="W62" s="52"/>
      <c r="X62" s="52"/>
      <c r="Y62" s="52"/>
      <c r="Z62" s="52"/>
    </row>
    <row r="63" spans="1:26" s="51" customFormat="1" ht="15.75">
      <c r="A63" s="106"/>
      <c r="C63" s="106"/>
      <c r="D63" s="257"/>
      <c r="E63" s="197"/>
      <c r="F63" s="59"/>
      <c r="G63" s="59"/>
      <c r="H63" s="59"/>
      <c r="I63" s="59"/>
      <c r="J63" s="59"/>
      <c r="K63" s="59"/>
      <c r="L63" s="53"/>
      <c r="M63" s="55"/>
      <c r="N63" s="55"/>
      <c r="O63" s="56"/>
      <c r="P63" s="56"/>
      <c r="V63" s="57"/>
      <c r="W63" s="57"/>
      <c r="X63" s="57"/>
      <c r="Y63" s="57"/>
      <c r="Z63" s="57"/>
    </row>
    <row r="64" spans="1:26" s="51" customFormat="1" ht="15.75">
      <c r="A64" s="106"/>
      <c r="C64" s="106"/>
      <c r="D64" s="257"/>
      <c r="E64" s="197"/>
      <c r="F64" s="52"/>
      <c r="G64" s="59"/>
      <c r="H64" s="52"/>
      <c r="I64" s="52"/>
      <c r="J64" s="52"/>
      <c r="K64" s="52"/>
      <c r="L64" s="61"/>
      <c r="M64" s="55"/>
      <c r="N64" s="55"/>
      <c r="O64" s="56"/>
      <c r="P64" s="56"/>
      <c r="V64" s="59"/>
      <c r="W64" s="59"/>
      <c r="X64" s="59"/>
      <c r="Y64" s="59"/>
      <c r="Z64" s="59"/>
    </row>
    <row r="65" spans="1:26" s="51" customFormat="1" ht="15.75">
      <c r="A65" s="106"/>
      <c r="C65" s="106"/>
      <c r="D65" s="194"/>
      <c r="E65" s="198"/>
      <c r="F65" s="57"/>
      <c r="G65" s="57"/>
      <c r="H65" s="57"/>
      <c r="I65" s="57"/>
      <c r="J65" s="57"/>
      <c r="K65" s="57"/>
      <c r="L65" s="55"/>
      <c r="M65" s="53"/>
      <c r="N65" s="53"/>
      <c r="O65" s="53"/>
      <c r="P65" s="62"/>
      <c r="V65" s="52"/>
      <c r="W65" s="52"/>
      <c r="X65" s="52"/>
      <c r="Y65" s="52"/>
      <c r="Z65" s="52"/>
    </row>
  </sheetData>
  <sheetProtection autoFilter="0"/>
  <protectedRanges>
    <protectedRange sqref="L24:P65" name="Data_entry"/>
    <protectedRange sqref="L7:P23" name="Sheet 2 edits_1"/>
    <protectedRange sqref="L7:P23" name="Data_entry_1_2"/>
  </protectedRanges>
  <mergeCells count="50">
    <mergeCell ref="D55:D56"/>
    <mergeCell ref="E55:E56"/>
    <mergeCell ref="D57:D59"/>
    <mergeCell ref="D50:D52"/>
    <mergeCell ref="X5:X6"/>
    <mergeCell ref="Y5:Y6"/>
    <mergeCell ref="Z5:Z6"/>
    <mergeCell ref="A7:K7"/>
    <mergeCell ref="B8:B10"/>
    <mergeCell ref="K8:K9"/>
    <mergeCell ref="V5:V6"/>
    <mergeCell ref="W5:W6"/>
    <mergeCell ref="O5:O6"/>
    <mergeCell ref="M5:M6"/>
    <mergeCell ref="N5:N6"/>
    <mergeCell ref="B11:B13"/>
    <mergeCell ref="B14:B16"/>
    <mergeCell ref="B17:B18"/>
    <mergeCell ref="B19:B21"/>
    <mergeCell ref="B22:B23"/>
    <mergeCell ref="Q3:U4"/>
    <mergeCell ref="B5:B6"/>
    <mergeCell ref="F5:F6"/>
    <mergeCell ref="G5:J5"/>
    <mergeCell ref="Q5:Q6"/>
    <mergeCell ref="R5:R6"/>
    <mergeCell ref="P5:P6"/>
    <mergeCell ref="S5:S6"/>
    <mergeCell ref="T5:T6"/>
    <mergeCell ref="U5:U6"/>
    <mergeCell ref="D5:D6"/>
    <mergeCell ref="E5:E6"/>
    <mergeCell ref="K5:K6"/>
    <mergeCell ref="L5:L6"/>
    <mergeCell ref="D63:D64"/>
    <mergeCell ref="P3:P4"/>
    <mergeCell ref="G2:K2"/>
    <mergeCell ref="L3:L4"/>
    <mergeCell ref="M3:M4"/>
    <mergeCell ref="N3:N4"/>
    <mergeCell ref="O3:O4"/>
    <mergeCell ref="D43:D45"/>
    <mergeCell ref="E43:E44"/>
    <mergeCell ref="D26:D27"/>
    <mergeCell ref="D36:D37"/>
    <mergeCell ref="E36:E37"/>
    <mergeCell ref="D38:D39"/>
    <mergeCell ref="D41:D42"/>
    <mergeCell ref="E50:E52"/>
    <mergeCell ref="D53:D54"/>
  </mergeCells>
  <dataValidations count="6">
    <dataValidation type="list" allowBlank="1" showInputMessage="1" showErrorMessage="1" sqref="P65" xr:uid="{00000000-0002-0000-1100-000000000000}">
      <formula1>$AG$4:$AG$6</formula1>
    </dataValidation>
    <dataValidation type="list" allowBlank="1" showInputMessage="1" showErrorMessage="1" sqref="O55:P64" xr:uid="{00000000-0002-0000-1100-000001000000}">
      <formula1>$AK$4:$AK$9</formula1>
    </dataValidation>
    <dataValidation type="list" allowBlank="1" showInputMessage="1" showErrorMessage="1" sqref="O49:O54" xr:uid="{00000000-0002-0000-1100-000002000000}">
      <formula1>$AO$3:$AO$7</formula1>
    </dataValidation>
    <dataValidation type="list" allowBlank="1" showInputMessage="1" showErrorMessage="1" sqref="N40:P48" xr:uid="{00000000-0002-0000-1100-000003000000}">
      <formula1>$AO$4:$AO$9</formula1>
    </dataValidation>
    <dataValidation type="list" allowBlank="1" showInputMessage="1" showErrorMessage="1" sqref="L24:P25" xr:uid="{00000000-0002-0000-1100-000004000000}">
      <formula1>$AH$5:$AH$10</formula1>
    </dataValidation>
    <dataValidation type="list" allowBlank="1" showInputMessage="1" showErrorMessage="1" sqref="L26:P39" xr:uid="{00000000-0002-0000-1100-000005000000}">
      <formula1>$AQ$10:$AQ$14</formula1>
    </dataValidation>
  </dataValidations>
  <pageMargins left="0.7" right="0.7" top="0.75" bottom="0.75" header="0.3" footer="0.3"/>
  <pageSetup paperSize="9" orientation="landscape" r:id="rId1"/>
  <drawing r:id="rId2"/>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1100-000006000000}">
          <x14:formula1>
            <xm:f>'Data sheet'!$A$49:$A$55</xm:f>
          </x14:formula1>
          <xm:sqref>P49:P54 L7:P23</xm:sqref>
        </x14:dataValidation>
        <x14:dataValidation type="list" allowBlank="1" showInputMessage="1" showErrorMessage="1" promptTitle="Domain" prompt="Select Domain" xr:uid="{00000000-0002-0000-1100-000007000000}">
          <x14:formula1>
            <xm:f>'Data sheet'!$A$15:$A$17</xm:f>
          </x14:formula1>
          <xm:sqref>H3:K3</xm:sqref>
        </x14:dataValidation>
        <x14:dataValidation type="list" allowBlank="1" showInputMessage="1" showErrorMessage="1" promptTitle="Domain" prompt="Select Domain" xr:uid="{00000000-0002-0000-1100-000008000000}">
          <x14:formula1>
            <xm:f>'C:\Users\Judith\AppData\Local\Microsoft\Windows\INetCache\Content.Outlook\BE26XD14\[Copy of CSO OCAT_171119.xlsx]Data sheet'!#REF!</xm:f>
          </x14:formula1>
          <xm:sqref>V3:Z3</xm:sqref>
        </x14:dataValidation>
      </x14:dataValidations>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4">
    <tabColor theme="1" tint="4.9989318521683403E-2"/>
  </sheetPr>
  <dimension ref="A1:BV18"/>
  <sheetViews>
    <sheetView showGridLines="0" zoomScaleNormal="100" workbookViewId="0">
      <pane xSplit="2" ySplit="2" topLeftCell="BE3" activePane="bottomRight" state="frozen"/>
      <selection pane="bottomRight" activeCell="BR11" sqref="BR11"/>
      <selection pane="bottomLeft" activeCell="A3" sqref="A3"/>
      <selection pane="topRight" activeCell="C1" sqref="C1"/>
    </sheetView>
  </sheetViews>
  <sheetFormatPr defaultColWidth="9.140625" defaultRowHeight="11.25"/>
  <cols>
    <col min="1" max="1" width="6" style="4" bestFit="1" customWidth="1"/>
    <col min="2" max="2" width="60.140625" style="4" customWidth="1"/>
    <col min="3" max="7" width="6.5703125" style="37" customWidth="1"/>
    <col min="8" max="8" width="1.5703125" style="38" customWidth="1"/>
    <col min="9" max="13" width="6.5703125" style="37" customWidth="1"/>
    <col min="14" max="14" width="1.5703125" style="38" customWidth="1"/>
    <col min="15" max="19" width="6.5703125" style="37" customWidth="1"/>
    <col min="20" max="20" width="1.5703125" style="38" customWidth="1"/>
    <col min="21" max="25" width="6.5703125" style="37" customWidth="1"/>
    <col min="26" max="26" width="1.5703125" style="38" customWidth="1"/>
    <col min="27" max="31" width="6.5703125" style="37" customWidth="1"/>
    <col min="32" max="32" width="1.5703125" style="38" customWidth="1"/>
    <col min="33" max="37" width="6.5703125" style="37" customWidth="1"/>
    <col min="38" max="38" width="1.28515625" style="38" customWidth="1"/>
    <col min="39" max="43" width="6.5703125" style="37" customWidth="1"/>
    <col min="44" max="44" width="1.28515625" style="38" customWidth="1"/>
    <col min="45" max="49" width="6.5703125" style="37" customWidth="1"/>
    <col min="50" max="50" width="1.28515625" style="38" customWidth="1"/>
    <col min="51" max="55" width="6.5703125" style="37" customWidth="1"/>
    <col min="56" max="56" width="1.5703125" style="38" customWidth="1"/>
    <col min="57" max="61" width="6.5703125" style="37" customWidth="1"/>
    <col min="62" max="62" width="1.28515625" style="38" customWidth="1"/>
    <col min="63" max="67" width="6.5703125" style="37" customWidth="1"/>
    <col min="68" max="68" width="1.28515625" style="38" customWidth="1"/>
    <col min="69" max="73" width="6.5703125" style="37" customWidth="1"/>
    <col min="74" max="74" width="1.28515625" style="38" customWidth="1"/>
    <col min="75" max="16384" width="9.140625" style="4"/>
  </cols>
  <sheetData>
    <row r="1" spans="1:74" s="1" customFormat="1" ht="15.75" customHeight="1" thickBot="1">
      <c r="A1" s="274"/>
      <c r="B1" s="272" t="s">
        <v>107</v>
      </c>
      <c r="C1" s="280" t="str">
        <f>'CSO 1'!G2</f>
        <v>CSO 1</v>
      </c>
      <c r="D1" s="281"/>
      <c r="E1" s="281"/>
      <c r="F1" s="281"/>
      <c r="G1" s="281"/>
      <c r="H1" s="22"/>
      <c r="I1" s="282" t="str">
        <f>'CSO 2'!G2</f>
        <v>CSO 2</v>
      </c>
      <c r="J1" s="282"/>
      <c r="K1" s="282"/>
      <c r="L1" s="282"/>
      <c r="M1" s="282"/>
      <c r="N1" s="23"/>
      <c r="O1" s="283" t="str">
        <f>'CSO 3'!G2</f>
        <v>CSO 3</v>
      </c>
      <c r="P1" s="284"/>
      <c r="Q1" s="284"/>
      <c r="R1" s="284"/>
      <c r="S1" s="284"/>
      <c r="T1" s="22"/>
      <c r="U1" s="276" t="str">
        <f>'CSO 4'!G2</f>
        <v>CSO 4</v>
      </c>
      <c r="V1" s="276"/>
      <c r="W1" s="276"/>
      <c r="X1" s="276"/>
      <c r="Y1" s="276"/>
      <c r="Z1" s="23"/>
      <c r="AA1" s="277" t="str">
        <f>'CSO 5'!G2</f>
        <v>CSO 5</v>
      </c>
      <c r="AB1" s="278"/>
      <c r="AC1" s="278"/>
      <c r="AD1" s="278"/>
      <c r="AE1" s="278"/>
      <c r="AF1" s="22"/>
      <c r="AG1" s="279" t="str">
        <f>'CSO 6'!G2</f>
        <v>CSO 6</v>
      </c>
      <c r="AH1" s="279"/>
      <c r="AI1" s="279"/>
      <c r="AJ1" s="279"/>
      <c r="AK1" s="279"/>
      <c r="AL1" s="22"/>
      <c r="AM1" s="290" t="str">
        <f>'CSO 7'!G2</f>
        <v>CSO 7</v>
      </c>
      <c r="AN1" s="290"/>
      <c r="AO1" s="290"/>
      <c r="AP1" s="290"/>
      <c r="AQ1" s="290"/>
      <c r="AR1" s="22"/>
      <c r="AS1" s="291" t="str">
        <f>'CSO 8'!G2</f>
        <v>CSO 8</v>
      </c>
      <c r="AT1" s="291"/>
      <c r="AU1" s="291"/>
      <c r="AV1" s="291"/>
      <c r="AW1" s="291"/>
      <c r="AX1" s="22"/>
      <c r="AY1" s="285" t="str">
        <f>'CSO 9'!G2</f>
        <v>CSO 9</v>
      </c>
      <c r="AZ1" s="286"/>
      <c r="BA1" s="286"/>
      <c r="BB1" s="286"/>
      <c r="BC1" s="286"/>
      <c r="BD1" s="22"/>
      <c r="BE1" s="287" t="str">
        <f>'CSO 10'!G2</f>
        <v>CSO 10</v>
      </c>
      <c r="BF1" s="287"/>
      <c r="BG1" s="287"/>
      <c r="BH1" s="287"/>
      <c r="BI1" s="287"/>
      <c r="BJ1" s="22"/>
      <c r="BK1" s="288" t="str">
        <f>'CSO 11'!G2</f>
        <v>CSO 11</v>
      </c>
      <c r="BL1" s="288"/>
      <c r="BM1" s="288"/>
      <c r="BN1" s="288"/>
      <c r="BO1" s="288"/>
      <c r="BP1" s="22"/>
      <c r="BQ1" s="289" t="str">
        <f>'CSO 12'!G2</f>
        <v>CSO 12</v>
      </c>
      <c r="BR1" s="289"/>
      <c r="BS1" s="289"/>
      <c r="BT1" s="289"/>
      <c r="BU1" s="289"/>
      <c r="BV1" s="22"/>
    </row>
    <row r="2" spans="1:74" s="1" customFormat="1" ht="15" customHeight="1" thickBot="1">
      <c r="A2" s="275"/>
      <c r="B2" s="273"/>
      <c r="C2" s="24" t="str">
        <f>$AM$2</f>
        <v>Baseline</v>
      </c>
      <c r="D2" s="25" t="str">
        <f>$AN$2</f>
        <v>PRD1</v>
      </c>
      <c r="E2" s="25" t="str">
        <f>$AO$2</f>
        <v>PRD2</v>
      </c>
      <c r="F2" s="25" t="str">
        <f>$AP$2</f>
        <v>PRD3</v>
      </c>
      <c r="G2" s="25" t="str">
        <f>$AQ$2</f>
        <v>PRD4</v>
      </c>
      <c r="H2" s="26"/>
      <c r="I2" s="25" t="str">
        <f>$AM$2</f>
        <v>Baseline</v>
      </c>
      <c r="J2" s="25" t="str">
        <f>$AN$2</f>
        <v>PRD1</v>
      </c>
      <c r="K2" s="25" t="str">
        <f>$AO$2</f>
        <v>PRD2</v>
      </c>
      <c r="L2" s="25" t="str">
        <f>$AP$2</f>
        <v>PRD3</v>
      </c>
      <c r="M2" s="25" t="str">
        <f>$AQ$2</f>
        <v>PRD4</v>
      </c>
      <c r="N2" s="27"/>
      <c r="O2" s="24" t="str">
        <f>$AM$2</f>
        <v>Baseline</v>
      </c>
      <c r="P2" s="25" t="str">
        <f>$AN$2</f>
        <v>PRD1</v>
      </c>
      <c r="Q2" s="25" t="str">
        <f>$AO$2</f>
        <v>PRD2</v>
      </c>
      <c r="R2" s="25" t="str">
        <f>$AP$2</f>
        <v>PRD3</v>
      </c>
      <c r="S2" s="25" t="str">
        <f>$AQ$2</f>
        <v>PRD4</v>
      </c>
      <c r="T2" s="26"/>
      <c r="U2" s="25" t="str">
        <f>$AM$2</f>
        <v>Baseline</v>
      </c>
      <c r="V2" s="25" t="str">
        <f>$AN$2</f>
        <v>PRD1</v>
      </c>
      <c r="W2" s="25" t="str">
        <f>$AO$2</f>
        <v>PRD2</v>
      </c>
      <c r="X2" s="25" t="str">
        <f>$AP$2</f>
        <v>PRD3</v>
      </c>
      <c r="Y2" s="25" t="str">
        <f>$AQ$2</f>
        <v>PRD4</v>
      </c>
      <c r="Z2" s="27"/>
      <c r="AA2" s="24" t="str">
        <f>$AM$2</f>
        <v>Baseline</v>
      </c>
      <c r="AB2" s="25" t="str">
        <f>$AN$2</f>
        <v>PRD1</v>
      </c>
      <c r="AC2" s="25" t="str">
        <f>$AO$2</f>
        <v>PRD2</v>
      </c>
      <c r="AD2" s="25" t="str">
        <f>$AP$2</f>
        <v>PRD3</v>
      </c>
      <c r="AE2" s="25" t="str">
        <f>$AQ$2</f>
        <v>PRD4</v>
      </c>
      <c r="AF2" s="26"/>
      <c r="AG2" s="25" t="str">
        <f>$AM$2</f>
        <v>Baseline</v>
      </c>
      <c r="AH2" s="25" t="str">
        <f>$AN$2</f>
        <v>PRD1</v>
      </c>
      <c r="AI2" s="25" t="str">
        <f>$AO$2</f>
        <v>PRD2</v>
      </c>
      <c r="AJ2" s="25" t="str">
        <f>$AP$2</f>
        <v>PRD3</v>
      </c>
      <c r="AK2" s="25" t="str">
        <f>$AQ$2</f>
        <v>PRD4</v>
      </c>
      <c r="AL2" s="26"/>
      <c r="AM2" s="25" t="s">
        <v>120</v>
      </c>
      <c r="AN2" s="25" t="s">
        <v>296</v>
      </c>
      <c r="AO2" s="25" t="s">
        <v>297</v>
      </c>
      <c r="AP2" s="25" t="s">
        <v>298</v>
      </c>
      <c r="AQ2" s="25" t="s">
        <v>299</v>
      </c>
      <c r="AR2" s="26"/>
      <c r="AS2" s="25" t="str">
        <f>$AM$2</f>
        <v>Baseline</v>
      </c>
      <c r="AT2" s="25" t="str">
        <f>$AN$2</f>
        <v>PRD1</v>
      </c>
      <c r="AU2" s="25" t="str">
        <f>$AO$2</f>
        <v>PRD2</v>
      </c>
      <c r="AV2" s="25" t="str">
        <f>$AP$2</f>
        <v>PRD3</v>
      </c>
      <c r="AW2" s="25" t="str">
        <f>$AQ$2</f>
        <v>PRD4</v>
      </c>
      <c r="AX2" s="26"/>
      <c r="AY2" s="25" t="str">
        <f>$AM$2</f>
        <v>Baseline</v>
      </c>
      <c r="AZ2" s="25" t="str">
        <f>$AN$2</f>
        <v>PRD1</v>
      </c>
      <c r="BA2" s="25" t="str">
        <f>$AO$2</f>
        <v>PRD2</v>
      </c>
      <c r="BB2" s="25" t="str">
        <f>$AP$2</f>
        <v>PRD3</v>
      </c>
      <c r="BC2" s="25" t="str">
        <f>$AQ$2</f>
        <v>PRD4</v>
      </c>
      <c r="BD2" s="26"/>
      <c r="BE2" s="25" t="str">
        <f>$AM$2</f>
        <v>Baseline</v>
      </c>
      <c r="BF2" s="25" t="str">
        <f>$AN$2</f>
        <v>PRD1</v>
      </c>
      <c r="BG2" s="25" t="str">
        <f>$AO$2</f>
        <v>PRD2</v>
      </c>
      <c r="BH2" s="25" t="str">
        <f>$AP$2</f>
        <v>PRD3</v>
      </c>
      <c r="BI2" s="25" t="str">
        <f>$AQ$2</f>
        <v>PRD4</v>
      </c>
      <c r="BJ2" s="26"/>
      <c r="BK2" s="25" t="str">
        <f>$AM$2</f>
        <v>Baseline</v>
      </c>
      <c r="BL2" s="25" t="str">
        <f>$AN$2</f>
        <v>PRD1</v>
      </c>
      <c r="BM2" s="25" t="str">
        <f>$AO$2</f>
        <v>PRD2</v>
      </c>
      <c r="BN2" s="25" t="str">
        <f>$AP$2</f>
        <v>PRD3</v>
      </c>
      <c r="BO2" s="25" t="str">
        <f>$AQ$2</f>
        <v>PRD4</v>
      </c>
      <c r="BP2" s="26"/>
      <c r="BQ2" s="25" t="str">
        <f>$AM$2</f>
        <v>Baseline</v>
      </c>
      <c r="BR2" s="25" t="str">
        <f>$AN$2</f>
        <v>PRD1</v>
      </c>
      <c r="BS2" s="25" t="str">
        <f>$AO$2</f>
        <v>PRD2</v>
      </c>
      <c r="BT2" s="25" t="str">
        <f>$AP$2</f>
        <v>PRD3</v>
      </c>
      <c r="BU2" s="25" t="str">
        <f>$AQ$2</f>
        <v>PRD4</v>
      </c>
      <c r="BV2" s="26"/>
    </row>
    <row r="3" spans="1:74" s="120" customFormat="1" ht="26.25" customHeight="1">
      <c r="A3" s="115" t="s">
        <v>139</v>
      </c>
      <c r="B3" s="116" t="str">
        <f>'CSO 1'!D8</f>
        <v>Advocacy and Communciations Strategy</v>
      </c>
      <c r="C3" s="28" t="str">
        <f>IFERROR(AVERAGEIF('CSO 1'!$C$8:$C$23,"AC1",'CSO 1'!$Q$8:$Q$23),"")</f>
        <v/>
      </c>
      <c r="D3" s="29" t="str">
        <f>IFERROR(AVERAGEIF('CSO 1'!$C$8:$C$23,"AC1",'CSO 1'!$R$8:$R$23),"")</f>
        <v/>
      </c>
      <c r="E3" s="29" t="str">
        <f>IFERROR(AVERAGEIF('CSO 1'!$C$8:$C$23,"AC1",'CSO 1'!$S$8:$S$23),"")</f>
        <v/>
      </c>
      <c r="F3" s="29" t="str">
        <f>IFERROR(AVERAGEIF('CSO 1'!$C$8:$C$23,"AC1",'CSO 1'!$T$8:$T$23),"")</f>
        <v/>
      </c>
      <c r="G3" s="29" t="str">
        <f>IFERROR(AVERAGEIF('CSO 1'!$C$8:$C$23,"AC1",'CSO 1'!$U$8:$U$23),"")</f>
        <v/>
      </c>
      <c r="H3" s="117"/>
      <c r="I3" s="28" t="str">
        <f>IFERROR(AVERAGEIF('CSO 2'!$C$8:$C$24,"AC1",'CSO 2'!$Q$8:$Q$24),"")</f>
        <v/>
      </c>
      <c r="J3" s="29" t="str">
        <f>IFERROR(AVERAGEIF('CSO 2'!$C$8:$C$24,"AC1",'CSO 2'!$R$8:$R$24),"")</f>
        <v/>
      </c>
      <c r="K3" s="29" t="str">
        <f>IFERROR(AVERAGEIF('CSO 2'!$C$8:$C$24,"AC1",'CSO 2'!$S$8:$S$24),"")</f>
        <v/>
      </c>
      <c r="L3" s="29" t="str">
        <f>IFERROR(AVERAGEIF('CSO 2'!$C$8:$C$24,"AC1",'CSO 2'!$T$8:$T$24),"")</f>
        <v/>
      </c>
      <c r="M3" s="29" t="str">
        <f>IFERROR(AVERAGEIF('CSO 2'!$C$8:$C$24,"AC1",'CSO 2'!$U$8:$U$24),"")</f>
        <v/>
      </c>
      <c r="N3" s="118"/>
      <c r="O3" s="28" t="str">
        <f>IFERROR(AVERAGEIF('CSO 3'!$C$8:$C$24,"AC1",'CSO 3'!$Q$8:$Q$24),"")</f>
        <v/>
      </c>
      <c r="P3" s="29" t="str">
        <f>IFERROR(AVERAGEIF('CSO 3'!$C$8:$C$24,"AC1",'CSO 3'!$R$8:$R$24),"")</f>
        <v/>
      </c>
      <c r="Q3" s="29" t="str">
        <f>IFERROR(AVERAGEIF('CSO 3'!$C$8:$C$24,"AC1",'CSO 3'!$S$8:$S$24),"")</f>
        <v/>
      </c>
      <c r="R3" s="29" t="str">
        <f>IFERROR(AVERAGEIF('CSO 3'!$C$8:$C$24,"AC1",'CSO 3'!$T$8:$T$24),"")</f>
        <v/>
      </c>
      <c r="S3" s="29" t="str">
        <f>IFERROR(AVERAGEIF('CSO 3'!$C$8:$C$24,"AC1",'CSO 3'!$U$8:$U$24),"")</f>
        <v/>
      </c>
      <c r="T3" s="117"/>
      <c r="U3" s="28" t="str">
        <f>IFERROR(AVERAGEIF('CSO 4'!$C$8:$C$24,"AC1",'CSO 4'!$Q$8:$Q$24),"")</f>
        <v/>
      </c>
      <c r="V3" s="29" t="str">
        <f>IFERROR(AVERAGEIF('CSO 4'!$C$8:$C$24,"AC1",'CSO 4'!$R$8:$R$24),"")</f>
        <v/>
      </c>
      <c r="W3" s="29" t="str">
        <f>IFERROR(AVERAGEIF('CSO 4'!$C$8:$C$24,"AC1",'CSO 4'!$S$8:$S$24),"")</f>
        <v/>
      </c>
      <c r="X3" s="29" t="str">
        <f>IFERROR(AVERAGEIF('CSO 4'!$C$8:$C$24,"AC1",'CSO 4'!$T$8:$T$24),"")</f>
        <v/>
      </c>
      <c r="Y3" s="29" t="str">
        <f>IFERROR(AVERAGEIF('CSO 4'!$C$8:$C$24,"AC1",'CSO 4'!$U$8:$U$24),"")</f>
        <v/>
      </c>
      <c r="Z3" s="118"/>
      <c r="AA3" s="28" t="str">
        <f>IFERROR(AVERAGEIF('CSO 5'!$C$8:$C$24,"AC1",'CSO 5'!$Q$8:$Q$24),"")</f>
        <v/>
      </c>
      <c r="AB3" s="29" t="str">
        <f>IFERROR(AVERAGEIF('CSO 5'!$C$8:$C$24,"AC1",'CSO 5'!$R$8:$R$24),"")</f>
        <v/>
      </c>
      <c r="AC3" s="29" t="str">
        <f>IFERROR(AVERAGEIF('CSO 5'!$C$8:$C$24,"AC1",'CSO 5'!$S$8:$S$24),"")</f>
        <v/>
      </c>
      <c r="AD3" s="29" t="str">
        <f>IFERROR(AVERAGEIF('CSO 5'!$C$8:$C$24,"AC1",'CSO 5'!$T$8:$T$24),"")</f>
        <v/>
      </c>
      <c r="AE3" s="29" t="str">
        <f>IFERROR(AVERAGEIF('CSO 5'!$C$8:$C$24,"AC1",'CSO 5'!$U$8:$U$24),"")</f>
        <v/>
      </c>
      <c r="AF3" s="117"/>
      <c r="AG3" s="28" t="str">
        <f>IFERROR(AVERAGEIF('CSO 6'!$C$8:$C$24,"AC1",'CSO 6'!$Q$8:$Q$24),"")</f>
        <v/>
      </c>
      <c r="AH3" s="29" t="str">
        <f>IFERROR(AVERAGEIF('CSO 6'!$C$8:$C$24,"AC1",'CSO 6'!$R$8:$R$24),"")</f>
        <v/>
      </c>
      <c r="AI3" s="29" t="str">
        <f>IFERROR(AVERAGEIF('CSO 6'!$C$8:$C$24,"AC1",'CSO 6'!$S$8:$S$24),"")</f>
        <v/>
      </c>
      <c r="AJ3" s="29" t="str">
        <f>IFERROR(AVERAGEIF('CSO 6'!$C$8:$C$24,"AC1",'CSO 6'!$T$8:$T$24),"")</f>
        <v/>
      </c>
      <c r="AK3" s="29" t="str">
        <f>IFERROR(AVERAGEIF('CSO 6'!$C$8:$C$24,"AC1",'CSO 6'!$U$8:$U$24),"")</f>
        <v/>
      </c>
      <c r="AL3" s="117"/>
      <c r="AM3" s="28" t="str">
        <f>IFERROR(AVERAGEIF('CSO 7'!$C$8:$C$24,"AC1",'CSO 7'!$Q$8:$Q$24),"")</f>
        <v/>
      </c>
      <c r="AN3" s="29" t="str">
        <f>IFERROR(AVERAGEIF('CSO 7'!$C$8:$C$24,"AC1",'CSO 7'!$R$8:$R$24),"")</f>
        <v/>
      </c>
      <c r="AO3" s="29" t="str">
        <f>IFERROR(AVERAGEIF('CSO 7'!$C$8:$C$24,"AC1",'CSO 7'!$S$8:$S$24),"")</f>
        <v/>
      </c>
      <c r="AP3" s="29" t="str">
        <f>IFERROR(AVERAGEIF('CSO 7'!$C$8:$C$24,"AC1",'CSO 7'!$T$8:$T$24),"")</f>
        <v/>
      </c>
      <c r="AQ3" s="29" t="str">
        <f>IFERROR(AVERAGEIF('CSO 7'!$C$8:$C$24,"AC1",'CSO 7'!$U$8:$U$24),"")</f>
        <v/>
      </c>
      <c r="AR3" s="117"/>
      <c r="AS3" s="28" t="str">
        <f>IFERROR(AVERAGEIF('CSO 8'!$C$8:$C$24,"AC1",'CSO 8'!$Q$8:$Q$24),"")</f>
        <v/>
      </c>
      <c r="AT3" s="29" t="str">
        <f>IFERROR(AVERAGEIF('CSO 8'!$C$8:$C$24,"AC1",'CSO 8'!$R$8:$R$24),"")</f>
        <v/>
      </c>
      <c r="AU3" s="29" t="str">
        <f>IFERROR(AVERAGEIF('CSO 8'!$C$8:$C$24,"AC1",'CSO 8'!$S$8:$S$24),"")</f>
        <v/>
      </c>
      <c r="AV3" s="29" t="str">
        <f>IFERROR(AVERAGEIF('CSO 8'!$C$8:$C$24,"AC1",'CSO 8'!$T$8:$T$24),"")</f>
        <v/>
      </c>
      <c r="AW3" s="29" t="str">
        <f>IFERROR(AVERAGEIF('CSO 8'!$C$8:$C$24,"AC1",'CSO 8'!$U$8:$U$24),"")</f>
        <v/>
      </c>
      <c r="AX3" s="119"/>
      <c r="AY3" s="28" t="str">
        <f>IFERROR(AVERAGEIF('CSO 9'!$C$8:$C$24,"AC1",'CSO 9'!$Q$8:$Q$24),"")</f>
        <v/>
      </c>
      <c r="AZ3" s="29" t="str">
        <f>IFERROR(AVERAGEIF('CSO 9'!$C$8:$C$24,"AC1",'CSO 9'!$R$8:$R$24),"")</f>
        <v/>
      </c>
      <c r="BA3" s="29" t="str">
        <f>IFERROR(AVERAGEIF('CSO 9'!$C$8:$C$24,"AC1",'CSO 9'!$S$8:$S$24),"")</f>
        <v/>
      </c>
      <c r="BB3" s="29" t="str">
        <f>IFERROR(AVERAGEIF('CSO 9'!$C$8:$C$24,"AC1",'CSO 9'!$T$8:$T$24),"")</f>
        <v/>
      </c>
      <c r="BC3" s="29" t="str">
        <f>IFERROR(AVERAGEIF('CSO 9'!$C$8:$C$24,"AC1",'CSO 9'!$U$8:$U$24),"")</f>
        <v/>
      </c>
      <c r="BD3" s="117"/>
      <c r="BE3" s="28" t="str">
        <f>IFERROR(AVERAGEIF('CSO 10'!$C$8:$C$24,"AC1",'CSO 10'!$Q$8:$Q$24),"")</f>
        <v/>
      </c>
      <c r="BF3" s="29" t="str">
        <f>IFERROR(AVERAGEIF('CSO 10'!$C$8:$C$24,"AC1",'CSO 10'!$R$8:$R$24),"")</f>
        <v/>
      </c>
      <c r="BG3" s="29" t="str">
        <f>IFERROR(AVERAGEIF('CSO 10'!$C$8:$C$24,"AC1",'CSO 10'!$S$8:$S$24),"")</f>
        <v/>
      </c>
      <c r="BH3" s="29" t="str">
        <f>IFERROR(AVERAGEIF('CSO 10'!$C$8:$C$24,"AC1",'CSO 10'!$T$8:$T$24),"")</f>
        <v/>
      </c>
      <c r="BI3" s="29" t="str">
        <f>IFERROR(AVERAGEIF('CSO 10'!$C$8:$C$24,"AC1",'CSO 10'!$U$8:$U$24),"")</f>
        <v/>
      </c>
      <c r="BJ3" s="117"/>
      <c r="BK3" s="28" t="str">
        <f>IFERROR(AVERAGEIF('CSO 11'!$C$8:$C$24,"AC1",'CSO 11'!$Q$8:$Q$24),"")</f>
        <v/>
      </c>
      <c r="BL3" s="29" t="str">
        <f>IFERROR(AVERAGEIF('CSO 11'!$C$8:$C$24,"AC1",'CSO 11'!$R$8:$R$24),"")</f>
        <v/>
      </c>
      <c r="BM3" s="29" t="str">
        <f>IFERROR(AVERAGEIF('CSO 11'!$C$8:$C$24,"AC1",'CSO 11'!$S$8:$S$24),"")</f>
        <v/>
      </c>
      <c r="BN3" s="29" t="str">
        <f>IFERROR(AVERAGEIF('CSO 11'!$C$8:$C$24,"AC1",'CSO 11'!$T$8:$T$24),"")</f>
        <v/>
      </c>
      <c r="BO3" s="29" t="str">
        <f>IFERROR(AVERAGEIF('CSO 11'!$C$8:$C$24,"AC1",'CSO 11'!$U$8:$U$24),"")</f>
        <v/>
      </c>
      <c r="BP3" s="117"/>
      <c r="BQ3" s="28" t="str">
        <f>IFERROR(AVERAGEIF('CSO 12'!$C$8:$C$24,"AC1",'CSO 12'!$Q$8:$Q$24),"")</f>
        <v/>
      </c>
      <c r="BR3" s="29" t="str">
        <f>IFERROR(AVERAGEIF('CSO 12'!$C$8:$C$24,"AC1",'CSO 12'!$R$8:$R$24),"")</f>
        <v/>
      </c>
      <c r="BS3" s="29" t="str">
        <f>IFERROR(AVERAGEIF('CSO 12'!$C$8:$C$24,"AC1",'CSO 12'!$S$8:$S$24),"")</f>
        <v/>
      </c>
      <c r="BT3" s="29" t="str">
        <f>IFERROR(AVERAGEIF('CSO 12'!$C$8:$C$24,"AC1",'CSO 12'!$T$8:$T$24),"")</f>
        <v/>
      </c>
      <c r="BU3" s="29" t="str">
        <f>IFERROR(AVERAGEIF('CSO 12'!$C$8:$C$24,"AC1",'CSO 12'!$U$8:$U$24),"")</f>
        <v/>
      </c>
      <c r="BV3" s="119"/>
    </row>
    <row r="4" spans="1:74" s="120" customFormat="1" ht="26.25" customHeight="1">
      <c r="A4" s="121" t="s">
        <v>139</v>
      </c>
      <c r="B4" s="122" t="str">
        <f>'CSO 1'!D9</f>
        <v>Influencing decision makers</v>
      </c>
      <c r="C4" s="28" t="str">
        <f>IFERROR(AVERAGEIF('CSO 1'!$C$8:$C$23,"AC2",'CSO 1'!$Q$8:$Q$23),"")</f>
        <v/>
      </c>
      <c r="D4" s="30" t="str">
        <f>IFERROR(AVERAGEIF('CSO 1'!$C$8:$C$23,"AC2",'CSO 1'!$R$8:$R$23),"")</f>
        <v/>
      </c>
      <c r="E4" s="30" t="str">
        <f>IFERROR(AVERAGEIF('CSO 1'!$C$8:$C$23,"AC2",'CSO 1'!$S$8:$S$23),"")</f>
        <v/>
      </c>
      <c r="F4" s="30" t="str">
        <f>IFERROR(AVERAGEIF('CSO 1'!$C$8:$C$23,"AC2",'CSO 1'!$T$8:$T$23),"")</f>
        <v/>
      </c>
      <c r="G4" s="30" t="str">
        <f>IFERROR(AVERAGEIF('CSO 1'!$C$8:$C$23,"AC2",'CSO 1'!$U$8:$U$23),"")</f>
        <v/>
      </c>
      <c r="H4" s="117"/>
      <c r="I4" s="28" t="str">
        <f>IFERROR(AVERAGEIF('CSO 2'!$C$8:$C$24,"AC2",'CSO 2'!$Q$8:$Q$24),"")</f>
        <v/>
      </c>
      <c r="J4" s="30" t="str">
        <f>IFERROR(AVERAGEIF('CSO 2'!$C$8:$C$24,"AC2",'CSO 2'!$R$8:$R$24),"")</f>
        <v/>
      </c>
      <c r="K4" s="30" t="str">
        <f>IFERROR(AVERAGEIF('CSO 2'!$C$8:$C$24,"AC2",'CSO 2'!$S$8:$S$24),"")</f>
        <v/>
      </c>
      <c r="L4" s="30" t="str">
        <f>IFERROR(AVERAGEIF('CSO 2'!$C$8:$C$24,"AC2",'CSO 2'!$T$8:$T$24),"")</f>
        <v/>
      </c>
      <c r="M4" s="30" t="str">
        <f>IFERROR(AVERAGEIF('CSO 2'!$C$8:$C$24,"AC2",'CSO 2'!$U$8:$U$24),"")</f>
        <v/>
      </c>
      <c r="N4" s="118"/>
      <c r="O4" s="28" t="str">
        <f>IFERROR(AVERAGEIF('CSO 3'!$C$8:$C$24,"AC2",'CSO 3'!$Q$8:$Q$24),"")</f>
        <v/>
      </c>
      <c r="P4" s="30" t="str">
        <f>IFERROR(AVERAGEIF('CSO 3'!$C$8:$C$24,"AC2",'CSO 3'!$R$8:$R$24),"")</f>
        <v/>
      </c>
      <c r="Q4" s="30" t="str">
        <f>IFERROR(AVERAGEIF('CSO 3'!$C$8:$C$24,"AC2",'CSO 3'!$S$8:$S$24),"")</f>
        <v/>
      </c>
      <c r="R4" s="30" t="str">
        <f>IFERROR(AVERAGEIF('CSO 3'!$C$8:$C$24,"AC2",'CSO 3'!$T$8:$T$24),"")</f>
        <v/>
      </c>
      <c r="S4" s="30" t="str">
        <f>IFERROR(AVERAGEIF('CSO 3'!$C$8:$C$24,"AC2",'CSO 3'!$U$8:$U$24),"")</f>
        <v/>
      </c>
      <c r="T4" s="117"/>
      <c r="U4" s="28" t="str">
        <f>IFERROR(AVERAGEIF('CSO 4'!$C$8:$C$24,"AC2",'CSO 4'!$Q$8:$Q$24),"")</f>
        <v/>
      </c>
      <c r="V4" s="30" t="str">
        <f>IFERROR(AVERAGEIF('CSO 4'!$C$8:$C$24,"AC2",'CSO 4'!$R$8:$R$24),"")</f>
        <v/>
      </c>
      <c r="W4" s="30" t="str">
        <f>IFERROR(AVERAGEIF('CSO 4'!$C$8:$C$24,"AC2",'CSO 4'!$S$8:$S$24),"")</f>
        <v/>
      </c>
      <c r="X4" s="30" t="str">
        <f>IFERROR(AVERAGEIF('CSO 4'!$C$8:$C$24,"AC2",'CSO 4'!$T$8:$T$24),"")</f>
        <v/>
      </c>
      <c r="Y4" s="30" t="str">
        <f>IFERROR(AVERAGEIF('CSO 4'!$C$8:$C$24,"AC2",'CSO 4'!$U$8:$U$24),"")</f>
        <v/>
      </c>
      <c r="Z4" s="118"/>
      <c r="AA4" s="28" t="str">
        <f>IFERROR(AVERAGEIF('CSO 5'!$C$8:$C$24,"AC2",'CSO 5'!$Q$8:$Q$24),"")</f>
        <v/>
      </c>
      <c r="AB4" s="30" t="str">
        <f>IFERROR(AVERAGEIF('CSO 5'!$C$8:$C$24,"AC2",'CSO 5'!$R$8:$R$24),"")</f>
        <v/>
      </c>
      <c r="AC4" s="30" t="str">
        <f>IFERROR(AVERAGEIF('CSO 5'!$C$8:$C$24,"AC2",'CSO 5'!$S$8:$S$24),"")</f>
        <v/>
      </c>
      <c r="AD4" s="30" t="str">
        <f>IFERROR(AVERAGEIF('CSO 5'!$C$8:$C$24,"AC2",'CSO 5'!$T$8:$T$24),"")</f>
        <v/>
      </c>
      <c r="AE4" s="30" t="str">
        <f>IFERROR(AVERAGEIF('CSO 5'!$C$8:$C$24,"AC2",'CSO 5'!$U$8:$U$24),"")</f>
        <v/>
      </c>
      <c r="AF4" s="117"/>
      <c r="AG4" s="28" t="str">
        <f>IFERROR(AVERAGEIF('CSO 6'!$C$8:$C$24,"AC2",'CSO 6'!$Q$8:$Q$24),"")</f>
        <v/>
      </c>
      <c r="AH4" s="30" t="str">
        <f>IFERROR(AVERAGEIF('CSO 6'!$C$8:$C$24,"AC2",'CSO 6'!$R$8:$R$24),"")</f>
        <v/>
      </c>
      <c r="AI4" s="30" t="str">
        <f>IFERROR(AVERAGEIF('CSO 6'!$C$8:$C$24,"AC2",'CSO 6'!$S$8:$S$24),"")</f>
        <v/>
      </c>
      <c r="AJ4" s="30" t="str">
        <f>IFERROR(AVERAGEIF('CSO 6'!$C$8:$C$24,"AC2",'CSO 6'!$T$8:$T$24),"")</f>
        <v/>
      </c>
      <c r="AK4" s="30" t="str">
        <f>IFERROR(AVERAGEIF('CSO 6'!$C$8:$C$24,"AC2",'CSO 6'!$U$8:$U$24),"")</f>
        <v/>
      </c>
      <c r="AL4" s="117"/>
      <c r="AM4" s="28" t="str">
        <f>IFERROR(AVERAGEIF('CSO 7'!$C$8:$C$24,"AC2",'CSO 7'!$Q$8:$Q$24),"")</f>
        <v/>
      </c>
      <c r="AN4" s="30" t="str">
        <f>IFERROR(AVERAGEIF('CSO 7'!$C$8:$C$24,"AC2",'CSO 7'!$R$8:$R$24),"")</f>
        <v/>
      </c>
      <c r="AO4" s="30" t="str">
        <f>IFERROR(AVERAGEIF('CSO 7'!$C$8:$C$24,"AC2",'CSO 7'!$S$8:$S$24),"")</f>
        <v/>
      </c>
      <c r="AP4" s="30" t="str">
        <f>IFERROR(AVERAGEIF('CSO 7'!$C$8:$C$24,"AC2",'CSO 7'!$T$8:$T$24),"")</f>
        <v/>
      </c>
      <c r="AQ4" s="30" t="str">
        <f>IFERROR(AVERAGEIF('CSO 7'!$C$8:$C$24,"AC2",'CSO 7'!$U$8:$U$24),"")</f>
        <v/>
      </c>
      <c r="AR4" s="117"/>
      <c r="AS4" s="28" t="str">
        <f>IFERROR(AVERAGEIF('CSO 8'!$C$8:$C$24,"AC2",'CSO 8'!$Q$8:$Q$24),"")</f>
        <v/>
      </c>
      <c r="AT4" s="30" t="str">
        <f>IFERROR(AVERAGEIF('CSO 8'!$C$8:$C$24,"AC2",'CSO 8'!$R$8:$R$24),"")</f>
        <v/>
      </c>
      <c r="AU4" s="30" t="str">
        <f>IFERROR(AVERAGEIF('CSO 8'!$C$8:$C$24,"AC2",'CSO 8'!$S$8:$S$24),"")</f>
        <v/>
      </c>
      <c r="AV4" s="30" t="str">
        <f>IFERROR(AVERAGEIF('CSO 8'!$C$8:$C$24,"AC2",'CSO 8'!$T$8:$T$24),"")</f>
        <v/>
      </c>
      <c r="AW4" s="30" t="str">
        <f>IFERROR(AVERAGEIF('CSO 8'!$C$8:$C$24,"AC2",'CSO 8'!$U$8:$U$24),"")</f>
        <v/>
      </c>
      <c r="AX4" s="119"/>
      <c r="AY4" s="28" t="str">
        <f>IFERROR(AVERAGEIF('CSO 9'!$C$8:$C$24,"AC2",'CSO 9'!$Q$8:$Q$24),"")</f>
        <v/>
      </c>
      <c r="AZ4" s="30" t="str">
        <f>IFERROR(AVERAGEIF('CSO 9'!$C$8:$C$24,"AC2",'CSO 9'!$R$8:$R$24),"")</f>
        <v/>
      </c>
      <c r="BA4" s="30" t="str">
        <f>IFERROR(AVERAGEIF('CSO 9'!$C$8:$C$24,"AC2",'CSO 9'!$S$8:$S$24),"")</f>
        <v/>
      </c>
      <c r="BB4" s="30" t="str">
        <f>IFERROR(AVERAGEIF('CSO 9'!$C$8:$C$24,"AC2",'CSO 9'!$T$8:$T$24),"")</f>
        <v/>
      </c>
      <c r="BC4" s="30" t="str">
        <f>IFERROR(AVERAGEIF('CSO 9'!$C$8:$C$24,"AC2",'CSO 9'!$U$8:$U$24),"")</f>
        <v/>
      </c>
      <c r="BD4" s="117"/>
      <c r="BE4" s="28" t="str">
        <f>IFERROR(AVERAGEIF('CSO 10'!$C$8:$C$24,"AC2",'CSO 10'!$Q$8:$Q$24),"")</f>
        <v/>
      </c>
      <c r="BF4" s="30" t="str">
        <f>IFERROR(AVERAGEIF('CSO 10'!$C$8:$C$24,"AC2",'CSO 10'!$R$8:$R$24),"")</f>
        <v/>
      </c>
      <c r="BG4" s="30" t="str">
        <f>IFERROR(AVERAGEIF('CSO 10'!$C$8:$C$24,"AC2",'CSO 10'!$S$8:$S$24),"")</f>
        <v/>
      </c>
      <c r="BH4" s="30" t="str">
        <f>IFERROR(AVERAGEIF('CSO 10'!$C$8:$C$24,"AC2",'CSO 10'!$T$8:$T$24),"")</f>
        <v/>
      </c>
      <c r="BI4" s="30" t="str">
        <f>IFERROR(AVERAGEIF('CSO 10'!$C$8:$C$24,"AC2",'CSO 10'!$U$8:$U$24),"")</f>
        <v/>
      </c>
      <c r="BJ4" s="117"/>
      <c r="BK4" s="28" t="str">
        <f>IFERROR(AVERAGEIF('CSO 11'!$C$8:$C$24,"AC2",'CSO 11'!$Q$8:$Q$24),"")</f>
        <v/>
      </c>
      <c r="BL4" s="30" t="str">
        <f>IFERROR(AVERAGEIF('CSO 11'!$C$8:$C$24,"AC2",'CSO 11'!$R$8:$R$24),"")</f>
        <v/>
      </c>
      <c r="BM4" s="30" t="str">
        <f>IFERROR(AVERAGEIF('CSO 11'!$C$8:$C$24,"AC2",'CSO 11'!$S$8:$S$24),"")</f>
        <v/>
      </c>
      <c r="BN4" s="30" t="str">
        <f>IFERROR(AVERAGEIF('CSO 11'!$C$8:$C$24,"AC2",'CSO 11'!$T$8:$T$24),"")</f>
        <v/>
      </c>
      <c r="BO4" s="30" t="str">
        <f>IFERROR(AVERAGEIF('CSO 11'!$C$8:$C$24,"AC2",'CSO 11'!$U$8:$U$24),"")</f>
        <v/>
      </c>
      <c r="BP4" s="117"/>
      <c r="BQ4" s="28" t="str">
        <f>IFERROR(AVERAGEIF('CSO 12'!$C$8:$C$24,"AC2",'CSO 12'!$Q$8:$Q$24),"")</f>
        <v/>
      </c>
      <c r="BR4" s="30" t="str">
        <f>IFERROR(AVERAGEIF('CSO 12'!$C$8:$C$24,"AC2",'CSO 12'!$R$8:$R$24),"")</f>
        <v/>
      </c>
      <c r="BS4" s="30" t="str">
        <f>IFERROR(AVERAGEIF('CSO 12'!$C$8:$C$24,"AC2",'CSO 12'!$S$8:$S$24),"")</f>
        <v/>
      </c>
      <c r="BT4" s="30" t="str">
        <f>IFERROR(AVERAGEIF('CSO 12'!$C$8:$C$24,"AC2",'CSO 12'!$T$8:$T$24),"")</f>
        <v/>
      </c>
      <c r="BU4" s="30" t="str">
        <f>IFERROR(AVERAGEIF('CSO 12'!$C$8:$C$24,"AC2",'CSO 12'!$U$8:$U$24),"")</f>
        <v/>
      </c>
      <c r="BV4" s="119"/>
    </row>
    <row r="5" spans="1:74" s="120" customFormat="1" ht="26.25" customHeight="1" thickBot="1">
      <c r="A5" s="123" t="s">
        <v>139</v>
      </c>
      <c r="B5" s="124" t="str">
        <f>'CSO 1'!D10</f>
        <v>Understanding and communicating data</v>
      </c>
      <c r="C5" s="31" t="str">
        <f>IFERROR(AVERAGEIF('CSO 1'!$C$8:$C$23,"AC3",'CSO 1'!$Q$8:$Q$23),"")</f>
        <v/>
      </c>
      <c r="D5" s="32" t="str">
        <f>IFERROR(AVERAGEIF('CSO 1'!$C$8:$C$23,"AC3",'CSO 1'!$R$8:$R$23),"")</f>
        <v/>
      </c>
      <c r="E5" s="32" t="str">
        <f>IFERROR(AVERAGEIF('CSO 1'!$C$8:$C$23,"AC3",'CSO 1'!$S$8:$S$23),"")</f>
        <v/>
      </c>
      <c r="F5" s="32" t="str">
        <f>IFERROR(AVERAGEIF('CSO 1'!$C$8:$C$23,"AC3",'CSO 1'!$T$8:$T$23),"")</f>
        <v/>
      </c>
      <c r="G5" s="32" t="str">
        <f>IFERROR(AVERAGEIF('CSO 1'!$C$8:$C$23,"AC3",'CSO 1'!$U$8:$U$23),"")</f>
        <v/>
      </c>
      <c r="H5" s="117"/>
      <c r="I5" s="31" t="str">
        <f>IFERROR(AVERAGEIF('CSO 2'!$C$8:$C$24,"AC3",'CSO 2'!$Q$8:$Q$24),"")</f>
        <v/>
      </c>
      <c r="J5" s="32" t="str">
        <f>IFERROR(AVERAGEIF('CSO 2'!$C$8:$C$24,"AC3",'CSO 2'!$R$8:$R$24),"")</f>
        <v/>
      </c>
      <c r="K5" s="32" t="str">
        <f>IFERROR(AVERAGEIF('CSO 2'!$C$8:$C$24,"AC3",'CSO 2'!$S$8:$S$24),"")</f>
        <v/>
      </c>
      <c r="L5" s="32" t="str">
        <f>IFERROR(AVERAGEIF('CSO 2'!$C$8:$C$24,"AC3",'CSO 2'!$T$8:$T$24),"")</f>
        <v/>
      </c>
      <c r="M5" s="32" t="str">
        <f>IFERROR(AVERAGEIF('CSO 2'!$C$8:$C$24,"AC3",'CSO 2'!$U$8:$U$24),"")</f>
        <v/>
      </c>
      <c r="N5" s="118"/>
      <c r="O5" s="31" t="str">
        <f>IFERROR(AVERAGEIF('CSO 3'!$C$8:$C$24,"AC3",'CSO 3'!$Q$8:$Q$24),"")</f>
        <v/>
      </c>
      <c r="P5" s="32" t="str">
        <f>IFERROR(AVERAGEIF('CSO 3'!$C$8:$C$24,"AC3",'CSO 3'!$R$8:$R$24),"")</f>
        <v/>
      </c>
      <c r="Q5" s="32" t="str">
        <f>IFERROR(AVERAGEIF('CSO 3'!$C$8:$C$24,"AC3",'CSO 3'!$S$8:$S$24),"")</f>
        <v/>
      </c>
      <c r="R5" s="32" t="str">
        <f>IFERROR(AVERAGEIF('CSO 3'!$C$8:$C$24,"AC3",'CSO 3'!$T$8:$T$24),"")</f>
        <v/>
      </c>
      <c r="S5" s="32" t="str">
        <f>IFERROR(AVERAGEIF('CSO 3'!$C$8:$C$24,"AC3",'CSO 3'!$U$8:$U$24),"")</f>
        <v/>
      </c>
      <c r="T5" s="117"/>
      <c r="U5" s="31" t="str">
        <f>IFERROR(AVERAGEIF('CSO 4'!$C$8:$C$24,"AC3",'CSO 4'!$Q$8:$Q$24),"")</f>
        <v/>
      </c>
      <c r="V5" s="32" t="str">
        <f>IFERROR(AVERAGEIF('CSO 4'!$C$8:$C$24,"AC3",'CSO 4'!$R$8:$R$24),"")</f>
        <v/>
      </c>
      <c r="W5" s="32" t="str">
        <f>IFERROR(AVERAGEIF('CSO 4'!$C$8:$C$24,"AC3",'CSO 4'!$S$8:$S$24),"")</f>
        <v/>
      </c>
      <c r="X5" s="32" t="str">
        <f>IFERROR(AVERAGEIF('CSO 4'!$C$8:$C$24,"AC3",'CSO 4'!$T$8:$T$24),"")</f>
        <v/>
      </c>
      <c r="Y5" s="32" t="str">
        <f>IFERROR(AVERAGEIF('CSO 4'!$C$8:$C$24,"AC3",'CSO 4'!$U$8:$U$24),"")</f>
        <v/>
      </c>
      <c r="Z5" s="118"/>
      <c r="AA5" s="31" t="str">
        <f>IFERROR(AVERAGEIF('CSO 5'!$C$8:$C$24,"AC3",'CSO 5'!$Q$8:$Q$24),"")</f>
        <v/>
      </c>
      <c r="AB5" s="32" t="str">
        <f>IFERROR(AVERAGEIF('CSO 5'!$C$8:$C$24,"AC3",'CSO 5'!$R$8:$R$24),"")</f>
        <v/>
      </c>
      <c r="AC5" s="32" t="str">
        <f>IFERROR(AVERAGEIF('CSO 5'!$C$8:$C$24,"AC3",'CSO 5'!$S$8:$S$24),"")</f>
        <v/>
      </c>
      <c r="AD5" s="32" t="str">
        <f>IFERROR(AVERAGEIF('CSO 5'!$C$8:$C$24,"AC3",'CSO 5'!$T$8:$T$24),"")</f>
        <v/>
      </c>
      <c r="AE5" s="32" t="str">
        <f>IFERROR(AVERAGEIF('CSO 5'!$C$8:$C$24,"AC3",'CSO 5'!$U$8:$U$24),"")</f>
        <v/>
      </c>
      <c r="AF5" s="117"/>
      <c r="AG5" s="31" t="str">
        <f>IFERROR(AVERAGEIF('CSO 6'!$C$8:$C$24,"AC3",'CSO 6'!$Q$8:$Q$24),"")</f>
        <v/>
      </c>
      <c r="AH5" s="32" t="str">
        <f>IFERROR(AVERAGEIF('CSO 6'!$C$8:$C$24,"AC3",'CSO 6'!$R$8:$R$24),"")</f>
        <v/>
      </c>
      <c r="AI5" s="32" t="str">
        <f>IFERROR(AVERAGEIF('CSO 6'!$C$8:$C$24,"AC3",'CSO 6'!$S$8:$S$24),"")</f>
        <v/>
      </c>
      <c r="AJ5" s="32" t="str">
        <f>IFERROR(AVERAGEIF('CSO 6'!$C$8:$C$24,"AC3",'CSO 6'!$T$8:$T$24),"")</f>
        <v/>
      </c>
      <c r="AK5" s="32" t="str">
        <f>IFERROR(AVERAGEIF('CSO 6'!$C$8:$C$24,"AC3",'CSO 6'!$U$8:$U$24),"")</f>
        <v/>
      </c>
      <c r="AL5" s="117"/>
      <c r="AM5" s="31" t="str">
        <f>IFERROR(AVERAGEIF('CSO 7'!$C$8:$C$24,"AC3",'CSO 7'!$Q$8:$Q$24),"")</f>
        <v/>
      </c>
      <c r="AN5" s="32" t="str">
        <f>IFERROR(AVERAGEIF('CSO 7'!$C$8:$C$24,"AC3",'CSO 7'!$R$8:$R$24),"")</f>
        <v/>
      </c>
      <c r="AO5" s="32" t="str">
        <f>IFERROR(AVERAGEIF('CSO 7'!$C$8:$C$24,"AC3",'CSO 7'!$S$8:$S$24),"")</f>
        <v/>
      </c>
      <c r="AP5" s="32" t="str">
        <f>IFERROR(AVERAGEIF('CSO 7'!$C$8:$C$24,"AC3",'CSO 7'!$T$8:$T$24),"")</f>
        <v/>
      </c>
      <c r="AQ5" s="32" t="str">
        <f>IFERROR(AVERAGEIF('CSO 7'!$C$8:$C$24,"AC3",'CSO 7'!$U$8:$U$24),"")</f>
        <v/>
      </c>
      <c r="AR5" s="117"/>
      <c r="AS5" s="31" t="str">
        <f>IFERROR(AVERAGEIF('CSO 8'!$C$8:$C$24,"AC3",'CSO 8'!$Q$8:$Q$24),"")</f>
        <v/>
      </c>
      <c r="AT5" s="32" t="str">
        <f>IFERROR(AVERAGEIF('CSO 8'!$C$8:$C$24,"AC3",'CSO 8'!$R$8:$R$24),"")</f>
        <v/>
      </c>
      <c r="AU5" s="32" t="str">
        <f>IFERROR(AVERAGEIF('CSO 8'!$C$8:$C$24,"AC3",'CSO 8'!$S$8:$S$24),"")</f>
        <v/>
      </c>
      <c r="AV5" s="32" t="str">
        <f>IFERROR(AVERAGEIF('CSO 8'!$C$8:$C$24,"AC3",'CSO 8'!$T$8:$T$24),"")</f>
        <v/>
      </c>
      <c r="AW5" s="32" t="str">
        <f>IFERROR(AVERAGEIF('CSO 8'!$C$8:$C$24,"AC3",'CSO 8'!$U$8:$U$24),"")</f>
        <v/>
      </c>
      <c r="AX5" s="119"/>
      <c r="AY5" s="31" t="str">
        <f>IFERROR(AVERAGEIF('CSO 9'!$C$8:$C$24,"AC3",'CSO 9'!$Q$8:$Q$24),"")</f>
        <v/>
      </c>
      <c r="AZ5" s="32" t="str">
        <f>IFERROR(AVERAGEIF('CSO 9'!$C$8:$C$24,"AC3",'CSO 9'!$R$8:$R$24),"")</f>
        <v/>
      </c>
      <c r="BA5" s="32" t="str">
        <f>IFERROR(AVERAGEIF('CSO 9'!$C$8:$C$24,"AC3",'CSO 9'!$S$8:$S$24),"")</f>
        <v/>
      </c>
      <c r="BB5" s="32" t="str">
        <f>IFERROR(AVERAGEIF('CSO 9'!$C$8:$C$24,"AC3",'CSO 9'!$T$8:$T$24),"")</f>
        <v/>
      </c>
      <c r="BC5" s="32" t="str">
        <f>IFERROR(AVERAGEIF('CSO 9'!$C$8:$C$24,"AC3",'CSO 9'!$U$8:$U$24),"")</f>
        <v/>
      </c>
      <c r="BD5" s="117"/>
      <c r="BE5" s="31" t="str">
        <f>IFERROR(AVERAGEIF('CSO 10'!$C$8:$C$24,"AC3",'CSO 10'!$Q$8:$Q$24),"")</f>
        <v/>
      </c>
      <c r="BF5" s="32" t="str">
        <f>IFERROR(AVERAGEIF('CSO 10'!$C$8:$C$24,"AC3",'CSO 10'!$R$8:$R$24),"")</f>
        <v/>
      </c>
      <c r="BG5" s="32" t="str">
        <f>IFERROR(AVERAGEIF('CSO 10'!$C$8:$C$24,"AC3",'CSO 10'!$S$8:$S$24),"")</f>
        <v/>
      </c>
      <c r="BH5" s="32" t="str">
        <f>IFERROR(AVERAGEIF('CSO 10'!$C$8:$C$24,"AC3",'CSO 10'!$T$8:$T$24),"")</f>
        <v/>
      </c>
      <c r="BI5" s="32" t="str">
        <f>IFERROR(AVERAGEIF('CSO 10'!$C$8:$C$24,"AC3",'CSO 10'!$U$8:$U$24),"")</f>
        <v/>
      </c>
      <c r="BJ5" s="117"/>
      <c r="BK5" s="31" t="str">
        <f>IFERROR(AVERAGEIF('CSO 11'!$C$8:$C$24,"AC3",'CSO 11'!$Q$8:$Q$24),"")</f>
        <v/>
      </c>
      <c r="BL5" s="32" t="str">
        <f>IFERROR(AVERAGEIF('CSO 11'!$C$8:$C$24,"AC3",'CSO 11'!$R$8:$R$24),"")</f>
        <v/>
      </c>
      <c r="BM5" s="32" t="str">
        <f>IFERROR(AVERAGEIF('CSO 11'!$C$8:$C$24,"AC3",'CSO 11'!$S$8:$S$24),"")</f>
        <v/>
      </c>
      <c r="BN5" s="32" t="str">
        <f>IFERROR(AVERAGEIF('CSO 11'!$C$8:$C$24,"AC3",'CSO 11'!$T$8:$T$24),"")</f>
        <v/>
      </c>
      <c r="BO5" s="32" t="str">
        <f>IFERROR(AVERAGEIF('CSO 11'!$C$8:$C$24,"AC3",'CSO 11'!$U$8:$U$24),"")</f>
        <v/>
      </c>
      <c r="BP5" s="117"/>
      <c r="BQ5" s="31" t="str">
        <f>IFERROR(AVERAGEIF('CSO 12'!$C$8:$C$24,"AC3",'CSO 12'!$Q$8:$Q$24),"")</f>
        <v/>
      </c>
      <c r="BR5" s="32" t="str">
        <f>IFERROR(AVERAGEIF('CSO 12'!$C$8:$C$24,"AC3",'CSO 12'!$R$8:$R$24),"")</f>
        <v/>
      </c>
      <c r="BS5" s="32" t="str">
        <f>IFERROR(AVERAGEIF('CSO 12'!$C$8:$C$24,"AC3",'CSO 12'!$S$8:$S$24),"")</f>
        <v/>
      </c>
      <c r="BT5" s="32" t="str">
        <f>IFERROR(AVERAGEIF('CSO 12'!$C$8:$C$24,"AC3",'CSO 12'!$T$8:$T$24),"")</f>
        <v/>
      </c>
      <c r="BU5" s="32" t="str">
        <f>IFERROR(AVERAGEIF('CSO 12'!$C$8:$C$24,"AC3",'CSO 12'!$U$8:$U$24),"")</f>
        <v/>
      </c>
      <c r="BV5" s="119"/>
    </row>
    <row r="6" spans="1:74" s="120" customFormat="1" ht="26.25" customHeight="1">
      <c r="A6" s="125" t="s">
        <v>167</v>
      </c>
      <c r="B6" s="126" t="str">
        <f>'CSO 1'!D11</f>
        <v>Barriers to better maternity care</v>
      </c>
      <c r="C6" s="33" t="str">
        <f>IFERROR(AVERAGEIF('CSO 1'!$C$8:$C$23,"MNH1",'CSO 1'!$Q$8:$Q$23),"")</f>
        <v/>
      </c>
      <c r="D6" s="34" t="str">
        <f>IFERROR(AVERAGEIF('CSO 1'!$C$8:$C$23,"MNH1",'CSO 1'!$R$8:$R$23),"")</f>
        <v/>
      </c>
      <c r="E6" s="34" t="str">
        <f>IFERROR(AVERAGEIF('CSO 1'!$C$8:$C$23,"MNH1",'CSO 1'!$S$8:$S$23),"")</f>
        <v/>
      </c>
      <c r="F6" s="34" t="str">
        <f>IFERROR(AVERAGEIF('CSO 1'!$C$8:$C$23,"MNH1",'CSO 1'!$T$8:$T$23),"")</f>
        <v/>
      </c>
      <c r="G6" s="34" t="str">
        <f>IFERROR(AVERAGEIF('CSO 1'!$C$8:$C$23,"MNH1",'CSO 1'!$U$8:$U$23),"")</f>
        <v/>
      </c>
      <c r="H6" s="127"/>
      <c r="I6" s="33" t="str">
        <f>IFERROR(AVERAGEIF('CSO 2'!$C$8:$C$24,"MNH1",'CSO 2'!$Q$8:$Q$24),"")</f>
        <v/>
      </c>
      <c r="J6" s="34" t="str">
        <f>IFERROR(AVERAGEIF('CSO 2'!$C$8:$C$24,"MNH1",'CSO 2'!$R$8:$R$24),"")</f>
        <v/>
      </c>
      <c r="K6" s="34" t="str">
        <f>IFERROR(AVERAGEIF('CSO 2'!$C$8:$C$24,"MNH1",'CSO 2'!$S$8:$S$24),"")</f>
        <v/>
      </c>
      <c r="L6" s="34" t="str">
        <f>IFERROR(AVERAGEIF('CSO 2'!$C$8:$C$24,"MNH1",'CSO 2'!$T$8:$T$24),"")</f>
        <v/>
      </c>
      <c r="M6" s="34" t="str">
        <f>IFERROR(AVERAGEIF('CSO 2'!$C$8:$C$24,"MNH1",'CSO 2'!$U$8:$U$24),"")</f>
        <v/>
      </c>
      <c r="N6" s="128"/>
      <c r="O6" s="33" t="str">
        <f>IFERROR(AVERAGEIF('CSO 3'!$C$8:$C$24,"MNH1",'CSO 3'!$Q$8:$Q$24),"")</f>
        <v/>
      </c>
      <c r="P6" s="34" t="str">
        <f>IFERROR(AVERAGEIF('CSO 3'!$C$8:$C$24,"MNH1",'CSO 3'!$R$8:$R$24),"")</f>
        <v/>
      </c>
      <c r="Q6" s="34" t="str">
        <f>IFERROR(AVERAGEIF('CSO 3'!$C$8:$C$24,"MNH1",'CSO 3'!$S$8:$S$24),"")</f>
        <v/>
      </c>
      <c r="R6" s="34" t="str">
        <f>IFERROR(AVERAGEIF('CSO 3'!$C$8:$C$24,"MNH1",'CSO 3'!$T$8:$T$24),"")</f>
        <v/>
      </c>
      <c r="S6" s="34" t="str">
        <f>IFERROR(AVERAGEIF('CSO 3'!$C$8:$C$24,"MNH1",'CSO 3'!$U$8:$U$24),"")</f>
        <v/>
      </c>
      <c r="T6" s="127"/>
      <c r="U6" s="33" t="str">
        <f>IFERROR(AVERAGEIF('CSO 4'!$C$8:$C$24,"MNH1",'CSO 4'!$Q$8:$Q$24),"")</f>
        <v/>
      </c>
      <c r="V6" s="34" t="str">
        <f>IFERROR(AVERAGEIF('CSO 4'!$C$8:$C$24,"MNH1",'CSO 4'!$R$8:$R$24),"")</f>
        <v/>
      </c>
      <c r="W6" s="34" t="str">
        <f>IFERROR(AVERAGEIF('CSO 4'!$C$8:$C$24,"MNH1",'CSO 4'!$S$8:$S$24),"")</f>
        <v/>
      </c>
      <c r="X6" s="34" t="str">
        <f>IFERROR(AVERAGEIF('CSO 4'!$C$8:$C$24,"MNH1",'CSO 4'!$T$8:$T$24),"")</f>
        <v/>
      </c>
      <c r="Y6" s="34" t="str">
        <f>IFERROR(AVERAGEIF('CSO 4'!$C$8:$C$24,"MNH1",'CSO 4'!$U$8:$U$24),"")</f>
        <v/>
      </c>
      <c r="Z6" s="128"/>
      <c r="AA6" s="33" t="str">
        <f>IFERROR(AVERAGEIF('CSO 5'!$C$8:$C$24,"MNH1",'CSO 5'!$Q$8:$Q$24),"")</f>
        <v/>
      </c>
      <c r="AB6" s="34" t="str">
        <f>IFERROR(AVERAGEIF('CSO 5'!$C$8:$C$24,"MNH1",'CSO 5'!$R$8:$R$24),"")</f>
        <v/>
      </c>
      <c r="AC6" s="34" t="str">
        <f>IFERROR(AVERAGEIF('CSO 5'!$C$8:$C$24,"MNH1",'CSO 5'!$S$8:$S$24),"")</f>
        <v/>
      </c>
      <c r="AD6" s="34" t="str">
        <f>IFERROR(AVERAGEIF('CSO 5'!$C$8:$C$24,"MNH1",'CSO 5'!$T$8:$T$24),"")</f>
        <v/>
      </c>
      <c r="AE6" s="34" t="str">
        <f>IFERROR(AVERAGEIF('CSO 5'!$C$8:$C$24,"MNH1",'CSO 5'!$U$8:$U$24),"")</f>
        <v/>
      </c>
      <c r="AF6" s="127"/>
      <c r="AG6" s="33" t="str">
        <f>IFERROR(AVERAGEIF('CSO 6'!$C$8:$C$24,"MNH1",'CSO 6'!$Q$8:$Q$24),"")</f>
        <v/>
      </c>
      <c r="AH6" s="34" t="str">
        <f>IFERROR(AVERAGEIF('CSO 6'!$C$8:$C$24,"MNH1",'CSO 6'!$R$8:$R$24),"")</f>
        <v/>
      </c>
      <c r="AI6" s="34" t="str">
        <f>IFERROR(AVERAGEIF('CSO 6'!$C$8:$C$24,"MNH1",'CSO 6'!$S$8:$S$24),"")</f>
        <v/>
      </c>
      <c r="AJ6" s="34" t="str">
        <f>IFERROR(AVERAGEIF('CSO 6'!$C$8:$C$24,"MNH1",'CSO 6'!$T$8:$T$24),"")</f>
        <v/>
      </c>
      <c r="AK6" s="34" t="str">
        <f>IFERROR(AVERAGEIF('CSO 6'!$C$8:$C$24,"MNH1",'CSO 6'!$U$8:$U$24),"")</f>
        <v/>
      </c>
      <c r="AL6" s="127"/>
      <c r="AM6" s="33" t="str">
        <f>IFERROR(AVERAGEIF('CSO 7'!$C$8:$C$24,"MNH1",'CSO 7'!$Q$8:$Q$24),"")</f>
        <v/>
      </c>
      <c r="AN6" s="34" t="str">
        <f>IFERROR(AVERAGEIF('CSO 7'!$C$8:$C$24,"MNH1",'CSO 7'!$R$8:$R$24),"")</f>
        <v/>
      </c>
      <c r="AO6" s="34" t="str">
        <f>IFERROR(AVERAGEIF('CSO 7'!$C$8:$C$24,"MNH1",'CSO 7'!$S$8:$S$24),"")</f>
        <v/>
      </c>
      <c r="AP6" s="34" t="str">
        <f>IFERROR(AVERAGEIF('CSO 7'!$C$8:$C$24,"MNH1",'CSO 7'!$T$8:$T$24),"")</f>
        <v/>
      </c>
      <c r="AQ6" s="34" t="str">
        <f>IFERROR(AVERAGEIF('CSO 7'!$C$8:$C$24,"MNH1",'CSO 7'!$U$8:$U$24),"")</f>
        <v/>
      </c>
      <c r="AR6" s="127"/>
      <c r="AS6" s="33" t="str">
        <f>IFERROR(AVERAGEIF('CSO 8'!$C$8:$C$24,"MNH1",'CSO 8'!$Q$8:$Q$24),"")</f>
        <v/>
      </c>
      <c r="AT6" s="34" t="str">
        <f>IFERROR(AVERAGEIF('CSO 8'!$C$8:$C$24,"MNH1",'CSO 8'!$R$8:$R$24),"")</f>
        <v/>
      </c>
      <c r="AU6" s="34" t="str">
        <f>IFERROR(AVERAGEIF('CSO 8'!$C$8:$C$24,"MNH1",'CSO 8'!$S$8:$S$24),"")</f>
        <v/>
      </c>
      <c r="AV6" s="34" t="str">
        <f>IFERROR(AVERAGEIF('CSO 8'!$C$8:$C$24,"MNH1",'CSO 8'!$T$8:$T$24),"")</f>
        <v/>
      </c>
      <c r="AW6" s="34" t="str">
        <f>IFERROR(AVERAGEIF('CSO 8'!$C$8:$C$24,"MNH1",'CSO 8'!$U$8:$U$24),"")</f>
        <v/>
      </c>
      <c r="AX6" s="129"/>
      <c r="AY6" s="33" t="str">
        <f>IFERROR(AVERAGEIF('CSO 9'!$C$8:$C$24,"MNH1",'CSO 9'!$Q$8:$Q$24),"")</f>
        <v/>
      </c>
      <c r="AZ6" s="34" t="str">
        <f>IFERROR(AVERAGEIF('CSO 9'!$C$8:$C$24,"MNH1",'CSO 9'!$R$8:$R$24),"")</f>
        <v/>
      </c>
      <c r="BA6" s="34" t="str">
        <f>IFERROR(AVERAGEIF('CSO 9'!$C$8:$C$24,"MNH1",'CSO 9'!$S$8:$S$24),"")</f>
        <v/>
      </c>
      <c r="BB6" s="34" t="str">
        <f>IFERROR(AVERAGEIF('CSO 9'!$C$8:$C$24,"MNH1",'CSO 9'!$T$8:$T$24),"")</f>
        <v/>
      </c>
      <c r="BC6" s="34" t="str">
        <f>IFERROR(AVERAGEIF('CSO 9'!$C$8:$C$24,"MNH1",'CSO 9'!$U$8:$U$24),"")</f>
        <v/>
      </c>
      <c r="BD6" s="127"/>
      <c r="BE6" s="33" t="str">
        <f>IFERROR(AVERAGEIF('CSO 10'!$C$8:$C$24,"MNH1",'CSO 10'!$Q$8:$Q$24),"")</f>
        <v/>
      </c>
      <c r="BF6" s="34" t="str">
        <f>IFERROR(AVERAGEIF('CSO 10'!$C$8:$C$24,"MNH1",'CSO 10'!$R$8:$R$24),"")</f>
        <v/>
      </c>
      <c r="BG6" s="34" t="str">
        <f>IFERROR(AVERAGEIF('CSO 10'!$C$8:$C$24,"MNH1",'CSO 10'!$S$8:$S$24),"")</f>
        <v/>
      </c>
      <c r="BH6" s="34" t="str">
        <f>IFERROR(AVERAGEIF('CSO 10'!$C$8:$C$24,"MNH1",'CSO 10'!$T$8:$T$24),"")</f>
        <v/>
      </c>
      <c r="BI6" s="34" t="str">
        <f>IFERROR(AVERAGEIF('CSO 10'!$C$8:$C$24,"MNH1",'CSO 10'!$U$8:$U$24),"")</f>
        <v/>
      </c>
      <c r="BJ6" s="127"/>
      <c r="BK6" s="33" t="str">
        <f>IFERROR(AVERAGEIF('CSO 11'!$C$8:$C$24,"MNH1",'CSO 11'!$Q$8:$Q$24),"")</f>
        <v/>
      </c>
      <c r="BL6" s="34" t="str">
        <f>IFERROR(AVERAGEIF('CSO 11'!$C$8:$C$24,"MNH1",'CSO 11'!$R$8:$R$24),"")</f>
        <v/>
      </c>
      <c r="BM6" s="34" t="str">
        <f>IFERROR(AVERAGEIF('CSO 11'!$C$8:$C$24,"MNH1",'CSO 11'!$S$8:$S$24),"")</f>
        <v/>
      </c>
      <c r="BN6" s="34" t="str">
        <f>IFERROR(AVERAGEIF('CSO 11'!$C$8:$C$24,"MNH1",'CSO 11'!$T$8:$T$24),"")</f>
        <v/>
      </c>
      <c r="BO6" s="34" t="str">
        <f>IFERROR(AVERAGEIF('CSO 11'!$C$8:$C$24,"MNH1",'CSO 11'!$U$8:$U$24),"")</f>
        <v/>
      </c>
      <c r="BP6" s="127"/>
      <c r="BQ6" s="33" t="str">
        <f>IFERROR(AVERAGEIF('CSO 12'!$C$8:$C$24,"MNH1",'CSO 12'!$Q$8:$Q$24),"")</f>
        <v/>
      </c>
      <c r="BR6" s="34" t="str">
        <f>IFERROR(AVERAGEIF('CSO 12'!$C$8:$C$24,"MNH1",'CSO 12'!$R$8:$R$24),"")</f>
        <v/>
      </c>
      <c r="BS6" s="34" t="str">
        <f>IFERROR(AVERAGEIF('CSO 12'!$C$8:$C$24,"MNH1",'CSO 12'!$S$8:$S$24),"")</f>
        <v/>
      </c>
      <c r="BT6" s="34" t="str">
        <f>IFERROR(AVERAGEIF('CSO 12'!$C$8:$C$24,"MNH1",'CSO 12'!$T$8:$T$24),"")</f>
        <v/>
      </c>
      <c r="BU6" s="34" t="str">
        <f>IFERROR(AVERAGEIF('CSO 12'!$C$8:$C$24,"MNH1",'CSO 12'!$U$8:$U$24),"")</f>
        <v/>
      </c>
      <c r="BV6" s="129"/>
    </row>
    <row r="7" spans="1:74" s="120" customFormat="1" ht="26.25" customHeight="1">
      <c r="A7" s="166" t="s">
        <v>167</v>
      </c>
      <c r="B7" s="167" t="str">
        <f>'CSO 1'!D12</f>
        <v>High quality maternity care</v>
      </c>
      <c r="C7" s="28" t="str">
        <f>IFERROR(AVERAGEIF('CSO 1'!$C$8:$C$23,"MNH2",'CSO 1'!$Q$8:$Q$23),"")</f>
        <v/>
      </c>
      <c r="D7" s="168" t="str">
        <f>IFERROR(AVERAGEIF('CSO 1'!$C$8:$C$23,"MNH2",'CSO 1'!$R$8:$R$23),"")</f>
        <v/>
      </c>
      <c r="E7" s="168" t="str">
        <f>IFERROR(AVERAGEIF('CSO 1'!$C$8:$C$23,"MNH2",'CSO 1'!$S$8:$S$23),"")</f>
        <v/>
      </c>
      <c r="F7" s="168" t="str">
        <f>IFERROR(AVERAGEIF('CSO 1'!$C$8:$C$23,"MNH2",'CSO 1'!$T$8:$T$23),"")</f>
        <v/>
      </c>
      <c r="G7" s="168" t="str">
        <f>IFERROR(AVERAGEIF('CSO 1'!$C$8:$C$23,"MNH2",'CSO 1'!$U$8:$U$23),"")</f>
        <v/>
      </c>
      <c r="H7" s="117"/>
      <c r="I7" s="28" t="str">
        <f>IFERROR(AVERAGEIF('CSO 2'!$C$8:$C$24,"MNH2",'CSO 2'!$Q$8:$Q$24),"")</f>
        <v/>
      </c>
      <c r="J7" s="168" t="str">
        <f>IFERROR(AVERAGEIF('CSO 2'!$C$8:$C$24,"MNH2",'CSO 2'!$R$8:$R$24),"")</f>
        <v/>
      </c>
      <c r="K7" s="168" t="str">
        <f>IFERROR(AVERAGEIF('CSO 2'!$C$8:$C$24,"MNH2",'CSO 2'!$S$8:$S$24),"")</f>
        <v/>
      </c>
      <c r="L7" s="168" t="str">
        <f>IFERROR(AVERAGEIF('CSO 2'!$C$8:$C$24,"MNH2",'CSO 2'!$T$8:$T$24),"")</f>
        <v/>
      </c>
      <c r="M7" s="168" t="str">
        <f>IFERROR(AVERAGEIF('CSO 2'!$C$8:$C$24,"MNH2",'CSO 2'!$U$8:$U$24),"")</f>
        <v/>
      </c>
      <c r="N7" s="118"/>
      <c r="O7" s="28" t="str">
        <f>IFERROR(AVERAGEIF('CSO 3'!$C$8:$C$24,"MNH2",'CSO 3'!$Q$8:$Q$24),"")</f>
        <v/>
      </c>
      <c r="P7" s="168" t="str">
        <f>IFERROR(AVERAGEIF('CSO 3'!$C$8:$C$24,"MNH2",'CSO 3'!$R$8:$R$24),"")</f>
        <v/>
      </c>
      <c r="Q7" s="168" t="str">
        <f>IFERROR(AVERAGEIF('CSO 3'!$C$8:$C$24,"MNH2",'CSO 3'!$S$8:$S$24),"")</f>
        <v/>
      </c>
      <c r="R7" s="168" t="str">
        <f>IFERROR(AVERAGEIF('CSO 3'!$C$8:$C$24,"MNH2",'CSO 3'!$T$8:$T$24),"")</f>
        <v/>
      </c>
      <c r="S7" s="168" t="str">
        <f>IFERROR(AVERAGEIF('CSO 3'!$C$8:$C$24,"MNH2",'CSO 3'!$U$8:$U$24),"")</f>
        <v/>
      </c>
      <c r="T7" s="117"/>
      <c r="U7" s="28" t="str">
        <f>IFERROR(AVERAGEIF('CSO 4'!$C$8:$C$24,"MNH2",'CSO 4'!$Q$8:$Q$24),"")</f>
        <v/>
      </c>
      <c r="V7" s="168" t="str">
        <f>IFERROR(AVERAGEIF('CSO 4'!$C$8:$C$24,"MNH2",'CSO 4'!$R$8:$R$24),"")</f>
        <v/>
      </c>
      <c r="W7" s="168" t="str">
        <f>IFERROR(AVERAGEIF('CSO 4'!$C$8:$C$24,"MNH2",'CSO 4'!$S$8:$S$24),"")</f>
        <v/>
      </c>
      <c r="X7" s="168" t="str">
        <f>IFERROR(AVERAGEIF('CSO 4'!$C$8:$C$24,"MNH2",'CSO 4'!$T$8:$T$24),"")</f>
        <v/>
      </c>
      <c r="Y7" s="168" t="str">
        <f>IFERROR(AVERAGEIF('CSO 4'!$C$8:$C$24,"MNH2",'CSO 4'!$U$8:$U$24),"")</f>
        <v/>
      </c>
      <c r="Z7" s="118"/>
      <c r="AA7" s="28" t="str">
        <f>IFERROR(AVERAGEIF('CSO 5'!$C$8:$C$24,"MNH2",'CSO 5'!$Q$8:$Q$24),"")</f>
        <v/>
      </c>
      <c r="AB7" s="168" t="str">
        <f>IFERROR(AVERAGEIF('CSO 5'!$C$8:$C$24,"MNH2",'CSO 5'!$R$8:$R$24),"")</f>
        <v/>
      </c>
      <c r="AC7" s="168" t="str">
        <f>IFERROR(AVERAGEIF('CSO 5'!$C$8:$C$24,"MNH2",'CSO 5'!$S$8:$S$24),"")</f>
        <v/>
      </c>
      <c r="AD7" s="168" t="str">
        <f>IFERROR(AVERAGEIF('CSO 5'!$C$8:$C$24,"MNH2",'CSO 5'!$T$8:$T$24),"")</f>
        <v/>
      </c>
      <c r="AE7" s="168" t="str">
        <f>IFERROR(AVERAGEIF('CSO 5'!$C$8:$C$24,"MNH2",'CSO 5'!$U$8:$U$24),"")</f>
        <v/>
      </c>
      <c r="AF7" s="117"/>
      <c r="AG7" s="28" t="str">
        <f>IFERROR(AVERAGEIF('CSO 6'!$C$8:$C$24,"MNH2",'CSO 6'!$Q$8:$Q$24),"")</f>
        <v/>
      </c>
      <c r="AH7" s="168" t="str">
        <f>IFERROR(AVERAGEIF('CSO 6'!$C$8:$C$24,"MNH2",'CSO 6'!$R$8:$R$24),"")</f>
        <v/>
      </c>
      <c r="AI7" s="168" t="str">
        <f>IFERROR(AVERAGEIF('CSO 6'!$C$8:$C$24,"MNH2",'CSO 6'!$S$8:$S$24),"")</f>
        <v/>
      </c>
      <c r="AJ7" s="168" t="str">
        <f>IFERROR(AVERAGEIF('CSO 6'!$C$8:$C$24,"MNH2",'CSO 6'!$T$8:$T$24),"")</f>
        <v/>
      </c>
      <c r="AK7" s="168" t="str">
        <f>IFERROR(AVERAGEIF('CSO 6'!$C$8:$C$24,"MNH2",'CSO 6'!$U$8:$U$24),"")</f>
        <v/>
      </c>
      <c r="AL7" s="117"/>
      <c r="AM7" s="28" t="str">
        <f>IFERROR(AVERAGEIF('CSO 7'!$C$8:$C$24,"MNH2",'CSO 7'!$Q$8:$Q$24),"")</f>
        <v/>
      </c>
      <c r="AN7" s="168" t="str">
        <f>IFERROR(AVERAGEIF('CSO 7'!$C$8:$C$24,"MNH2",'CSO 7'!$R$8:$R$24),"")</f>
        <v/>
      </c>
      <c r="AO7" s="168" t="str">
        <f>IFERROR(AVERAGEIF('CSO 7'!$C$8:$C$24,"MNH2",'CSO 7'!$S$8:$S$24),"")</f>
        <v/>
      </c>
      <c r="AP7" s="168" t="str">
        <f>IFERROR(AVERAGEIF('CSO 7'!$C$8:$C$24,"MNH2",'CSO 7'!$T$8:$T$24),"")</f>
        <v/>
      </c>
      <c r="AQ7" s="168" t="str">
        <f>IFERROR(AVERAGEIF('CSO 7'!$C$8:$C$24,"MNH2",'CSO 7'!$U$8:$U$24),"")</f>
        <v/>
      </c>
      <c r="AR7" s="117"/>
      <c r="AS7" s="28" t="str">
        <f>IFERROR(AVERAGEIF('CSO 8'!$C$8:$C$24,"MNH2",'CSO 8'!$Q$8:$Q$24),"")</f>
        <v/>
      </c>
      <c r="AT7" s="168" t="str">
        <f>IFERROR(AVERAGEIF('CSO 8'!$C$8:$C$24,"MNH2",'CSO 8'!$R$8:$R$24),"")</f>
        <v/>
      </c>
      <c r="AU7" s="168" t="str">
        <f>IFERROR(AVERAGEIF('CSO 8'!$C$8:$C$24,"MNH2",'CSO 8'!$S$8:$S$24),"")</f>
        <v/>
      </c>
      <c r="AV7" s="168" t="str">
        <f>IFERROR(AVERAGEIF('CSO 8'!$C$8:$C$24,"MNH2",'CSO 8'!$T$8:$T$24),"")</f>
        <v/>
      </c>
      <c r="AW7" s="168" t="str">
        <f>IFERROR(AVERAGEIF('CSO 8'!$C$8:$C$24,"MNH2",'CSO 8'!$U$8:$U$24),"")</f>
        <v/>
      </c>
      <c r="AX7" s="119"/>
      <c r="AY7" s="28" t="str">
        <f>IFERROR(AVERAGEIF('CSO 9'!$C$8:$C$24,"MNH2",'CSO 9'!$Q$8:$Q$24),"")</f>
        <v/>
      </c>
      <c r="AZ7" s="168" t="str">
        <f>IFERROR(AVERAGEIF('CSO 9'!$C$8:$C$24,"MNH2",'CSO 9'!$R$8:$R$24),"")</f>
        <v/>
      </c>
      <c r="BA7" s="168" t="str">
        <f>IFERROR(AVERAGEIF('CSO 9'!$C$8:$C$24,"MNH2",'CSO 9'!$S$8:$S$24),"")</f>
        <v/>
      </c>
      <c r="BB7" s="168" t="str">
        <f>IFERROR(AVERAGEIF('CSO 9'!$C$8:$C$24,"MNH2",'CSO 9'!$T$8:$T$24),"")</f>
        <v/>
      </c>
      <c r="BC7" s="168" t="str">
        <f>IFERROR(AVERAGEIF('CSO 9'!$C$8:$C$24,"MNH2",'CSO 9'!$U$8:$U$24),"")</f>
        <v/>
      </c>
      <c r="BD7" s="117"/>
      <c r="BE7" s="28" t="str">
        <f>IFERROR(AVERAGEIF('CSO 10'!$C$8:$C$24,"MNH2",'CSO 10'!$Q$8:$Q$24),"")</f>
        <v/>
      </c>
      <c r="BF7" s="168" t="str">
        <f>IFERROR(AVERAGEIF('CSO 10'!$C$8:$C$24,"MNH2",'CSO 10'!$R$8:$R$24),"")</f>
        <v/>
      </c>
      <c r="BG7" s="168" t="str">
        <f>IFERROR(AVERAGEIF('CSO 10'!$C$8:$C$24,"MNH2",'CSO 10'!$S$8:$S$24),"")</f>
        <v/>
      </c>
      <c r="BH7" s="168" t="str">
        <f>IFERROR(AVERAGEIF('CSO 10'!$C$8:$C$24,"MNH2",'CSO 10'!$T$8:$T$24),"")</f>
        <v/>
      </c>
      <c r="BI7" s="168" t="str">
        <f>IFERROR(AVERAGEIF('CSO 10'!$C$8:$C$24,"MNH2",'CSO 10'!$U$8:$U$24),"")</f>
        <v/>
      </c>
      <c r="BJ7" s="117"/>
      <c r="BK7" s="28" t="str">
        <f>IFERROR(AVERAGEIF('CSO 11'!$C$8:$C$24,"MNH2",'CSO 11'!$Q$8:$Q$24),"")</f>
        <v/>
      </c>
      <c r="BL7" s="168" t="str">
        <f>IFERROR(AVERAGEIF('CSO 11'!$C$8:$C$24,"MNH2",'CSO 11'!$R$8:$R$24),"")</f>
        <v/>
      </c>
      <c r="BM7" s="168" t="str">
        <f>IFERROR(AVERAGEIF('CSO 11'!$C$8:$C$24,"MNH2",'CSO 11'!$S$8:$S$24),"")</f>
        <v/>
      </c>
      <c r="BN7" s="168" t="str">
        <f>IFERROR(AVERAGEIF('CSO 11'!$C$8:$C$24,"MNH2",'CSO 11'!$T$8:$T$24),"")</f>
        <v/>
      </c>
      <c r="BO7" s="168" t="str">
        <f>IFERROR(AVERAGEIF('CSO 11'!$C$8:$C$24,"MNH2",'CSO 11'!$U$8:$U$24),"")</f>
        <v/>
      </c>
      <c r="BP7" s="117"/>
      <c r="BQ7" s="28" t="str">
        <f>IFERROR(AVERAGEIF('CSO 12'!$C$8:$C$24,"MNH2",'CSO 12'!$Q$8:$Q$24),"")</f>
        <v/>
      </c>
      <c r="BR7" s="168" t="str">
        <f>IFERROR(AVERAGEIF('CSO 12'!$C$8:$C$24,"MNH2",'CSO 12'!$R$8:$R$24),"")</f>
        <v/>
      </c>
      <c r="BS7" s="168" t="str">
        <f>IFERROR(AVERAGEIF('CSO 12'!$C$8:$C$24,"MNH2",'CSO 12'!$S$8:$S$24),"")</f>
        <v/>
      </c>
      <c r="BT7" s="168" t="str">
        <f>IFERROR(AVERAGEIF('CSO 12'!$C$8:$C$24,"MNH2",'CSO 12'!$T$8:$T$24),"")</f>
        <v/>
      </c>
      <c r="BU7" s="168" t="str">
        <f>IFERROR(AVERAGEIF('CSO 12'!$C$8:$C$24,"MNH2",'CSO 12'!$U$8:$U$24),"")</f>
        <v/>
      </c>
      <c r="BV7" s="119"/>
    </row>
    <row r="8" spans="1:74" s="120" customFormat="1" ht="26.25" customHeight="1" thickBot="1">
      <c r="A8" s="130" t="s">
        <v>167</v>
      </c>
      <c r="B8" s="131" t="str">
        <f>'CSO 1'!D13</f>
        <v>Accountability mechanisms</v>
      </c>
      <c r="C8" s="35" t="str">
        <f>IFERROR(AVERAGEIF('CSO 1'!$C$8:$C$23,"MNH3",'CSO 1'!$Q$8:$Q$23),"")</f>
        <v/>
      </c>
      <c r="D8" s="36" t="str">
        <f>IFERROR(AVERAGEIF('CSO 1'!$C$8:$C$23,"MNH3",'CSO 1'!$R$8:$R$23),"")</f>
        <v/>
      </c>
      <c r="E8" s="36" t="str">
        <f>IFERROR(AVERAGEIF('CSO 1'!$C$8:$C$23,"MNH3",'CSO 1'!$S$8:$S$23),"")</f>
        <v/>
      </c>
      <c r="F8" s="36" t="str">
        <f>IFERROR(AVERAGEIF('CSO 1'!$C$8:$C$23,"MNH3",'CSO 1'!$T$8:$T$23),"")</f>
        <v/>
      </c>
      <c r="G8" s="36" t="str">
        <f>IFERROR(AVERAGEIF('CSO 1'!$C$8:$C$23,"MNH3",'CSO 1'!$U$8:$U$23),"")</f>
        <v/>
      </c>
      <c r="H8" s="132"/>
      <c r="I8" s="35" t="str">
        <f>IFERROR(AVERAGEIF('CSO 2'!$C$8:$C$24,"MNH3",'CSO 2'!$Q$8:$Q$24),"")</f>
        <v/>
      </c>
      <c r="J8" s="36" t="str">
        <f>IFERROR(AVERAGEIF('CSO 2'!$C$8:$C$24,"MNH3",'CSO 2'!$R$8:$R$24),"")</f>
        <v/>
      </c>
      <c r="K8" s="36" t="str">
        <f>IFERROR(AVERAGEIF('CSO 2'!$C$8:$C$24,"MNH3",'CSO 2'!$S$8:$S$24),"")</f>
        <v/>
      </c>
      <c r="L8" s="36" t="str">
        <f>IFERROR(AVERAGEIF('CSO 2'!$C$8:$C$24,"MNH3",'CSO 2'!$T$8:$T$24),"")</f>
        <v/>
      </c>
      <c r="M8" s="36" t="str">
        <f>IFERROR(AVERAGEIF('CSO 2'!$C$8:$C$24,"MNH3",'CSO 2'!$U$8:$U$24),"")</f>
        <v/>
      </c>
      <c r="N8" s="133"/>
      <c r="O8" s="35" t="str">
        <f>IFERROR(AVERAGEIF('CSO 3'!$C$8:$C$24,"MNH3",'CSO 3'!$Q$8:$Q$24),"")</f>
        <v/>
      </c>
      <c r="P8" s="36" t="str">
        <f>IFERROR(AVERAGEIF('CSO 3'!$C$8:$C$24,"MNH3",'CSO 3'!$R$8:$R$24),"")</f>
        <v/>
      </c>
      <c r="Q8" s="36" t="str">
        <f>IFERROR(AVERAGEIF('CSO 3'!$C$8:$C$24,"MNH3",'CSO 3'!$S$8:$S$24),"")</f>
        <v/>
      </c>
      <c r="R8" s="36" t="str">
        <f>IFERROR(AVERAGEIF('CSO 3'!$C$8:$C$24,"MNH3",'CSO 3'!$T$8:$T$24),"")</f>
        <v/>
      </c>
      <c r="S8" s="36" t="str">
        <f>IFERROR(AVERAGEIF('CSO 3'!$C$8:$C$24,"MNH3",'CSO 3'!$U$8:$U$24),"")</f>
        <v/>
      </c>
      <c r="T8" s="132"/>
      <c r="U8" s="35" t="str">
        <f>IFERROR(AVERAGEIF('CSO 4'!$C$8:$C$24,"MNH3",'CSO 4'!$Q$8:$Q$24),"")</f>
        <v/>
      </c>
      <c r="V8" s="36" t="str">
        <f>IFERROR(AVERAGEIF('CSO 4'!$C$8:$C$24,"MNH3",'CSO 4'!$R$8:$R$24),"")</f>
        <v/>
      </c>
      <c r="W8" s="36" t="str">
        <f>IFERROR(AVERAGEIF('CSO 4'!$C$8:$C$24,"MNH3",'CSO 4'!$S$8:$S$24),"")</f>
        <v/>
      </c>
      <c r="X8" s="36" t="str">
        <f>IFERROR(AVERAGEIF('CSO 4'!$C$8:$C$24,"MNH3",'CSO 4'!$T$8:$T$24),"")</f>
        <v/>
      </c>
      <c r="Y8" s="36" t="str">
        <f>IFERROR(AVERAGEIF('CSO 4'!$C$8:$C$24,"MNH3",'CSO 4'!$U$8:$U$24),"")</f>
        <v/>
      </c>
      <c r="Z8" s="133"/>
      <c r="AA8" s="35" t="str">
        <f>IFERROR(AVERAGEIF('CSO 5'!$C$8:$C$24,"MNH3",'CSO 5'!$Q$8:$Q$24),"")</f>
        <v/>
      </c>
      <c r="AB8" s="36" t="str">
        <f>IFERROR(AVERAGEIF('CSO 5'!$C$8:$C$24,"MNH3",'CSO 5'!$R$8:$R$24),"")</f>
        <v/>
      </c>
      <c r="AC8" s="36" t="str">
        <f>IFERROR(AVERAGEIF('CSO 5'!$C$8:$C$24,"MNH3",'CSO 5'!$S$8:$S$24),"")</f>
        <v/>
      </c>
      <c r="AD8" s="36" t="str">
        <f>IFERROR(AVERAGEIF('CSO 5'!$C$8:$C$24,"MNH3",'CSO 5'!$T$8:$T$24),"")</f>
        <v/>
      </c>
      <c r="AE8" s="36" t="str">
        <f>IFERROR(AVERAGEIF('CSO 5'!$C$8:$C$24,"MNH3",'CSO 5'!$U$8:$U$24),"")</f>
        <v/>
      </c>
      <c r="AF8" s="132"/>
      <c r="AG8" s="35" t="str">
        <f>IFERROR(AVERAGEIF('CSO 6'!$C$8:$C$24,"MNH3",'CSO 6'!$Q$8:$Q$24),"")</f>
        <v/>
      </c>
      <c r="AH8" s="36" t="str">
        <f>IFERROR(AVERAGEIF('CSO 6'!$C$8:$C$24,"MNH3",'CSO 6'!$R$8:$R$24),"")</f>
        <v/>
      </c>
      <c r="AI8" s="36" t="str">
        <f>IFERROR(AVERAGEIF('CSO 6'!$C$8:$C$24,"MNH3",'CSO 6'!$S$8:$S$24),"")</f>
        <v/>
      </c>
      <c r="AJ8" s="36" t="str">
        <f>IFERROR(AVERAGEIF('CSO 6'!$C$8:$C$24,"MNH3",'CSO 6'!$T$8:$T$24),"")</f>
        <v/>
      </c>
      <c r="AK8" s="36" t="str">
        <f>IFERROR(AVERAGEIF('CSO 6'!$C$8:$C$24,"MNH3",'CSO 6'!$U$8:$U$24),"")</f>
        <v/>
      </c>
      <c r="AL8" s="132"/>
      <c r="AM8" s="35" t="str">
        <f>IFERROR(AVERAGEIF('CSO 7'!$C$8:$C$24,"MNH3",'CSO 7'!$Q$8:$Q$24),"")</f>
        <v/>
      </c>
      <c r="AN8" s="36" t="str">
        <f>IFERROR(AVERAGEIF('CSO 7'!$C$8:$C$24,"MNH3",'CSO 7'!$R$8:$R$24),"")</f>
        <v/>
      </c>
      <c r="AO8" s="36" t="str">
        <f>IFERROR(AVERAGEIF('CSO 7'!$C$8:$C$24,"MNH3",'CSO 7'!$S$8:$S$24),"")</f>
        <v/>
      </c>
      <c r="AP8" s="36" t="str">
        <f>IFERROR(AVERAGEIF('CSO 7'!$C$8:$C$24,"MNH3",'CSO 7'!$T$8:$T$24),"")</f>
        <v/>
      </c>
      <c r="AQ8" s="36" t="str">
        <f>IFERROR(AVERAGEIF('CSO 7'!$C$8:$C$24,"MNH3",'CSO 7'!$U$8:$U$24),"")</f>
        <v/>
      </c>
      <c r="AR8" s="132"/>
      <c r="AS8" s="35" t="str">
        <f>IFERROR(AVERAGEIF('CSO 8'!$C$8:$C$24,"MNH3",'CSO 8'!$Q$8:$Q$24),"")</f>
        <v/>
      </c>
      <c r="AT8" s="36" t="str">
        <f>IFERROR(AVERAGEIF('CSO 8'!$C$8:$C$24,"MNH3",'CSO 8'!$R$8:$R$24),"")</f>
        <v/>
      </c>
      <c r="AU8" s="36" t="str">
        <f>IFERROR(AVERAGEIF('CSO 8'!$C$8:$C$24,"MNH3",'CSO 8'!$S$8:$S$24),"")</f>
        <v/>
      </c>
      <c r="AV8" s="36" t="str">
        <f>IFERROR(AVERAGEIF('CSO 8'!$C$8:$C$24,"MNH3",'CSO 8'!$T$8:$T$24),"")</f>
        <v/>
      </c>
      <c r="AW8" s="36" t="str">
        <f>IFERROR(AVERAGEIF('CSO 8'!$C$8:$C$24,"MNH3",'CSO 8'!$U$8:$U$24),"")</f>
        <v/>
      </c>
      <c r="AX8" s="134"/>
      <c r="AY8" s="35" t="str">
        <f>IFERROR(AVERAGEIF('CSO 9'!$C$8:$C$24,"MNH3",'CSO 9'!$Q$8:$Q$24),"")</f>
        <v/>
      </c>
      <c r="AZ8" s="36" t="str">
        <f>IFERROR(AVERAGEIF('CSO 9'!$C$8:$C$24,"MNH3",'CSO 9'!$R$8:$R$24),"")</f>
        <v/>
      </c>
      <c r="BA8" s="36" t="str">
        <f>IFERROR(AVERAGEIF('CSO 9'!$C$8:$C$24,"MNH3",'CSO 9'!$S$8:$S$24),"")</f>
        <v/>
      </c>
      <c r="BB8" s="36" t="str">
        <f>IFERROR(AVERAGEIF('CSO 9'!$C$8:$C$24,"MNH3",'CSO 9'!$T$8:$T$24),"")</f>
        <v/>
      </c>
      <c r="BC8" s="36" t="str">
        <f>IFERROR(AVERAGEIF('CSO 9'!$C$8:$C$24,"MNH3",'CSO 9'!$U$8:$U$24),"")</f>
        <v/>
      </c>
      <c r="BD8" s="132"/>
      <c r="BE8" s="35" t="str">
        <f>IFERROR(AVERAGEIF('CSO 10'!$C$8:$C$24,"MNH3",'CSO 10'!$Q$8:$Q$24),"")</f>
        <v/>
      </c>
      <c r="BF8" s="36" t="str">
        <f>IFERROR(AVERAGEIF('CSO 10'!$C$8:$C$24,"MNH3",'CSO 10'!$R$8:$R$24),"")</f>
        <v/>
      </c>
      <c r="BG8" s="36" t="str">
        <f>IFERROR(AVERAGEIF('CSO 10'!$C$8:$C$24,"MNH3",'CSO 10'!$S$8:$S$24),"")</f>
        <v/>
      </c>
      <c r="BH8" s="36" t="str">
        <f>IFERROR(AVERAGEIF('CSO 10'!$C$8:$C$24,"MNH3",'CSO 10'!$T$8:$T$24),"")</f>
        <v/>
      </c>
      <c r="BI8" s="36" t="str">
        <f>IFERROR(AVERAGEIF('CSO 10'!$C$8:$C$24,"MNH3",'CSO 10'!$U$8:$U$24),"")</f>
        <v/>
      </c>
      <c r="BJ8" s="132"/>
      <c r="BK8" s="35" t="str">
        <f>IFERROR(AVERAGEIF('CSO 11'!$C$8:$C$24,"MNH3",'CSO 11'!$Q$8:$Q$24),"")</f>
        <v/>
      </c>
      <c r="BL8" s="36" t="str">
        <f>IFERROR(AVERAGEIF('CSO 11'!$C$8:$C$24,"MNH3",'CSO 11'!$R$8:$R$24),"")</f>
        <v/>
      </c>
      <c r="BM8" s="36" t="str">
        <f>IFERROR(AVERAGEIF('CSO 11'!$C$8:$C$24,"MNH3",'CSO 11'!$S$8:$S$24),"")</f>
        <v/>
      </c>
      <c r="BN8" s="36" t="str">
        <f>IFERROR(AVERAGEIF('CSO 11'!$C$8:$C$24,"MNH3",'CSO 11'!$T$8:$T$24),"")</f>
        <v/>
      </c>
      <c r="BO8" s="36" t="str">
        <f>IFERROR(AVERAGEIF('CSO 11'!$C$8:$C$24,"MNH3",'CSO 11'!$U$8:$U$24),"")</f>
        <v/>
      </c>
      <c r="BP8" s="132"/>
      <c r="BQ8" s="35" t="str">
        <f>IFERROR(AVERAGEIF('CSO 12'!$C$8:$C$24,"MNH3",'CSO 12'!$Q$8:$Q$24),"")</f>
        <v/>
      </c>
      <c r="BR8" s="36" t="str">
        <f>IFERROR(AVERAGEIF('CSO 12'!$C$8:$C$24,"MNH3",'CSO 12'!$R$8:$R$24),"")</f>
        <v/>
      </c>
      <c r="BS8" s="36" t="str">
        <f>IFERROR(AVERAGEIF('CSO 12'!$C$8:$C$24,"MNH3",'CSO 12'!$S$8:$S$24),"")</f>
        <v/>
      </c>
      <c r="BT8" s="36" t="str">
        <f>IFERROR(AVERAGEIF('CSO 12'!$C$8:$C$24,"MNH3",'CSO 12'!$T$8:$T$24),"")</f>
        <v/>
      </c>
      <c r="BU8" s="36" t="str">
        <f>IFERROR(AVERAGEIF('CSO 12'!$C$8:$C$24,"MNH3",'CSO 12'!$U$8:$U$24),"")</f>
        <v/>
      </c>
      <c r="BV8" s="134"/>
    </row>
    <row r="9" spans="1:74" s="120" customFormat="1" ht="26.25" customHeight="1">
      <c r="A9" s="135" t="s">
        <v>196</v>
      </c>
      <c r="B9" s="108" t="str">
        <f>'CSO 1'!D14</f>
        <v xml:space="preserve">Budget cycle and making process </v>
      </c>
      <c r="C9" s="28" t="str">
        <f>IFERROR(AVERAGEIF('CSO 1'!$C$8:$C$23,"BA1",'CSO 1'!$Q$8:$Q$23),"")</f>
        <v/>
      </c>
      <c r="D9" s="29" t="str">
        <f>IFERROR(AVERAGEIF('CSO 1'!$C$8:$C$23,"BA1",'CSO 1'!$R$8:$R$23),"")</f>
        <v/>
      </c>
      <c r="E9" s="29" t="str">
        <f>IFERROR(AVERAGEIF('CSO 1'!$C$8:$C$23,"BA1",'CSO 1'!$S$8:$S$23),"")</f>
        <v/>
      </c>
      <c r="F9" s="29" t="str">
        <f>IFERROR(AVERAGEIF('CSO 1'!$C$8:$C$23,"BA1",'CSO 1'!$T$8:$T$23),"")</f>
        <v/>
      </c>
      <c r="G9" s="29" t="str">
        <f>IFERROR(AVERAGEIF('CSO 1'!$C$8:$C$23,"BA1",'CSO 1'!$U$8:$U$23),"")</f>
        <v/>
      </c>
      <c r="H9" s="117"/>
      <c r="I9" s="28" t="str">
        <f>IFERROR(AVERAGEIF('CSO 2'!$C$8:$C$24,"BA1",'CSO 2'!$Q$8:$Q$24),"")</f>
        <v/>
      </c>
      <c r="J9" s="29" t="str">
        <f>IFERROR(AVERAGEIF('CSO 2'!$C$8:$C$24,"BA1",'CSO 2'!$R$8:$R$24),"")</f>
        <v/>
      </c>
      <c r="K9" s="29" t="str">
        <f>IFERROR(AVERAGEIF('CSO 2'!$C$8:$C$24,"BA1",'CSO 2'!$S$8:$S$24),"")</f>
        <v/>
      </c>
      <c r="L9" s="29" t="str">
        <f>IFERROR(AVERAGEIF('CSO 2'!$C$8:$C$24,"BA1",'CSO 2'!$T$8:$T$24),"")</f>
        <v/>
      </c>
      <c r="M9" s="29" t="str">
        <f>IFERROR(AVERAGEIF('CSO 2'!$C$8:$C$24,"BA1",'CSO 2'!$U$8:$U$24),"")</f>
        <v/>
      </c>
      <c r="N9" s="118"/>
      <c r="O9" s="28" t="str">
        <f>IFERROR(AVERAGEIF('CSO 3'!$C$8:$C$24,"BA1",'CSO 3'!$Q$8:$Q$24),"")</f>
        <v/>
      </c>
      <c r="P9" s="29" t="str">
        <f>IFERROR(AVERAGEIF('CSO 3'!$C$8:$C$24,"BA1",'CSO 3'!$R$8:$R$24),"")</f>
        <v/>
      </c>
      <c r="Q9" s="29" t="str">
        <f>IFERROR(AVERAGEIF('CSO 3'!$C$8:$C$24,"BA1",'CSO 3'!$S$8:$S$24),"")</f>
        <v/>
      </c>
      <c r="R9" s="29" t="str">
        <f>IFERROR(AVERAGEIF('CSO 3'!$C$8:$C$24,"BA1",'CSO 3'!$T$8:$T$24),"")</f>
        <v/>
      </c>
      <c r="S9" s="29" t="str">
        <f>IFERROR(AVERAGEIF('CSO 3'!$C$8:$C$24,"BA1",'CSO 3'!$U$8:$U$24),"")</f>
        <v/>
      </c>
      <c r="T9" s="117"/>
      <c r="U9" s="28" t="str">
        <f>IFERROR(AVERAGEIF('CSO 4'!$C$8:$C$24,"BA1",'CSO 4'!$Q$8:$Q$24),"")</f>
        <v/>
      </c>
      <c r="V9" s="29" t="str">
        <f>IFERROR(AVERAGEIF('CSO 4'!$C$8:$C$24,"BA1",'CSO 4'!$R$8:$R$24),"")</f>
        <v/>
      </c>
      <c r="W9" s="29" t="str">
        <f>IFERROR(AVERAGEIF('CSO 4'!$C$8:$C$24,"BA1",'CSO 4'!$S$8:$S$24),"")</f>
        <v/>
      </c>
      <c r="X9" s="29" t="str">
        <f>IFERROR(AVERAGEIF('CSO 4'!$C$8:$C$24,"BA1",'CSO 4'!$T$8:$T$24),"")</f>
        <v/>
      </c>
      <c r="Y9" s="29" t="str">
        <f>IFERROR(AVERAGEIF('CSO 4'!$C$8:$C$24,"BA1",'CSO 4'!$U$8:$U$24),"")</f>
        <v/>
      </c>
      <c r="Z9" s="118"/>
      <c r="AA9" s="28" t="str">
        <f>IFERROR(AVERAGEIF('CSO 5'!$C$8:$C$24,"BA1",'CSO 5'!$Q$8:$Q$24),"")</f>
        <v/>
      </c>
      <c r="AB9" s="29" t="str">
        <f>IFERROR(AVERAGEIF('CSO 5'!$C$8:$C$24,"BA1",'CSO 5'!$R$8:$R$24),"")</f>
        <v/>
      </c>
      <c r="AC9" s="29" t="str">
        <f>IFERROR(AVERAGEIF('CSO 5'!$C$8:$C$24,"BA1",'CSO 5'!$S$8:$S$24),"")</f>
        <v/>
      </c>
      <c r="AD9" s="29" t="str">
        <f>IFERROR(AVERAGEIF('CSO 5'!$C$8:$C$24,"BA1",'CSO 5'!$T$8:$T$24),"")</f>
        <v/>
      </c>
      <c r="AE9" s="29" t="str">
        <f>IFERROR(AVERAGEIF('CSO 5'!$C$8:$C$24,"BA1",'CSO 5'!$U$8:$U$24),"")</f>
        <v/>
      </c>
      <c r="AF9" s="117"/>
      <c r="AG9" s="28" t="str">
        <f>IFERROR(AVERAGEIF('CSO 6'!$C$8:$C$24,"BA1",'CSO 6'!$Q$8:$Q$24),"")</f>
        <v/>
      </c>
      <c r="AH9" s="29" t="str">
        <f>IFERROR(AVERAGEIF('CSO 6'!$C$8:$C$24,"BA1",'CSO 6'!$R$8:$R$24),"")</f>
        <v/>
      </c>
      <c r="AI9" s="29" t="str">
        <f>IFERROR(AVERAGEIF('CSO 6'!$C$8:$C$24,"BA1",'CSO 6'!$S$8:$S$24),"")</f>
        <v/>
      </c>
      <c r="AJ9" s="29" t="str">
        <f>IFERROR(AVERAGEIF('CSO 6'!$C$8:$C$24,"BA1",'CSO 6'!$T$8:$T$24),"")</f>
        <v/>
      </c>
      <c r="AK9" s="29" t="str">
        <f>IFERROR(AVERAGEIF('CSO 6'!$C$8:$C$24,"BA1",'CSO 6'!$U$8:$U$24),"")</f>
        <v/>
      </c>
      <c r="AL9" s="117"/>
      <c r="AM9" s="28" t="str">
        <f>IFERROR(AVERAGEIF('CSO 7'!$C$8:$C$24,"BA1",'CSO 7'!$Q$8:$Q$24),"")</f>
        <v/>
      </c>
      <c r="AN9" s="29" t="str">
        <f>IFERROR(AVERAGEIF('CSO 7'!$C$8:$C$24,"BA1",'CSO 7'!$R$8:$R$24),"")</f>
        <v/>
      </c>
      <c r="AO9" s="29" t="str">
        <f>IFERROR(AVERAGEIF('CSO 7'!$C$8:$C$24,"BA1",'CSO 7'!$S$8:$S$24),"")</f>
        <v/>
      </c>
      <c r="AP9" s="29" t="str">
        <f>IFERROR(AVERAGEIF('CSO 7'!$C$8:$C$24,"BA1",'CSO 7'!$T$8:$T$24),"")</f>
        <v/>
      </c>
      <c r="AQ9" s="29" t="str">
        <f>IFERROR(AVERAGEIF('CSO 7'!$C$8:$C$24,"BA1",'CSO 7'!$U$8:$U$24),"")</f>
        <v/>
      </c>
      <c r="AR9" s="117"/>
      <c r="AS9" s="28" t="str">
        <f>IFERROR(AVERAGEIF('CSO 8'!$C$8:$C$24,"BA1",'CSO 8'!$Q$8:$Q$24),"")</f>
        <v/>
      </c>
      <c r="AT9" s="29" t="str">
        <f>IFERROR(AVERAGEIF('CSO 8'!$C$8:$C$24,"BA1",'CSO 8'!$R$8:$R$24),"")</f>
        <v/>
      </c>
      <c r="AU9" s="29" t="str">
        <f>IFERROR(AVERAGEIF('CSO 8'!$C$8:$C$24,"BA1",'CSO 8'!$S$8:$S$24),"")</f>
        <v/>
      </c>
      <c r="AV9" s="29" t="str">
        <f>IFERROR(AVERAGEIF('CSO 8'!$C$8:$C$24,"BA1",'CSO 8'!$T$8:$T$24),"")</f>
        <v/>
      </c>
      <c r="AW9" s="29" t="str">
        <f>IFERROR(AVERAGEIF('CSO 8'!$C$8:$C$24,"BA1",'CSO 8'!$U$8:$U$24),"")</f>
        <v/>
      </c>
      <c r="AX9" s="119"/>
      <c r="AY9" s="28" t="str">
        <f>IFERROR(AVERAGEIF('CSO 9'!$C$8:$C$24,"BA1",'CSO 9'!$Q$8:$Q$24),"")</f>
        <v/>
      </c>
      <c r="AZ9" s="29" t="str">
        <f>IFERROR(AVERAGEIF('CSO 9'!$C$8:$C$24,"BA1",'CSO 9'!$R$8:$R$24),"")</f>
        <v/>
      </c>
      <c r="BA9" s="29" t="str">
        <f>IFERROR(AVERAGEIF('CSO 9'!$C$8:$C$24,"BA1",'CSO 9'!$S$8:$S$24),"")</f>
        <v/>
      </c>
      <c r="BB9" s="29" t="str">
        <f>IFERROR(AVERAGEIF('CSO 9'!$C$8:$C$24,"BA1",'CSO 9'!$T$8:$T$24),"")</f>
        <v/>
      </c>
      <c r="BC9" s="29" t="str">
        <f>IFERROR(AVERAGEIF('CSO 9'!$C$8:$C$24,"BA1",'CSO 9'!$U$8:$U$24),"")</f>
        <v/>
      </c>
      <c r="BD9" s="117"/>
      <c r="BE9" s="28" t="str">
        <f>IFERROR(AVERAGEIF('CSO 10'!$C$8:$C$24,"BA1",'CSO 10'!$Q$8:$Q$24),"")</f>
        <v/>
      </c>
      <c r="BF9" s="29" t="str">
        <f>IFERROR(AVERAGEIF('CSO 10'!$C$8:$C$24,"BA1",'CSO 10'!$R$8:$R$24),"")</f>
        <v/>
      </c>
      <c r="BG9" s="29" t="str">
        <f>IFERROR(AVERAGEIF('CSO 10'!$C$8:$C$24,"BA1",'CSO 10'!$S$8:$S$24),"")</f>
        <v/>
      </c>
      <c r="BH9" s="29" t="str">
        <f>IFERROR(AVERAGEIF('CSO 10'!$C$8:$C$24,"BA1",'CSO 10'!$T$8:$T$24),"")</f>
        <v/>
      </c>
      <c r="BI9" s="29" t="str">
        <f>IFERROR(AVERAGEIF('CSO 10'!$C$8:$C$24,"BA1",'CSO 10'!$U$8:$U$24),"")</f>
        <v/>
      </c>
      <c r="BJ9" s="117"/>
      <c r="BK9" s="28" t="str">
        <f>IFERROR(AVERAGEIF('CSO 11'!$C$8:$C$24,"BA1",'CSO 11'!$Q$8:$Q$24),"")</f>
        <v/>
      </c>
      <c r="BL9" s="29" t="str">
        <f>IFERROR(AVERAGEIF('CSO 11'!$C$8:$C$24,"BA1",'CSO 11'!$R$8:$R$24),"")</f>
        <v/>
      </c>
      <c r="BM9" s="29" t="str">
        <f>IFERROR(AVERAGEIF('CSO 11'!$C$8:$C$24,"BA1",'CSO 11'!$S$8:$S$24),"")</f>
        <v/>
      </c>
      <c r="BN9" s="29" t="str">
        <f>IFERROR(AVERAGEIF('CSO 11'!$C$8:$C$24,"BA1",'CSO 11'!$T$8:$T$24),"")</f>
        <v/>
      </c>
      <c r="BO9" s="29" t="str">
        <f>IFERROR(AVERAGEIF('CSO 11'!$C$8:$C$24,"BA1",'CSO 11'!$U$8:$U$24),"")</f>
        <v/>
      </c>
      <c r="BP9" s="117"/>
      <c r="BQ9" s="28" t="str">
        <f>IFERROR(AVERAGEIF('CSO 12'!$C$8:$C$24,"BA1",'CSO 12'!$Q$8:$Q$24),"")</f>
        <v/>
      </c>
      <c r="BR9" s="29" t="str">
        <f>IFERROR(AVERAGEIF('CSO 12'!$C$8:$C$24,"BA1",'CSO 12'!$R$8:$R$24),"")</f>
        <v/>
      </c>
      <c r="BS9" s="29" t="str">
        <f>IFERROR(AVERAGEIF('CSO 12'!$C$8:$C$24,"BA1",'CSO 12'!$S$8:$S$24),"")</f>
        <v/>
      </c>
      <c r="BT9" s="29" t="str">
        <f>IFERROR(AVERAGEIF('CSO 12'!$C$8:$C$24,"BA1",'CSO 12'!$T$8:$T$24),"")</f>
        <v/>
      </c>
      <c r="BU9" s="29" t="str">
        <f>IFERROR(AVERAGEIF('CSO 12'!$C$8:$C$24,"BA1",'CSO 12'!$U$8:$U$24),"")</f>
        <v/>
      </c>
      <c r="BV9" s="119"/>
    </row>
    <row r="10" spans="1:74" s="120" customFormat="1" ht="26.25" customHeight="1">
      <c r="A10" s="136" t="s">
        <v>196</v>
      </c>
      <c r="B10" s="109" t="str">
        <f>'CSO 1'!D15</f>
        <v>Making sense of budgets</v>
      </c>
      <c r="C10" s="28" t="str">
        <f>IFERROR(AVERAGEIF('CSO 1'!$C$8:$C$23,"BA2",'CSO 1'!$Q$8:$Q$23),"")</f>
        <v/>
      </c>
      <c r="D10" s="30" t="str">
        <f>IFERROR(AVERAGEIF('CSO 1'!$C$8:$C$23,"BA2",'CSO 1'!$R$8:$R$23),"")</f>
        <v/>
      </c>
      <c r="E10" s="30" t="str">
        <f>IFERROR(AVERAGEIF('CSO 1'!$C$8:$C$23,"BA2",'CSO 1'!$S$8:$S$23),"")</f>
        <v/>
      </c>
      <c r="F10" s="30" t="str">
        <f>IFERROR(AVERAGEIF('CSO 1'!$C$8:$C$23,"BA2",'CSO 1'!$T$8:$T$23),"")</f>
        <v/>
      </c>
      <c r="G10" s="30" t="str">
        <f>IFERROR(AVERAGEIF('CSO 1'!$C$8:$C$23,"BA2",'CSO 1'!$U$8:$U$23),"")</f>
        <v/>
      </c>
      <c r="H10" s="117"/>
      <c r="I10" s="28" t="str">
        <f>IFERROR(AVERAGEIF('CSO 2'!$C$8:$C$24,"BA2",'CSO 2'!$Q$8:$Q$24),"")</f>
        <v/>
      </c>
      <c r="J10" s="30" t="str">
        <f>IFERROR(AVERAGEIF('CSO 2'!$C$8:$C$24,"BA2",'CSO 2'!$R$8:$R$24),"")</f>
        <v/>
      </c>
      <c r="K10" s="30" t="str">
        <f>IFERROR(AVERAGEIF('CSO 2'!$C$8:$C$24,"BA2",'CSO 2'!$S$8:$S$24),"")</f>
        <v/>
      </c>
      <c r="L10" s="30" t="str">
        <f>IFERROR(AVERAGEIF('CSO 2'!$C$8:$C$24,"BA2",'CSO 2'!$T$8:$T$24),"")</f>
        <v/>
      </c>
      <c r="M10" s="30" t="str">
        <f>IFERROR(AVERAGEIF('CSO 2'!$C$8:$C$24,"BA2",'CSO 2'!$U$8:$U$24),"")</f>
        <v/>
      </c>
      <c r="N10" s="118"/>
      <c r="O10" s="28" t="str">
        <f>IFERROR(AVERAGEIF('CSO 3'!$C$8:$C$24,"BA2",'CSO 3'!$Q$8:$Q$24),"")</f>
        <v/>
      </c>
      <c r="P10" s="30" t="str">
        <f>IFERROR(AVERAGEIF('CSO 3'!$C$8:$C$24,"BA2",'CSO 3'!$R$8:$R$24),"")</f>
        <v/>
      </c>
      <c r="Q10" s="30" t="str">
        <f>IFERROR(AVERAGEIF('CSO 3'!$C$8:$C$24,"BA2",'CSO 3'!$S$8:$S$24),"")</f>
        <v/>
      </c>
      <c r="R10" s="30" t="str">
        <f>IFERROR(AVERAGEIF('CSO 3'!$C$8:$C$24,"BA2",'CSO 3'!$T$8:$T$24),"")</f>
        <v/>
      </c>
      <c r="S10" s="30" t="str">
        <f>IFERROR(AVERAGEIF('CSO 3'!$C$8:$C$24,"BA2",'CSO 3'!$U$8:$U$24),"")</f>
        <v/>
      </c>
      <c r="T10" s="117"/>
      <c r="U10" s="28" t="str">
        <f>IFERROR(AVERAGEIF('CSO 4'!$C$8:$C$24,"BA2",'CSO 4'!$Q$8:$Q$24),"")</f>
        <v/>
      </c>
      <c r="V10" s="30" t="str">
        <f>IFERROR(AVERAGEIF('CSO 4'!$C$8:$C$24,"BA2",'CSO 4'!$R$8:$R$24),"")</f>
        <v/>
      </c>
      <c r="W10" s="30" t="str">
        <f>IFERROR(AVERAGEIF('CSO 4'!$C$8:$C$24,"BA2",'CSO 4'!$S$8:$S$24),"")</f>
        <v/>
      </c>
      <c r="X10" s="30" t="str">
        <f>IFERROR(AVERAGEIF('CSO 4'!$C$8:$C$24,"BA2",'CSO 4'!$T$8:$T$24),"")</f>
        <v/>
      </c>
      <c r="Y10" s="30" t="str">
        <f>IFERROR(AVERAGEIF('CSO 4'!$C$8:$C$24,"BA2",'CSO 4'!$U$8:$U$24),"")</f>
        <v/>
      </c>
      <c r="Z10" s="118"/>
      <c r="AA10" s="28" t="str">
        <f>IFERROR(AVERAGEIF('CSO 5'!$C$8:$C$24,"BA2",'CSO 5'!$Q$8:$Q$24),"")</f>
        <v/>
      </c>
      <c r="AB10" s="30" t="str">
        <f>IFERROR(AVERAGEIF('CSO 5'!$C$8:$C$24,"BA2",'CSO 5'!$R$8:$R$24),"")</f>
        <v/>
      </c>
      <c r="AC10" s="30" t="str">
        <f>IFERROR(AVERAGEIF('CSO 5'!$C$8:$C$24,"BA2",'CSO 5'!$S$8:$S$24),"")</f>
        <v/>
      </c>
      <c r="AD10" s="30" t="str">
        <f>IFERROR(AVERAGEIF('CSO 5'!$C$8:$C$24,"BA2",'CSO 5'!$T$8:$T$24),"")</f>
        <v/>
      </c>
      <c r="AE10" s="30" t="str">
        <f>IFERROR(AVERAGEIF('CSO 5'!$C$8:$C$24,"BA2",'CSO 5'!$U$8:$U$24),"")</f>
        <v/>
      </c>
      <c r="AF10" s="117"/>
      <c r="AG10" s="28" t="str">
        <f>IFERROR(AVERAGEIF('CSO 6'!$C$8:$C$24,"BA2",'CSO 6'!$Q$8:$Q$24),"")</f>
        <v/>
      </c>
      <c r="AH10" s="30" t="str">
        <f>IFERROR(AVERAGEIF('CSO 6'!$C$8:$C$24,"BA2",'CSO 6'!$R$8:$R$24),"")</f>
        <v/>
      </c>
      <c r="AI10" s="30" t="str">
        <f>IFERROR(AVERAGEIF('CSO 6'!$C$8:$C$24,"BA2",'CSO 6'!$S$8:$S$24),"")</f>
        <v/>
      </c>
      <c r="AJ10" s="30" t="str">
        <f>IFERROR(AVERAGEIF('CSO 6'!$C$8:$C$24,"BA2",'CSO 6'!$T$8:$T$24),"")</f>
        <v/>
      </c>
      <c r="AK10" s="30" t="str">
        <f>IFERROR(AVERAGEIF('CSO 6'!$C$8:$C$24,"BA2",'CSO 6'!$U$8:$U$24),"")</f>
        <v/>
      </c>
      <c r="AL10" s="117"/>
      <c r="AM10" s="28" t="str">
        <f>IFERROR(AVERAGEIF('CSO 7'!$C$8:$C$24,"BA2",'CSO 7'!$Q$8:$Q$24),"")</f>
        <v/>
      </c>
      <c r="AN10" s="30" t="str">
        <f>IFERROR(AVERAGEIF('CSO 7'!$C$8:$C$24,"BA2",'CSO 7'!$R$8:$R$24),"")</f>
        <v/>
      </c>
      <c r="AO10" s="30" t="str">
        <f>IFERROR(AVERAGEIF('CSO 7'!$C$8:$C$24,"BA2",'CSO 7'!$S$8:$S$24),"")</f>
        <v/>
      </c>
      <c r="AP10" s="30" t="str">
        <f>IFERROR(AVERAGEIF('CSO 7'!$C$8:$C$24,"BA2",'CSO 7'!$T$8:$T$24),"")</f>
        <v/>
      </c>
      <c r="AQ10" s="30" t="str">
        <f>IFERROR(AVERAGEIF('CSO 7'!$C$8:$C$24,"BA2",'CSO 7'!$U$8:$U$24),"")</f>
        <v/>
      </c>
      <c r="AR10" s="117"/>
      <c r="AS10" s="28" t="str">
        <f>IFERROR(AVERAGEIF('CSO 8'!$C$8:$C$24,"BA2",'CSO 8'!$Q$8:$Q$24),"")</f>
        <v/>
      </c>
      <c r="AT10" s="30" t="str">
        <f>IFERROR(AVERAGEIF('CSO 8'!$C$8:$C$24,"BA2",'CSO 8'!$R$8:$R$24),"")</f>
        <v/>
      </c>
      <c r="AU10" s="30" t="str">
        <f>IFERROR(AVERAGEIF('CSO 8'!$C$8:$C$24,"BA2",'CSO 8'!$S$8:$S$24),"")</f>
        <v/>
      </c>
      <c r="AV10" s="30" t="str">
        <f>IFERROR(AVERAGEIF('CSO 8'!$C$8:$C$24,"BA2",'CSO 8'!$T$8:$T$24),"")</f>
        <v/>
      </c>
      <c r="AW10" s="30" t="str">
        <f>IFERROR(AVERAGEIF('CSO 8'!$C$8:$C$24,"BA2",'CSO 8'!$U$8:$U$24),"")</f>
        <v/>
      </c>
      <c r="AX10" s="119"/>
      <c r="AY10" s="28" t="str">
        <f>IFERROR(AVERAGEIF('CSO 9'!$C$8:$C$24,"BA2",'CSO 9'!$Q$8:$Q$24),"")</f>
        <v/>
      </c>
      <c r="AZ10" s="30" t="str">
        <f>IFERROR(AVERAGEIF('CSO 9'!$C$8:$C$24,"BA2",'CSO 9'!$R$8:$R$24),"")</f>
        <v/>
      </c>
      <c r="BA10" s="30" t="str">
        <f>IFERROR(AVERAGEIF('CSO 9'!$C$8:$C$24,"BA2",'CSO 9'!$S$8:$S$24),"")</f>
        <v/>
      </c>
      <c r="BB10" s="30" t="str">
        <f>IFERROR(AVERAGEIF('CSO 9'!$C$8:$C$24,"BA2",'CSO 9'!$T$8:$T$24),"")</f>
        <v/>
      </c>
      <c r="BC10" s="30" t="str">
        <f>IFERROR(AVERAGEIF('CSO 9'!$C$8:$C$24,"BA2",'CSO 9'!$U$8:$U$24),"")</f>
        <v/>
      </c>
      <c r="BD10" s="117"/>
      <c r="BE10" s="28" t="str">
        <f>IFERROR(AVERAGEIF('CSO 10'!$C$8:$C$24,"BA2",'CSO 10'!$Q$8:$Q$24),"")</f>
        <v/>
      </c>
      <c r="BF10" s="30" t="str">
        <f>IFERROR(AVERAGEIF('CSO 10'!$C$8:$C$24,"BA2",'CSO 10'!$R$8:$R$24),"")</f>
        <v/>
      </c>
      <c r="BG10" s="30" t="str">
        <f>IFERROR(AVERAGEIF('CSO 10'!$C$8:$C$24,"BA2",'CSO 10'!$S$8:$S$24),"")</f>
        <v/>
      </c>
      <c r="BH10" s="30" t="str">
        <f>IFERROR(AVERAGEIF('CSO 10'!$C$8:$C$24,"BA2",'CSO 10'!$T$8:$T$24),"")</f>
        <v/>
      </c>
      <c r="BI10" s="30" t="str">
        <f>IFERROR(AVERAGEIF('CSO 10'!$C$8:$C$24,"BA2",'CSO 10'!$U$8:$U$24),"")</f>
        <v/>
      </c>
      <c r="BJ10" s="117"/>
      <c r="BK10" s="28" t="str">
        <f>IFERROR(AVERAGEIF('CSO 11'!$C$8:$C$24,"BA2",'CSO 11'!$Q$8:$Q$24),"")</f>
        <v/>
      </c>
      <c r="BL10" s="30" t="str">
        <f>IFERROR(AVERAGEIF('CSO 11'!$C$8:$C$24,"BA2",'CSO 11'!$R$8:$R$24),"")</f>
        <v/>
      </c>
      <c r="BM10" s="30" t="str">
        <f>IFERROR(AVERAGEIF('CSO 11'!$C$8:$C$24,"BA2",'CSO 11'!$S$8:$S$24),"")</f>
        <v/>
      </c>
      <c r="BN10" s="30" t="str">
        <f>IFERROR(AVERAGEIF('CSO 11'!$C$8:$C$24,"BA2",'CSO 11'!$T$8:$T$24),"")</f>
        <v/>
      </c>
      <c r="BO10" s="30" t="str">
        <f>IFERROR(AVERAGEIF('CSO 11'!$C$8:$C$24,"BA2",'CSO 11'!$U$8:$U$24),"")</f>
        <v/>
      </c>
      <c r="BP10" s="117"/>
      <c r="BQ10" s="28" t="str">
        <f>IFERROR(AVERAGEIF('CSO 12'!$C$8:$C$24,"BA2",'CSO 12'!$Q$8:$Q$24),"")</f>
        <v/>
      </c>
      <c r="BR10" s="30" t="str">
        <f>IFERROR(AVERAGEIF('CSO 12'!$C$8:$C$24,"BA2",'CSO 12'!$R$8:$R$24),"")</f>
        <v/>
      </c>
      <c r="BS10" s="30" t="str">
        <f>IFERROR(AVERAGEIF('CSO 12'!$C$8:$C$24,"BA2",'CSO 12'!$S$8:$S$24),"")</f>
        <v/>
      </c>
      <c r="BT10" s="30" t="str">
        <f>IFERROR(AVERAGEIF('CSO 12'!$C$8:$C$24,"BA2",'CSO 12'!$T$8:$T$24),"")</f>
        <v/>
      </c>
      <c r="BU10" s="30" t="str">
        <f>IFERROR(AVERAGEIF('CSO 12'!$C$8:$C$24,"BA2",'CSO 12'!$U$8:$U$24),"")</f>
        <v/>
      </c>
      <c r="BV10" s="119"/>
    </row>
    <row r="11" spans="1:74" s="120" customFormat="1" ht="26.25" customHeight="1" thickBot="1">
      <c r="A11" s="136" t="s">
        <v>196</v>
      </c>
      <c r="B11" s="109" t="str">
        <f>'CSO 1'!D16</f>
        <v>Identifying bottlenecks</v>
      </c>
      <c r="C11" s="28" t="str">
        <f>IFERROR(AVERAGEIF('CSO 1'!$C$8:$C$23,"BA3",'CSO 1'!$Q$8:$Q$23),"")</f>
        <v/>
      </c>
      <c r="D11" s="30" t="str">
        <f>IFERROR(AVERAGEIF('CSO 1'!$C$8:$C$23,"BA3",'CSO 1'!$R$8:$R$23),"")</f>
        <v/>
      </c>
      <c r="E11" s="30" t="str">
        <f>IFERROR(AVERAGEIF('CSO 1'!$C$8:$C$23,"BA3",'CSO 1'!$S$8:$S$23),"")</f>
        <v/>
      </c>
      <c r="F11" s="30" t="str">
        <f>IFERROR(AVERAGEIF('CSO 1'!$C$8:$C$23,"BA3",'CSO 1'!$T$8:$T$23),"")</f>
        <v/>
      </c>
      <c r="G11" s="30" t="str">
        <f>IFERROR(AVERAGEIF('CSO 1'!$C$8:$C$23,"BA3",'CSO 1'!$U$8:$U$23),"")</f>
        <v/>
      </c>
      <c r="H11" s="117"/>
      <c r="I11" s="28" t="str">
        <f>IFERROR(AVERAGEIF('CSO 2'!$C$8:$C$24,"BA3",'CSO 2'!$Q$8:$Q$24),"")</f>
        <v/>
      </c>
      <c r="J11" s="30" t="str">
        <f>IFERROR(AVERAGEIF('CSO 2'!$C$8:$C$24,"BA3",'CSO 2'!$R$8:$R$24),"")</f>
        <v/>
      </c>
      <c r="K11" s="30" t="str">
        <f>IFERROR(AVERAGEIF('CSO 2'!$C$8:$C$24,"BA3",'CSO 2'!$S$8:$S$24),"")</f>
        <v/>
      </c>
      <c r="L11" s="30" t="str">
        <f>IFERROR(AVERAGEIF('CSO 2'!$C$8:$C$24,"BA3",'CSO 2'!$T$8:$T$24),"")</f>
        <v/>
      </c>
      <c r="M11" s="30" t="str">
        <f>IFERROR(AVERAGEIF('CSO 2'!$C$8:$C$24,"BA3",'CSO 2'!$U$8:$U$24),"")</f>
        <v/>
      </c>
      <c r="N11" s="118"/>
      <c r="O11" s="28" t="str">
        <f>IFERROR(AVERAGEIF('CSO 3'!$C$8:$C$24,"BA3",'CSO 3'!$Q$8:$Q$24),"")</f>
        <v/>
      </c>
      <c r="P11" s="30" t="str">
        <f>IFERROR(AVERAGEIF('CSO 3'!$C$8:$C$24,"BA3",'CSO 3'!$R$8:$R$24),"")</f>
        <v/>
      </c>
      <c r="Q11" s="30" t="str">
        <f>IFERROR(AVERAGEIF('CSO 3'!$C$8:$C$24,"BA3",'CSO 3'!$S$8:$S$24),"")</f>
        <v/>
      </c>
      <c r="R11" s="30" t="str">
        <f>IFERROR(AVERAGEIF('CSO 3'!$C$8:$C$24,"BA3",'CSO 3'!$T$8:$T$24),"")</f>
        <v/>
      </c>
      <c r="S11" s="30" t="str">
        <f>IFERROR(AVERAGEIF('CSO 3'!$C$8:$C$24,"BA3",'CSO 3'!$U$8:$U$24),"")</f>
        <v/>
      </c>
      <c r="T11" s="117"/>
      <c r="U11" s="28" t="str">
        <f>IFERROR(AVERAGEIF('CSO 4'!$C$8:$C$24,"BA3",'CSO 4'!$Q$8:$Q$24),"")</f>
        <v/>
      </c>
      <c r="V11" s="30" t="str">
        <f>IFERROR(AVERAGEIF('CSO 4'!$C$8:$C$24,"BA3",'CSO 4'!$R$8:$R$24),"")</f>
        <v/>
      </c>
      <c r="W11" s="30" t="str">
        <f>IFERROR(AVERAGEIF('CSO 4'!$C$8:$C$24,"BA3",'CSO 4'!$S$8:$S$24),"")</f>
        <v/>
      </c>
      <c r="X11" s="30" t="str">
        <f>IFERROR(AVERAGEIF('CSO 4'!$C$8:$C$24,"BA3",'CSO 4'!$T$8:$T$24),"")</f>
        <v/>
      </c>
      <c r="Y11" s="30" t="str">
        <f>IFERROR(AVERAGEIF('CSO 4'!$C$8:$C$24,"BA3",'CSO 4'!$U$8:$U$24),"")</f>
        <v/>
      </c>
      <c r="Z11" s="118"/>
      <c r="AA11" s="28" t="str">
        <f>IFERROR(AVERAGEIF('CSO 5'!$C$8:$C$24,"BA3",'CSO 5'!$Q$8:$Q$24),"")</f>
        <v/>
      </c>
      <c r="AB11" s="30" t="str">
        <f>IFERROR(AVERAGEIF('CSO 5'!$C$8:$C$24,"BA3",'CSO 5'!$R$8:$R$24),"")</f>
        <v/>
      </c>
      <c r="AC11" s="30" t="str">
        <f>IFERROR(AVERAGEIF('CSO 5'!$C$8:$C$24,"BA3",'CSO 5'!$S$8:$S$24),"")</f>
        <v/>
      </c>
      <c r="AD11" s="30" t="str">
        <f>IFERROR(AVERAGEIF('CSO 5'!$C$8:$C$24,"BA3",'CSO 5'!$T$8:$T$24),"")</f>
        <v/>
      </c>
      <c r="AE11" s="30" t="str">
        <f>IFERROR(AVERAGEIF('CSO 5'!$C$8:$C$24,"BA3",'CSO 5'!$U$8:$U$24),"")</f>
        <v/>
      </c>
      <c r="AF11" s="117"/>
      <c r="AG11" s="28" t="str">
        <f>IFERROR(AVERAGEIF('CSO 6'!$C$8:$C$24,"BA3",'CSO 6'!$Q$8:$Q$24),"")</f>
        <v/>
      </c>
      <c r="AH11" s="30" t="str">
        <f>IFERROR(AVERAGEIF('CSO 6'!$C$8:$C$24,"BA3",'CSO 6'!$R$8:$R$24),"")</f>
        <v/>
      </c>
      <c r="AI11" s="30" t="str">
        <f>IFERROR(AVERAGEIF('CSO 6'!$C$8:$C$24,"BA3",'CSO 6'!$S$8:$S$24),"")</f>
        <v/>
      </c>
      <c r="AJ11" s="30" t="str">
        <f>IFERROR(AVERAGEIF('CSO 6'!$C$8:$C$24,"BA3",'CSO 6'!$T$8:$T$24),"")</f>
        <v/>
      </c>
      <c r="AK11" s="30" t="str">
        <f>IFERROR(AVERAGEIF('CSO 6'!$C$8:$C$24,"BA3",'CSO 6'!$U$8:$U$24),"")</f>
        <v/>
      </c>
      <c r="AL11" s="117"/>
      <c r="AM11" s="28" t="str">
        <f>IFERROR(AVERAGEIF('CSO 7'!$C$8:$C$24,"BA3",'CSO 7'!$Q$8:$Q$24),"")</f>
        <v/>
      </c>
      <c r="AN11" s="30" t="str">
        <f>IFERROR(AVERAGEIF('CSO 7'!$C$8:$C$24,"BA3",'CSO 7'!$R$8:$R$24),"")</f>
        <v/>
      </c>
      <c r="AO11" s="30" t="str">
        <f>IFERROR(AVERAGEIF('CSO 7'!$C$8:$C$24,"BA3",'CSO 7'!$S$8:$S$24),"")</f>
        <v/>
      </c>
      <c r="AP11" s="30" t="str">
        <f>IFERROR(AVERAGEIF('CSO 7'!$C$8:$C$24,"BA3",'CSO 7'!$T$8:$T$24),"")</f>
        <v/>
      </c>
      <c r="AQ11" s="30" t="str">
        <f>IFERROR(AVERAGEIF('CSO 7'!$C$8:$C$24,"BA3",'CSO 7'!$U$8:$U$24),"")</f>
        <v/>
      </c>
      <c r="AR11" s="117"/>
      <c r="AS11" s="28" t="str">
        <f>IFERROR(AVERAGEIF('CSO 8'!$C$8:$C$24,"BA3",'CSO 8'!$Q$8:$Q$24),"")</f>
        <v/>
      </c>
      <c r="AT11" s="30" t="str">
        <f>IFERROR(AVERAGEIF('CSO 8'!$C$8:$C$24,"BA3",'CSO 8'!$R$8:$R$24),"")</f>
        <v/>
      </c>
      <c r="AU11" s="30" t="str">
        <f>IFERROR(AVERAGEIF('CSO 8'!$C$8:$C$24,"BA3",'CSO 8'!$S$8:$S$24),"")</f>
        <v/>
      </c>
      <c r="AV11" s="30" t="str">
        <f>IFERROR(AVERAGEIF('CSO 8'!$C$8:$C$24,"BA3",'CSO 8'!$T$8:$T$24),"")</f>
        <v/>
      </c>
      <c r="AW11" s="30" t="str">
        <f>IFERROR(AVERAGEIF('CSO 8'!$C$8:$C$24,"BA3",'CSO 8'!$U$8:$U$24),"")</f>
        <v/>
      </c>
      <c r="AX11" s="119"/>
      <c r="AY11" s="28" t="str">
        <f>IFERROR(AVERAGEIF('CSO 9'!$C$8:$C$24,"BA3",'CSO 9'!$Q$8:$Q$24),"")</f>
        <v/>
      </c>
      <c r="AZ11" s="30" t="str">
        <f>IFERROR(AVERAGEIF('CSO 9'!$C$8:$C$24,"BA3",'CSO 9'!$R$8:$R$24),"")</f>
        <v/>
      </c>
      <c r="BA11" s="30" t="str">
        <f>IFERROR(AVERAGEIF('CSO 9'!$C$8:$C$24,"BA3",'CSO 9'!$S$8:$S$24),"")</f>
        <v/>
      </c>
      <c r="BB11" s="30" t="str">
        <f>IFERROR(AVERAGEIF('CSO 9'!$C$8:$C$24,"BA3",'CSO 9'!$T$8:$T$24),"")</f>
        <v/>
      </c>
      <c r="BC11" s="30" t="str">
        <f>IFERROR(AVERAGEIF('CSO 9'!$C$8:$C$24,"BA3",'CSO 9'!$U$8:$U$24),"")</f>
        <v/>
      </c>
      <c r="BD11" s="117"/>
      <c r="BE11" s="28" t="str">
        <f>IFERROR(AVERAGEIF('CSO 10'!$C$8:$C$24,"BA3",'CSO 10'!$Q$8:$Q$24),"")</f>
        <v/>
      </c>
      <c r="BF11" s="30" t="str">
        <f>IFERROR(AVERAGEIF('CSO 10'!$C$8:$C$24,"BA3",'CSO 10'!$R$8:$R$24),"")</f>
        <v/>
      </c>
      <c r="BG11" s="30" t="str">
        <f>IFERROR(AVERAGEIF('CSO 10'!$C$8:$C$24,"BA3",'CSO 10'!$S$8:$S$24),"")</f>
        <v/>
      </c>
      <c r="BH11" s="30" t="str">
        <f>IFERROR(AVERAGEIF('CSO 10'!$C$8:$C$24,"BA3",'CSO 10'!$T$8:$T$24),"")</f>
        <v/>
      </c>
      <c r="BI11" s="30" t="str">
        <f>IFERROR(AVERAGEIF('CSO 10'!$C$8:$C$24,"BA3",'CSO 10'!$U$8:$U$24),"")</f>
        <v/>
      </c>
      <c r="BJ11" s="117"/>
      <c r="BK11" s="28" t="str">
        <f>IFERROR(AVERAGEIF('CSO 11'!$C$8:$C$24,"BA3",'CSO 11'!$Q$8:$Q$24),"")</f>
        <v/>
      </c>
      <c r="BL11" s="30" t="str">
        <f>IFERROR(AVERAGEIF('CSO 11'!$C$8:$C$24,"BA3",'CSO 11'!$R$8:$R$24),"")</f>
        <v/>
      </c>
      <c r="BM11" s="30" t="str">
        <f>IFERROR(AVERAGEIF('CSO 11'!$C$8:$C$24,"BA3",'CSO 11'!$S$8:$S$24),"")</f>
        <v/>
      </c>
      <c r="BN11" s="30" t="str">
        <f>IFERROR(AVERAGEIF('CSO 11'!$C$8:$C$24,"BA3",'CSO 11'!$T$8:$T$24),"")</f>
        <v/>
      </c>
      <c r="BO11" s="30" t="str">
        <f>IFERROR(AVERAGEIF('CSO 11'!$C$8:$C$24,"BA3",'CSO 11'!$U$8:$U$24),"")</f>
        <v/>
      </c>
      <c r="BP11" s="117"/>
      <c r="BQ11" s="28" t="str">
        <f>IFERROR(AVERAGEIF('CSO 12'!$C$8:$C$24,"BA3",'CSO 12'!$Q$8:$Q$24),"")</f>
        <v/>
      </c>
      <c r="BR11" s="30" t="str">
        <f>IFERROR(AVERAGEIF('CSO 12'!$C$8:$C$24,"BA3",'CSO 12'!$R$8:$R$24),"")</f>
        <v/>
      </c>
      <c r="BS11" s="30" t="str">
        <f>IFERROR(AVERAGEIF('CSO 12'!$C$8:$C$24,"BA3",'CSO 12'!$S$8:$S$24),"")</f>
        <v/>
      </c>
      <c r="BT11" s="30" t="str">
        <f>IFERROR(AVERAGEIF('CSO 12'!$C$8:$C$24,"BA3",'CSO 12'!$T$8:$T$24),"")</f>
        <v/>
      </c>
      <c r="BU11" s="30" t="str">
        <f>IFERROR(AVERAGEIF('CSO 12'!$C$8:$C$24,"BA3",'CSO 12'!$U$8:$U$24),"")</f>
        <v/>
      </c>
      <c r="BV11" s="119"/>
    </row>
    <row r="12" spans="1:74" s="120" customFormat="1" ht="26.25" customHeight="1">
      <c r="A12" s="137" t="s">
        <v>225</v>
      </c>
      <c r="B12" s="110" t="str">
        <f>'CSO 1'!D17</f>
        <v>Governance structures and policies</v>
      </c>
      <c r="C12" s="33" t="str">
        <f>IFERROR(AVERAGEIF('CSO 1'!$C$8:$C$23,"GLD1",'CSO 1'!$Q$8:$Q$23),"")</f>
        <v/>
      </c>
      <c r="D12" s="34" t="str">
        <f>IFERROR(AVERAGEIF('CSO 1'!$C$8:$C$23,"GLD1",'CSO 1'!$R$8:$R$23),"")</f>
        <v/>
      </c>
      <c r="E12" s="34" t="str">
        <f>IFERROR(AVERAGEIF('CSO 1'!$C$8:$C$23,"GLD1",'CSO 1'!$S$8:$S$23),"")</f>
        <v/>
      </c>
      <c r="F12" s="34" t="str">
        <f>IFERROR(AVERAGEIF('CSO 1'!$C$8:$C$23,"GLD1",'CSO 1'!$T$8:$T$23),"")</f>
        <v/>
      </c>
      <c r="G12" s="34" t="str">
        <f>IFERROR(AVERAGEIF('CSO 1'!$C$8:$C$23,"GLD1",'CSO 1'!$U$8:$U$23),"")</f>
        <v/>
      </c>
      <c r="H12" s="127"/>
      <c r="I12" s="33" t="str">
        <f>IFERROR(AVERAGEIF('CSO 2'!$C$8:$C$24,"GLD1",'CSO 2'!$Q$8:$Q$24),"")</f>
        <v/>
      </c>
      <c r="J12" s="34" t="str">
        <f>IFERROR(AVERAGEIF('CSO 2'!$C$8:$C$24,"GLD1",'CSO 2'!$R$8:$R$24),"")</f>
        <v/>
      </c>
      <c r="K12" s="34" t="str">
        <f>IFERROR(AVERAGEIF('CSO 2'!$C$8:$C$24,"GLD1",'CSO 2'!$S$8:$S$24),"")</f>
        <v/>
      </c>
      <c r="L12" s="34" t="str">
        <f>IFERROR(AVERAGEIF('CSO 2'!$C$8:$C$24,"GLD1",'CSO 2'!$T$8:$T$24),"")</f>
        <v/>
      </c>
      <c r="M12" s="34" t="str">
        <f>IFERROR(AVERAGEIF('CSO 2'!$C$8:$C$24,"GLD1",'CSO 2'!$U$8:$U$24),"")</f>
        <v/>
      </c>
      <c r="N12" s="128"/>
      <c r="O12" s="33" t="str">
        <f>IFERROR(AVERAGEIF('CSO 3'!$C$8:$C$24,"GLD1",'CSO 3'!$Q$8:$Q$24),"")</f>
        <v/>
      </c>
      <c r="P12" s="34" t="str">
        <f>IFERROR(AVERAGEIF('CSO 3'!$C$8:$C$24,"GLD1",'CSO 3'!$R$8:$R$24),"")</f>
        <v/>
      </c>
      <c r="Q12" s="34" t="str">
        <f>IFERROR(AVERAGEIF('CSO 3'!$C$8:$C$24,"GLD1",'CSO 3'!$S$8:$S$24),"")</f>
        <v/>
      </c>
      <c r="R12" s="34" t="str">
        <f>IFERROR(AVERAGEIF('CSO 3'!$C$8:$C$24,"GLD1",'CSO 3'!$T$8:$T$24),"")</f>
        <v/>
      </c>
      <c r="S12" s="34" t="str">
        <f>IFERROR(AVERAGEIF('CSO 3'!$C$8:$C$24,"GLD1",'CSO 3'!$U$8:$U$24),"")</f>
        <v/>
      </c>
      <c r="T12" s="127"/>
      <c r="U12" s="33" t="str">
        <f>IFERROR(AVERAGEIF('CSO 4'!$C$8:$C$24,"GLD1",'CSO 4'!$Q$8:$Q$24),"")</f>
        <v/>
      </c>
      <c r="V12" s="34" t="str">
        <f>IFERROR(AVERAGEIF('CSO 4'!$C$8:$C$24,"GLD1",'CSO 4'!$R$8:$R$24),"")</f>
        <v/>
      </c>
      <c r="W12" s="34" t="str">
        <f>IFERROR(AVERAGEIF('CSO 4'!$C$8:$C$24,"GLD1",'CSO 4'!$S$8:$S$24),"")</f>
        <v/>
      </c>
      <c r="X12" s="34" t="str">
        <f>IFERROR(AVERAGEIF('CSO 4'!$C$8:$C$24,"GLD1",'CSO 4'!$T$8:$T$24),"")</f>
        <v/>
      </c>
      <c r="Y12" s="34" t="str">
        <f>IFERROR(AVERAGEIF('CSO 4'!$C$8:$C$24,"GLD1",'CSO 4'!$U$8:$U$24),"")</f>
        <v/>
      </c>
      <c r="Z12" s="128"/>
      <c r="AA12" s="33" t="str">
        <f>IFERROR(AVERAGEIF('CSO 5'!$C$8:$C$24,"GLD1",'CSO 5'!$Q$8:$Q$24),"")</f>
        <v/>
      </c>
      <c r="AB12" s="34" t="str">
        <f>IFERROR(AVERAGEIF('CSO 5'!$C$8:$C$24,"GLD1",'CSO 5'!$R$8:$R$24),"")</f>
        <v/>
      </c>
      <c r="AC12" s="34" t="str">
        <f>IFERROR(AVERAGEIF('CSO 5'!$C$8:$C$24,"GLD1",'CSO 5'!$S$8:$S$24),"")</f>
        <v/>
      </c>
      <c r="AD12" s="34" t="str">
        <f>IFERROR(AVERAGEIF('CSO 5'!$C$8:$C$24,"GLD1",'CSO 5'!$T$8:$T$24),"")</f>
        <v/>
      </c>
      <c r="AE12" s="34" t="str">
        <f>IFERROR(AVERAGEIF('CSO 5'!$C$8:$C$24,"GLD1",'CSO 5'!$U$8:$U$24),"")</f>
        <v/>
      </c>
      <c r="AF12" s="127"/>
      <c r="AG12" s="33" t="str">
        <f>IFERROR(AVERAGEIF('CSO 6'!$C$8:$C$24,"GLD1",'CSO 6'!$Q$8:$Q$24),"")</f>
        <v/>
      </c>
      <c r="AH12" s="34" t="str">
        <f>IFERROR(AVERAGEIF('CSO 6'!$C$8:$C$24,"GLD1",'CSO 6'!$R$8:$R$24),"")</f>
        <v/>
      </c>
      <c r="AI12" s="34" t="str">
        <f>IFERROR(AVERAGEIF('CSO 6'!$C$8:$C$24,"GLD1",'CSO 6'!$S$8:$S$24),"")</f>
        <v/>
      </c>
      <c r="AJ12" s="34" t="str">
        <f>IFERROR(AVERAGEIF('CSO 6'!$C$8:$C$24,"GLD1",'CSO 6'!$T$8:$T$24),"")</f>
        <v/>
      </c>
      <c r="AK12" s="34" t="str">
        <f>IFERROR(AVERAGEIF('CSO 6'!$C$8:$C$24,"GLD1",'CSO 6'!$U$8:$U$24),"")</f>
        <v/>
      </c>
      <c r="AL12" s="127"/>
      <c r="AM12" s="33" t="str">
        <f>IFERROR(AVERAGEIF('CSO 7'!$C$8:$C$24,"GLD1",'CSO 7'!$Q$8:$Q$24),"")</f>
        <v/>
      </c>
      <c r="AN12" s="34" t="str">
        <f>IFERROR(AVERAGEIF('CSO 7'!$C$8:$C$24,"GLD1",'CSO 7'!$R$8:$R$24),"")</f>
        <v/>
      </c>
      <c r="AO12" s="34" t="str">
        <f>IFERROR(AVERAGEIF('CSO 7'!$C$8:$C$24,"GLD1",'CSO 7'!$S$8:$S$24),"")</f>
        <v/>
      </c>
      <c r="AP12" s="34" t="str">
        <f>IFERROR(AVERAGEIF('CSO 7'!$C$8:$C$24,"GLD1",'CSO 7'!$T$8:$T$24),"")</f>
        <v/>
      </c>
      <c r="AQ12" s="34" t="str">
        <f>IFERROR(AVERAGEIF('CSO 7'!$C$8:$C$24,"GLD1",'CSO 7'!$U$8:$U$24),"")</f>
        <v/>
      </c>
      <c r="AR12" s="127"/>
      <c r="AS12" s="33" t="str">
        <f>IFERROR(AVERAGEIF('CSO 8'!$C$8:$C$24,"GLD1",'CSO 8'!$Q$8:$Q$24),"")</f>
        <v/>
      </c>
      <c r="AT12" s="34" t="str">
        <f>IFERROR(AVERAGEIF('CSO 8'!$C$8:$C$24,"GLD1",'CSO 8'!$R$8:$R$24),"")</f>
        <v/>
      </c>
      <c r="AU12" s="34" t="str">
        <f>IFERROR(AVERAGEIF('CSO 8'!$C$8:$C$24,"GLD1",'CSO 8'!$S$8:$S$24),"")</f>
        <v/>
      </c>
      <c r="AV12" s="34" t="str">
        <f>IFERROR(AVERAGEIF('CSO 8'!$C$8:$C$24,"GLD1",'CSO 8'!$T$8:$T$24),"")</f>
        <v/>
      </c>
      <c r="AW12" s="34" t="str">
        <f>IFERROR(AVERAGEIF('CSO 8'!$C$8:$C$24,"GLD1",'CSO 8'!$U$8:$U$24),"")</f>
        <v/>
      </c>
      <c r="AX12" s="129"/>
      <c r="AY12" s="33" t="str">
        <f>IFERROR(AVERAGEIF('CSO 9'!$C$8:$C$24,"GLD1",'CSO 9'!$Q$8:$Q$24),"")</f>
        <v/>
      </c>
      <c r="AZ12" s="34" t="str">
        <f>IFERROR(AVERAGEIF('CSO 9'!$C$8:$C$24,"GLD1",'CSO 9'!$R$8:$R$24),"")</f>
        <v/>
      </c>
      <c r="BA12" s="34" t="str">
        <f>IFERROR(AVERAGEIF('CSO 9'!$C$8:$C$24,"GLD1",'CSO 9'!$S$8:$S$24),"")</f>
        <v/>
      </c>
      <c r="BB12" s="34" t="str">
        <f>IFERROR(AVERAGEIF('CSO 9'!$C$8:$C$24,"GLD1",'CSO 9'!$T$8:$T$24),"")</f>
        <v/>
      </c>
      <c r="BC12" s="34" t="str">
        <f>IFERROR(AVERAGEIF('CSO 9'!$C$8:$C$24,"GLD1",'CSO 9'!$U$8:$U$24),"")</f>
        <v/>
      </c>
      <c r="BD12" s="127"/>
      <c r="BE12" s="33" t="str">
        <f>IFERROR(AVERAGEIF('CSO 10'!$C$8:$C$24,"GLD1",'CSO 10'!$Q$8:$Q$24),"")</f>
        <v/>
      </c>
      <c r="BF12" s="34" t="str">
        <f>IFERROR(AVERAGEIF('CSO 10'!$C$8:$C$24,"GLD1",'CSO 10'!$R$8:$R$24),"")</f>
        <v/>
      </c>
      <c r="BG12" s="34" t="str">
        <f>IFERROR(AVERAGEIF('CSO 10'!$C$8:$C$24,"GLD1",'CSO 10'!$S$8:$S$24),"")</f>
        <v/>
      </c>
      <c r="BH12" s="34" t="str">
        <f>IFERROR(AVERAGEIF('CSO 10'!$C$8:$C$24,"GLD1",'CSO 10'!$T$8:$T$24),"")</f>
        <v/>
      </c>
      <c r="BI12" s="34" t="str">
        <f>IFERROR(AVERAGEIF('CSO 10'!$C$8:$C$24,"GLD1",'CSO 10'!$U$8:$U$24),"")</f>
        <v/>
      </c>
      <c r="BJ12" s="127"/>
      <c r="BK12" s="33" t="str">
        <f>IFERROR(AVERAGEIF('CSO 11'!$C$8:$C$24,"GLD1",'CSO 11'!$Q$8:$Q$24),"")</f>
        <v/>
      </c>
      <c r="BL12" s="34" t="str">
        <f>IFERROR(AVERAGEIF('CSO 11'!$C$8:$C$24,"GLD1",'CSO 11'!$R$8:$R$24),"")</f>
        <v/>
      </c>
      <c r="BM12" s="34" t="str">
        <f>IFERROR(AVERAGEIF('CSO 11'!$C$8:$C$24,"GLD1",'CSO 11'!$S$8:$S$24),"")</f>
        <v/>
      </c>
      <c r="BN12" s="34" t="str">
        <f>IFERROR(AVERAGEIF('CSO 11'!$C$8:$C$24,"GLD1",'CSO 11'!$T$8:$T$24),"")</f>
        <v/>
      </c>
      <c r="BO12" s="34" t="str">
        <f>IFERROR(AVERAGEIF('CSO 11'!$C$8:$C$24,"GLD1",'CSO 11'!$U$8:$U$24),"")</f>
        <v/>
      </c>
      <c r="BP12" s="127"/>
      <c r="BQ12" s="33" t="str">
        <f>IFERROR(AVERAGEIF('CSO 12'!$C$8:$C$24,"GLD1",'CSO 12'!$Q$8:$Q$24),"")</f>
        <v/>
      </c>
      <c r="BR12" s="34" t="str">
        <f>IFERROR(AVERAGEIF('CSO 12'!$C$8:$C$24,"GLD1",'CSO 12'!$R$8:$R$24),"")</f>
        <v/>
      </c>
      <c r="BS12" s="34" t="str">
        <f>IFERROR(AVERAGEIF('CSO 12'!$C$8:$C$24,"GLD1",'CSO 12'!$S$8:$S$24),"")</f>
        <v/>
      </c>
      <c r="BT12" s="34" t="str">
        <f>IFERROR(AVERAGEIF('CSO 12'!$C$8:$C$24,"GLD1",'CSO 12'!$T$8:$T$24),"")</f>
        <v/>
      </c>
      <c r="BU12" s="34" t="str">
        <f>IFERROR(AVERAGEIF('CSO 12'!$C$8:$C$24,"GLD1",'CSO 12'!$U$8:$U$24),"")</f>
        <v/>
      </c>
      <c r="BV12" s="129"/>
    </row>
    <row r="13" spans="1:74" s="120" customFormat="1" ht="26.25" customHeight="1" thickBot="1">
      <c r="A13" s="138" t="s">
        <v>225</v>
      </c>
      <c r="B13" s="111" t="str">
        <f>'CSO 1'!D18</f>
        <v>Financing and planning for organisational activities</v>
      </c>
      <c r="C13" s="35" t="str">
        <f>IFERROR(AVERAGEIF('CSO 1'!$C$8:$C$23,"GLD2",'CSO 1'!$Q$8:$Q$23),"")</f>
        <v/>
      </c>
      <c r="D13" s="36" t="str">
        <f>IFERROR(AVERAGEIF('CSO 1'!$C$8:$C$23,"GLD2",'CSO 1'!$R$8:$R$23),"")</f>
        <v/>
      </c>
      <c r="E13" s="36" t="str">
        <f>IFERROR(AVERAGEIF('CSO 1'!$C$8:$C$23,"GLD2",'CSO 1'!$S$8:$S$23),"")</f>
        <v/>
      </c>
      <c r="F13" s="36" t="str">
        <f>IFERROR(AVERAGEIF('CSO 1'!$C$8:$C$23,"GLD2",'CSO 1'!$T$8:$T$23),"")</f>
        <v/>
      </c>
      <c r="G13" s="36" t="str">
        <f>IFERROR(AVERAGEIF('CSO 1'!$C$8:$C$23,"GLD2",'CSO 1'!$U$8:$U$23),"")</f>
        <v/>
      </c>
      <c r="H13" s="132"/>
      <c r="I13" s="35" t="str">
        <f>IFERROR(AVERAGEIF('CSO 2'!$C$8:$C$24,"GLD2",'CSO 2'!$Q$8:$Q$24),"")</f>
        <v/>
      </c>
      <c r="J13" s="36" t="str">
        <f>IFERROR(AVERAGEIF('CSO 2'!$C$8:$C$24,"GLD2",'CSO 2'!$R$8:$R$24),"")</f>
        <v/>
      </c>
      <c r="K13" s="36" t="str">
        <f>IFERROR(AVERAGEIF('CSO 2'!$C$8:$C$24,"GLD2",'CSO 2'!$S$8:$S$24),"")</f>
        <v/>
      </c>
      <c r="L13" s="36" t="str">
        <f>IFERROR(AVERAGEIF('CSO 2'!$C$8:$C$24,"GLD2",'CSO 2'!$T$8:$T$24),"")</f>
        <v/>
      </c>
      <c r="M13" s="36" t="str">
        <f>IFERROR(AVERAGEIF('CSO 2'!$C$8:$C$24,"GLD2",'CSO 2'!$U$8:$U$24),"")</f>
        <v/>
      </c>
      <c r="N13" s="133"/>
      <c r="O13" s="35" t="str">
        <f>IFERROR(AVERAGEIF('CSO 3'!$C$8:$C$24,"GLD2",'CSO 3'!$Q$8:$Q$24),"")</f>
        <v/>
      </c>
      <c r="P13" s="36" t="str">
        <f>IFERROR(AVERAGEIF('CSO 3'!$C$8:$C$24,"GLD2",'CSO 3'!$R$8:$R$24),"")</f>
        <v/>
      </c>
      <c r="Q13" s="36" t="str">
        <f>IFERROR(AVERAGEIF('CSO 3'!$C$8:$C$24,"GLD2",'CSO 3'!$S$8:$S$24),"")</f>
        <v/>
      </c>
      <c r="R13" s="36" t="str">
        <f>IFERROR(AVERAGEIF('CSO 3'!$C$8:$C$24,"GLD2",'CSO 3'!$T$8:$T$24),"")</f>
        <v/>
      </c>
      <c r="S13" s="36" t="str">
        <f>IFERROR(AVERAGEIF('CSO 3'!$C$8:$C$24,"GLD2",'CSO 3'!$U$8:$U$24),"")</f>
        <v/>
      </c>
      <c r="T13" s="132"/>
      <c r="U13" s="35" t="str">
        <f>IFERROR(AVERAGEIF('CSO 4'!$C$8:$C$24,"GLD2",'CSO 4'!$Q$8:$Q$24),"")</f>
        <v/>
      </c>
      <c r="V13" s="36" t="str">
        <f>IFERROR(AVERAGEIF('CSO 4'!$C$8:$C$24,"GLD2",'CSO 4'!$R$8:$R$24),"")</f>
        <v/>
      </c>
      <c r="W13" s="36" t="str">
        <f>IFERROR(AVERAGEIF('CSO 4'!$C$8:$C$24,"GLD2",'CSO 4'!$S$8:$S$24),"")</f>
        <v/>
      </c>
      <c r="X13" s="36" t="str">
        <f>IFERROR(AVERAGEIF('CSO 4'!$C$8:$C$24,"GLD2",'CSO 4'!$T$8:$T$24),"")</f>
        <v/>
      </c>
      <c r="Y13" s="36" t="str">
        <f>IFERROR(AVERAGEIF('CSO 4'!$C$8:$C$24,"GLD2",'CSO 4'!$U$8:$U$24),"")</f>
        <v/>
      </c>
      <c r="Z13" s="133"/>
      <c r="AA13" s="35" t="str">
        <f>IFERROR(AVERAGEIF('CSO 5'!$C$8:$C$24,"GLD2",'CSO 5'!$Q$8:$Q$24),"")</f>
        <v/>
      </c>
      <c r="AB13" s="36" t="str">
        <f>IFERROR(AVERAGEIF('CSO 5'!$C$8:$C$24,"GLD2",'CSO 5'!$R$8:$R$24),"")</f>
        <v/>
      </c>
      <c r="AC13" s="36" t="str">
        <f>IFERROR(AVERAGEIF('CSO 5'!$C$8:$C$24,"GLD2",'CSO 5'!$S$8:$S$24),"")</f>
        <v/>
      </c>
      <c r="AD13" s="36" t="str">
        <f>IFERROR(AVERAGEIF('CSO 5'!$C$8:$C$24,"GLD2",'CSO 5'!$T$8:$T$24),"")</f>
        <v/>
      </c>
      <c r="AE13" s="36" t="str">
        <f>IFERROR(AVERAGEIF('CSO 5'!$C$8:$C$24,"GLD2",'CSO 5'!$U$8:$U$24),"")</f>
        <v/>
      </c>
      <c r="AF13" s="132"/>
      <c r="AG13" s="35" t="str">
        <f>IFERROR(AVERAGEIF('CSO 6'!$C$8:$C$24,"GLD2",'CSO 6'!$Q$8:$Q$24),"")</f>
        <v/>
      </c>
      <c r="AH13" s="36" t="str">
        <f>IFERROR(AVERAGEIF('CSO 6'!$C$8:$C$24,"GLD2",'CSO 6'!$R$8:$R$24),"")</f>
        <v/>
      </c>
      <c r="AI13" s="36" t="str">
        <f>IFERROR(AVERAGEIF('CSO 6'!$C$8:$C$24,"GLD2",'CSO 6'!$S$8:$S$24),"")</f>
        <v/>
      </c>
      <c r="AJ13" s="36" t="str">
        <f>IFERROR(AVERAGEIF('CSO 6'!$C$8:$C$24,"GLD2",'CSO 6'!$T$8:$T$24),"")</f>
        <v/>
      </c>
      <c r="AK13" s="36" t="str">
        <f>IFERROR(AVERAGEIF('CSO 6'!$C$8:$C$24,"GLD2",'CSO 6'!$U$8:$U$24),"")</f>
        <v/>
      </c>
      <c r="AL13" s="132"/>
      <c r="AM13" s="35" t="str">
        <f>IFERROR(AVERAGEIF('CSO 7'!$C$8:$C$24,"GLD2",'CSO 7'!$Q$8:$Q$24),"")</f>
        <v/>
      </c>
      <c r="AN13" s="36" t="str">
        <f>IFERROR(AVERAGEIF('CSO 7'!$C$8:$C$24,"GLD2",'CSO 7'!$R$8:$R$24),"")</f>
        <v/>
      </c>
      <c r="AO13" s="36" t="str">
        <f>IFERROR(AVERAGEIF('CSO 7'!$C$8:$C$24,"GLD2",'CSO 7'!$S$8:$S$24),"")</f>
        <v/>
      </c>
      <c r="AP13" s="36" t="str">
        <f>IFERROR(AVERAGEIF('CSO 7'!$C$8:$C$24,"GLD2",'CSO 7'!$T$8:$T$24),"")</f>
        <v/>
      </c>
      <c r="AQ13" s="36" t="str">
        <f>IFERROR(AVERAGEIF('CSO 7'!$C$8:$C$24,"GLD2",'CSO 7'!$U$8:$U$24),"")</f>
        <v/>
      </c>
      <c r="AR13" s="132"/>
      <c r="AS13" s="35" t="str">
        <f>IFERROR(AVERAGEIF('CSO 8'!$C$8:$C$24,"GLD2",'CSO 8'!$Q$8:$Q$24),"")</f>
        <v/>
      </c>
      <c r="AT13" s="36" t="str">
        <f>IFERROR(AVERAGEIF('CSO 8'!$C$8:$C$24,"GLD2",'CSO 8'!$R$8:$R$24),"")</f>
        <v/>
      </c>
      <c r="AU13" s="36" t="str">
        <f>IFERROR(AVERAGEIF('CSO 8'!$C$8:$C$24,"GLD2",'CSO 8'!$S$8:$S$24),"")</f>
        <v/>
      </c>
      <c r="AV13" s="36" t="str">
        <f>IFERROR(AVERAGEIF('CSO 8'!$C$8:$C$24,"GLD2",'CSO 8'!$T$8:$T$24),"")</f>
        <v/>
      </c>
      <c r="AW13" s="36" t="str">
        <f>IFERROR(AVERAGEIF('CSO 8'!$C$8:$C$24,"GLD2",'CSO 8'!$U$8:$U$24),"")</f>
        <v/>
      </c>
      <c r="AX13" s="134"/>
      <c r="AY13" s="35" t="str">
        <f>IFERROR(AVERAGEIF('CSO 9'!$C$8:$C$24,"GLD2",'CSO 9'!$Q$8:$Q$24),"")</f>
        <v/>
      </c>
      <c r="AZ13" s="36" t="str">
        <f>IFERROR(AVERAGEIF('CSO 9'!$C$8:$C$24,"GLD2",'CSO 9'!$R$8:$R$24),"")</f>
        <v/>
      </c>
      <c r="BA13" s="36" t="str">
        <f>IFERROR(AVERAGEIF('CSO 9'!$C$8:$C$24,"GLD2",'CSO 9'!$S$8:$S$24),"")</f>
        <v/>
      </c>
      <c r="BB13" s="36" t="str">
        <f>IFERROR(AVERAGEIF('CSO 9'!$C$8:$C$24,"GLD2",'CSO 9'!$T$8:$T$24),"")</f>
        <v/>
      </c>
      <c r="BC13" s="36" t="str">
        <f>IFERROR(AVERAGEIF('CSO 9'!$C$8:$C$24,"GLD2",'CSO 9'!$U$8:$U$24),"")</f>
        <v/>
      </c>
      <c r="BD13" s="132"/>
      <c r="BE13" s="35" t="str">
        <f>IFERROR(AVERAGEIF('CSO 10'!$C$8:$C$24,"GLD2",'CSO 10'!$Q$8:$Q$24),"")</f>
        <v/>
      </c>
      <c r="BF13" s="36" t="str">
        <f>IFERROR(AVERAGEIF('CSO 10'!$C$8:$C$24,"GLD2",'CSO 10'!$R$8:$R$24),"")</f>
        <v/>
      </c>
      <c r="BG13" s="36" t="str">
        <f>IFERROR(AVERAGEIF('CSO 10'!$C$8:$C$24,"GLD2",'CSO 10'!$S$8:$S$24),"")</f>
        <v/>
      </c>
      <c r="BH13" s="36" t="str">
        <f>IFERROR(AVERAGEIF('CSO 10'!$C$8:$C$24,"GLD2",'CSO 10'!$T$8:$T$24),"")</f>
        <v/>
      </c>
      <c r="BI13" s="36" t="str">
        <f>IFERROR(AVERAGEIF('CSO 10'!$C$8:$C$24,"GLD2",'CSO 10'!$U$8:$U$24),"")</f>
        <v/>
      </c>
      <c r="BJ13" s="132"/>
      <c r="BK13" s="35" t="str">
        <f>IFERROR(AVERAGEIF('CSO 11'!$C$8:$C$24,"GLD2",'CSO 11'!$Q$8:$Q$24),"")</f>
        <v/>
      </c>
      <c r="BL13" s="36" t="str">
        <f>IFERROR(AVERAGEIF('CSO 11'!$C$8:$C$24,"GLD2",'CSO 11'!$R$8:$R$24),"")</f>
        <v/>
      </c>
      <c r="BM13" s="36" t="str">
        <f>IFERROR(AVERAGEIF('CSO 11'!$C$8:$C$24,"GLD2",'CSO 11'!$S$8:$S$24),"")</f>
        <v/>
      </c>
      <c r="BN13" s="36" t="str">
        <f>IFERROR(AVERAGEIF('CSO 11'!$C$8:$C$24,"GLD2",'CSO 11'!$T$8:$T$24),"")</f>
        <v/>
      </c>
      <c r="BO13" s="36" t="str">
        <f>IFERROR(AVERAGEIF('CSO 11'!$C$8:$C$24,"GLD2",'CSO 11'!$U$8:$U$24),"")</f>
        <v/>
      </c>
      <c r="BP13" s="132"/>
      <c r="BQ13" s="35" t="str">
        <f>IFERROR(AVERAGEIF('CSO 12'!$C$8:$C$24,"GLD2",'CSO 12'!$Q$8:$Q$24),"")</f>
        <v/>
      </c>
      <c r="BR13" s="36" t="str">
        <f>IFERROR(AVERAGEIF('CSO 12'!$C$8:$C$24,"GLD2",'CSO 12'!$R$8:$R$24),"")</f>
        <v/>
      </c>
      <c r="BS13" s="36" t="str">
        <f>IFERROR(AVERAGEIF('CSO 12'!$C$8:$C$24,"GLD2",'CSO 12'!$S$8:$S$24),"")</f>
        <v/>
      </c>
      <c r="BT13" s="36" t="str">
        <f>IFERROR(AVERAGEIF('CSO 12'!$C$8:$C$24,"GLD2",'CSO 12'!$T$8:$T$24),"")</f>
        <v/>
      </c>
      <c r="BU13" s="36" t="str">
        <f>IFERROR(AVERAGEIF('CSO 12'!$C$8:$C$24,"GLD2",'CSO 12'!$U$8:$U$24),"")</f>
        <v/>
      </c>
      <c r="BV13" s="134"/>
    </row>
    <row r="14" spans="1:74" s="120" customFormat="1" ht="26.25" customHeight="1">
      <c r="A14" s="139" t="s">
        <v>245</v>
      </c>
      <c r="B14" s="112" t="str">
        <f>'CSO 1'!D19</f>
        <v>Taking part in coalitions</v>
      </c>
      <c r="C14" s="28" t="str">
        <f>IFERROR(AVERAGEIF('CSO 1'!$C$8:$C$23,"CNS1",'CSO 1'!$Q$8:$Q$23),"")</f>
        <v/>
      </c>
      <c r="D14" s="29" t="str">
        <f>IFERROR(AVERAGEIF('CSO 1'!$C$8:$C$23,"CNS1",'CSO 1'!$R$8:$R$23),"")</f>
        <v/>
      </c>
      <c r="E14" s="29" t="str">
        <f>IFERROR(AVERAGEIF('CSO 1'!$C$8:$C$23,"CNS1",'CSO 1'!$S$8:$S$23),"")</f>
        <v/>
      </c>
      <c r="F14" s="29" t="str">
        <f>IFERROR(AVERAGEIF('CSO 1'!$C$8:$C$23,"CNS1",'CSO 1'!$T$8:$T$23),"")</f>
        <v/>
      </c>
      <c r="G14" s="29" t="str">
        <f>IFERROR(AVERAGEIF('CSO 1'!$C$8:$C$23,"CNS1",'CSO 1'!$U$8:$U$23),"")</f>
        <v/>
      </c>
      <c r="H14" s="117"/>
      <c r="I14" s="28" t="str">
        <f>IFERROR(AVERAGEIF('CSO 2'!$C$8:$C$24,"CNS1",'CSO 2'!$Q$8:$Q$24),"")</f>
        <v/>
      </c>
      <c r="J14" s="29" t="str">
        <f>IFERROR(AVERAGEIF('CSO 2'!$C$8:$C$24,"CNS1",'CSO 2'!$R$8:$R$24),"")</f>
        <v/>
      </c>
      <c r="K14" s="29" t="str">
        <f>IFERROR(AVERAGEIF('CSO 2'!$C$8:$C$24,"CNS1",'CSO 2'!$S$8:$S$24),"")</f>
        <v/>
      </c>
      <c r="L14" s="29" t="str">
        <f>IFERROR(AVERAGEIF('CSO 2'!$C$8:$C$24,"CNS1",'CSO 2'!$T$8:$T$24),"")</f>
        <v/>
      </c>
      <c r="M14" s="29" t="str">
        <f>IFERROR(AVERAGEIF('CSO 2'!$C$8:$C$24,"CNS1",'CSO 2'!$U$8:$U$24),"")</f>
        <v/>
      </c>
      <c r="N14" s="118"/>
      <c r="O14" s="28" t="str">
        <f>IFERROR(AVERAGEIF('CSO 3'!$C$8:$C$24,"CNS1",'CSO 3'!$Q$8:$Q$24),"")</f>
        <v/>
      </c>
      <c r="P14" s="29" t="str">
        <f>IFERROR(AVERAGEIF('CSO 3'!$C$8:$C$24,"CNS1",'CSO 3'!$R$8:$R$24),"")</f>
        <v/>
      </c>
      <c r="Q14" s="29" t="str">
        <f>IFERROR(AVERAGEIF('CSO 3'!$C$8:$C$24,"CNS1",'CSO 3'!$S$8:$S$24),"")</f>
        <v/>
      </c>
      <c r="R14" s="29" t="str">
        <f>IFERROR(AVERAGEIF('CSO 3'!$C$8:$C$24,"CNS1",'CSO 3'!$T$8:$T$24),"")</f>
        <v/>
      </c>
      <c r="S14" s="29" t="str">
        <f>IFERROR(AVERAGEIF('CSO 3'!$C$8:$C$24,"CNS1",'CSO 3'!$U$8:$U$24),"")</f>
        <v/>
      </c>
      <c r="T14" s="117"/>
      <c r="U14" s="28" t="str">
        <f>IFERROR(AVERAGEIF('CSO 4'!$C$8:$C$24,"CNS1",'CSO 4'!$Q$8:$Q$24),"")</f>
        <v/>
      </c>
      <c r="V14" s="29" t="str">
        <f>IFERROR(AVERAGEIF('CSO 4'!$C$8:$C$24,"CNS1",'CSO 4'!$R$8:$R$24),"")</f>
        <v/>
      </c>
      <c r="W14" s="29" t="str">
        <f>IFERROR(AVERAGEIF('CSO 4'!$C$8:$C$24,"CNS1",'CSO 4'!$S$8:$S$24),"")</f>
        <v/>
      </c>
      <c r="X14" s="29" t="str">
        <f>IFERROR(AVERAGEIF('CSO 4'!$C$8:$C$24,"CNS1",'CSO 4'!$T$8:$T$24),"")</f>
        <v/>
      </c>
      <c r="Y14" s="29" t="str">
        <f>IFERROR(AVERAGEIF('CSO 4'!$C$8:$C$24,"CNS1",'CSO 4'!$U$8:$U$24),"")</f>
        <v/>
      </c>
      <c r="Z14" s="118"/>
      <c r="AA14" s="28" t="str">
        <f>IFERROR(AVERAGEIF('CSO 5'!$C$8:$C$24,"CNS1",'CSO 5'!$Q$8:$Q$24),"")</f>
        <v/>
      </c>
      <c r="AB14" s="29" t="str">
        <f>IFERROR(AVERAGEIF('CSO 5'!$C$8:$C$24,"CNS1",'CSO 5'!$R$8:$R$24),"")</f>
        <v/>
      </c>
      <c r="AC14" s="29" t="str">
        <f>IFERROR(AVERAGEIF('CSO 5'!$C$8:$C$24,"CNS1",'CSO 5'!$S$8:$S$24),"")</f>
        <v/>
      </c>
      <c r="AD14" s="29" t="str">
        <f>IFERROR(AVERAGEIF('CSO 5'!$C$8:$C$24,"CNS1",'CSO 5'!$T$8:$T$24),"")</f>
        <v/>
      </c>
      <c r="AE14" s="29" t="str">
        <f>IFERROR(AVERAGEIF('CSO 5'!$C$8:$C$24,"CNS1",'CSO 5'!$U$8:$U$24),"")</f>
        <v/>
      </c>
      <c r="AF14" s="117"/>
      <c r="AG14" s="28" t="str">
        <f>IFERROR(AVERAGEIF('CSO 6'!$C$8:$C$24,"CNS1",'CSO 6'!$Q$8:$Q$24),"")</f>
        <v/>
      </c>
      <c r="AH14" s="29" t="str">
        <f>IFERROR(AVERAGEIF('CSO 6'!$C$8:$C$24,"CNS1",'CSO 6'!$R$8:$R$24),"")</f>
        <v/>
      </c>
      <c r="AI14" s="29" t="str">
        <f>IFERROR(AVERAGEIF('CSO 6'!$C$8:$C$24,"CNS1",'CSO 6'!$S$8:$S$24),"")</f>
        <v/>
      </c>
      <c r="AJ14" s="29" t="str">
        <f>IFERROR(AVERAGEIF('CSO 6'!$C$8:$C$24,"CNS1",'CSO 6'!$T$8:$T$24),"")</f>
        <v/>
      </c>
      <c r="AK14" s="29" t="str">
        <f>IFERROR(AVERAGEIF('CSO 6'!$C$8:$C$24,"CNS1",'CSO 6'!$U$8:$U$24),"")</f>
        <v/>
      </c>
      <c r="AL14" s="117"/>
      <c r="AM14" s="28" t="str">
        <f>IFERROR(AVERAGEIF('CSO 7'!$C$8:$C$24,"CNS1",'CSO 7'!$Q$8:$Q$24),"")</f>
        <v/>
      </c>
      <c r="AN14" s="29" t="str">
        <f>IFERROR(AVERAGEIF('CSO 7'!$C$8:$C$24,"CNS1",'CSO 7'!$R$8:$R$24),"")</f>
        <v/>
      </c>
      <c r="AO14" s="29" t="str">
        <f>IFERROR(AVERAGEIF('CSO 7'!$C$8:$C$24,"CNS1",'CSO 7'!$S$8:$S$24),"")</f>
        <v/>
      </c>
      <c r="AP14" s="29" t="str">
        <f>IFERROR(AVERAGEIF('CSO 7'!$C$8:$C$24,"CNS1",'CSO 7'!$T$8:$T$24),"")</f>
        <v/>
      </c>
      <c r="AQ14" s="29" t="str">
        <f>IFERROR(AVERAGEIF('CSO 7'!$C$8:$C$24,"CNS1",'CSO 7'!$U$8:$U$24),"")</f>
        <v/>
      </c>
      <c r="AR14" s="117"/>
      <c r="AS14" s="28" t="str">
        <f>IFERROR(AVERAGEIF('CSO 8'!$C$8:$C$24,"CNS1",'CSO 8'!$Q$8:$Q$24),"")</f>
        <v/>
      </c>
      <c r="AT14" s="29" t="str">
        <f>IFERROR(AVERAGEIF('CSO 8'!$C$8:$C$24,"CNS1",'CSO 8'!$R$8:$R$24),"")</f>
        <v/>
      </c>
      <c r="AU14" s="29" t="str">
        <f>IFERROR(AVERAGEIF('CSO 8'!$C$8:$C$24,"CNS1",'CSO 8'!$S$8:$S$24),"")</f>
        <v/>
      </c>
      <c r="AV14" s="29" t="str">
        <f>IFERROR(AVERAGEIF('CSO 8'!$C$8:$C$24,"CNS1",'CSO 8'!$T$8:$T$24),"")</f>
        <v/>
      </c>
      <c r="AW14" s="29" t="str">
        <f>IFERROR(AVERAGEIF('CSO 8'!$C$8:$C$24,"CNS1",'CSO 8'!$U$8:$U$24),"")</f>
        <v/>
      </c>
      <c r="AX14" s="119"/>
      <c r="AY14" s="28" t="str">
        <f>IFERROR(AVERAGEIF('CSO 9'!$C$8:$C$24,"CNS1",'CSO 9'!$Q$8:$Q$24),"")</f>
        <v/>
      </c>
      <c r="AZ14" s="29" t="str">
        <f>IFERROR(AVERAGEIF('CSO 9'!$C$8:$C$24,"CNS1",'CSO 9'!$R$8:$R$24),"")</f>
        <v/>
      </c>
      <c r="BA14" s="29" t="str">
        <f>IFERROR(AVERAGEIF('CSO 9'!$C$8:$C$24,"CNS1",'CSO 9'!$S$8:$S$24),"")</f>
        <v/>
      </c>
      <c r="BB14" s="29" t="str">
        <f>IFERROR(AVERAGEIF('CSO 9'!$C$8:$C$24,"CNS1",'CSO 9'!$T$8:$T$24),"")</f>
        <v/>
      </c>
      <c r="BC14" s="29" t="str">
        <f>IFERROR(AVERAGEIF('CSO 9'!$C$8:$C$24,"CNS1",'CSO 9'!$U$8:$U$24),"")</f>
        <v/>
      </c>
      <c r="BD14" s="117"/>
      <c r="BE14" s="28" t="str">
        <f>IFERROR(AVERAGEIF('CSO 10'!$C$8:$C$24,"CNS1",'CSO 10'!$Q$8:$Q$24),"")</f>
        <v/>
      </c>
      <c r="BF14" s="29" t="str">
        <f>IFERROR(AVERAGEIF('CSO 10'!$C$8:$C$24,"CNS1",'CSO 10'!$R$8:$R$24),"")</f>
        <v/>
      </c>
      <c r="BG14" s="29" t="str">
        <f>IFERROR(AVERAGEIF('CSO 10'!$C$8:$C$24,"CNS1",'CSO 10'!$S$8:$S$24),"")</f>
        <v/>
      </c>
      <c r="BH14" s="29" t="str">
        <f>IFERROR(AVERAGEIF('CSO 10'!$C$8:$C$24,"CNS1",'CSO 10'!$T$8:$T$24),"")</f>
        <v/>
      </c>
      <c r="BI14" s="29" t="str">
        <f>IFERROR(AVERAGEIF('CSO 10'!$C$8:$C$24,"CNS1",'CSO 10'!$U$8:$U$24),"")</f>
        <v/>
      </c>
      <c r="BJ14" s="117"/>
      <c r="BK14" s="28" t="str">
        <f>IFERROR(AVERAGEIF('CSO 11'!$C$8:$C$24,"CNS1",'CSO 11'!$Q$8:$Q$24),"")</f>
        <v/>
      </c>
      <c r="BL14" s="29" t="str">
        <f>IFERROR(AVERAGEIF('CSO 11'!$C$8:$C$24,"CNS1",'CSO 11'!$R$8:$R$24),"")</f>
        <v/>
      </c>
      <c r="BM14" s="29" t="str">
        <f>IFERROR(AVERAGEIF('CSO 11'!$C$8:$C$24,"CNS1",'CSO 11'!$S$8:$S$24),"")</f>
        <v/>
      </c>
      <c r="BN14" s="29" t="str">
        <f>IFERROR(AVERAGEIF('CSO 11'!$C$8:$C$24,"CNS1",'CSO 11'!$T$8:$T$24),"")</f>
        <v/>
      </c>
      <c r="BO14" s="29" t="str">
        <f>IFERROR(AVERAGEIF('CSO 11'!$C$8:$C$24,"CNS1",'CSO 11'!$U$8:$U$24),"")</f>
        <v/>
      </c>
      <c r="BP14" s="117"/>
      <c r="BQ14" s="28" t="str">
        <f>IFERROR(AVERAGEIF('CSO 12'!$C$8:$C$24,"CNS1",'CSO 12'!$Q$8:$Q$24),"")</f>
        <v/>
      </c>
      <c r="BR14" s="29" t="str">
        <f>IFERROR(AVERAGEIF('CSO 12'!$C$8:$C$24,"CNS1",'CSO 12'!$R$8:$R$24),"")</f>
        <v/>
      </c>
      <c r="BS14" s="29" t="str">
        <f>IFERROR(AVERAGEIF('CSO 12'!$C$8:$C$24,"CNS1",'CSO 12'!$S$8:$S$24),"")</f>
        <v/>
      </c>
      <c r="BT14" s="29" t="str">
        <f>IFERROR(AVERAGEIF('CSO 12'!$C$8:$C$24,"CNS1",'CSO 12'!$T$8:$T$24),"")</f>
        <v/>
      </c>
      <c r="BU14" s="29" t="str">
        <f>IFERROR(AVERAGEIF('CSO 12'!$C$8:$C$24,"CNS1",'CSO 12'!$U$8:$U$24),"")</f>
        <v/>
      </c>
      <c r="BV14" s="119"/>
    </row>
    <row r="15" spans="1:74" s="120" customFormat="1" ht="26.25" customHeight="1">
      <c r="A15" s="140" t="s">
        <v>245</v>
      </c>
      <c r="B15" s="113" t="str">
        <f>'CSO 1'!D20</f>
        <v xml:space="preserve">Collaborating with the government </v>
      </c>
      <c r="C15" s="28" t="str">
        <f>IFERROR(AVERAGEIF('CSO 1'!$C$8:$C$23,"CNS2",'CSO 1'!$Q$8:$Q$23),"")</f>
        <v/>
      </c>
      <c r="D15" s="30" t="str">
        <f>IFERROR(AVERAGEIF('CSO 1'!$C$8:$C$23,"CNS2",'CSO 1'!$R$8:$R$23),"")</f>
        <v/>
      </c>
      <c r="E15" s="30" t="str">
        <f>IFERROR(AVERAGEIF('CSO 1'!$C$8:$C$23,"CNS2",'CSO 1'!$S$8:$S$23),"")</f>
        <v/>
      </c>
      <c r="F15" s="30" t="str">
        <f>IFERROR(AVERAGEIF('CSO 1'!$C$8:$C$23,"CNS2",'CSO 1'!$T$8:$T$23),"")</f>
        <v/>
      </c>
      <c r="G15" s="30" t="str">
        <f>IFERROR(AVERAGEIF('CSO 1'!$C$8:$C$23,"CNS2",'CSO 1'!$U$8:$U$23),"")</f>
        <v/>
      </c>
      <c r="H15" s="117"/>
      <c r="I15" s="28" t="str">
        <f>IFERROR(AVERAGEIF('CSO 2'!$C$8:$C$24,"CNS2",'CSO 2'!$Q$8:$Q$24),"")</f>
        <v/>
      </c>
      <c r="J15" s="30" t="str">
        <f>IFERROR(AVERAGEIF('CSO 2'!$C$8:$C$24,"CNS2",'CSO 2'!$R$8:$R$24),"")</f>
        <v/>
      </c>
      <c r="K15" s="30" t="str">
        <f>IFERROR(AVERAGEIF('CSO 2'!$C$8:$C$24,"CNS2",'CSO 2'!$S$8:$S$24),"")</f>
        <v/>
      </c>
      <c r="L15" s="30" t="str">
        <f>IFERROR(AVERAGEIF('CSO 2'!$C$8:$C$24,"CNS2",'CSO 2'!$T$8:$T$24),"")</f>
        <v/>
      </c>
      <c r="M15" s="30" t="str">
        <f>IFERROR(AVERAGEIF('CSO 2'!$C$8:$C$24,"CNS2",'CSO 2'!$U$8:$U$24),"")</f>
        <v/>
      </c>
      <c r="N15" s="118"/>
      <c r="O15" s="28" t="str">
        <f>IFERROR(AVERAGEIF('CSO 3'!$C$8:$C$24,"CNS2",'CSO 3'!$Q$8:$Q$24),"")</f>
        <v/>
      </c>
      <c r="P15" s="30" t="str">
        <f>IFERROR(AVERAGEIF('CSO 3'!$C$8:$C$24,"CNS2",'CSO 3'!$R$8:$R$24),"")</f>
        <v/>
      </c>
      <c r="Q15" s="30" t="str">
        <f>IFERROR(AVERAGEIF('CSO 3'!$C$8:$C$24,"CNS2",'CSO 3'!$S$8:$S$24),"")</f>
        <v/>
      </c>
      <c r="R15" s="30" t="str">
        <f>IFERROR(AVERAGEIF('CSO 3'!$C$8:$C$24,"CNS2",'CSO 3'!$T$8:$T$24),"")</f>
        <v/>
      </c>
      <c r="S15" s="30" t="str">
        <f>IFERROR(AVERAGEIF('CSO 3'!$C$8:$C$24,"CNS2",'CSO 3'!$U$8:$U$24),"")</f>
        <v/>
      </c>
      <c r="T15" s="117"/>
      <c r="U15" s="28" t="str">
        <f>IFERROR(AVERAGEIF('CSO 4'!$C$8:$C$24,"CNS2",'CSO 4'!$Q$8:$Q$24),"")</f>
        <v/>
      </c>
      <c r="V15" s="30" t="str">
        <f>IFERROR(AVERAGEIF('CSO 4'!$C$8:$C$24,"CNS2",'CSO 4'!$R$8:$R$24),"")</f>
        <v/>
      </c>
      <c r="W15" s="30" t="str">
        <f>IFERROR(AVERAGEIF('CSO 4'!$C$8:$C$24,"CNS2",'CSO 4'!$S$8:$S$24),"")</f>
        <v/>
      </c>
      <c r="X15" s="30" t="str">
        <f>IFERROR(AVERAGEIF('CSO 4'!$C$8:$C$24,"CNS2",'CSO 4'!$T$8:$T$24),"")</f>
        <v/>
      </c>
      <c r="Y15" s="30" t="str">
        <f>IFERROR(AVERAGEIF('CSO 4'!$C$8:$C$24,"CNS2",'CSO 4'!$U$8:$U$24),"")</f>
        <v/>
      </c>
      <c r="Z15" s="118"/>
      <c r="AA15" s="28" t="str">
        <f>IFERROR(AVERAGEIF('CSO 5'!$C$8:$C$24,"CNS2",'CSO 5'!$Q$8:$Q$24),"")</f>
        <v/>
      </c>
      <c r="AB15" s="30" t="str">
        <f>IFERROR(AVERAGEIF('CSO 5'!$C$8:$C$24,"CNS2",'CSO 5'!$R$8:$R$24),"")</f>
        <v/>
      </c>
      <c r="AC15" s="30" t="str">
        <f>IFERROR(AVERAGEIF('CSO 5'!$C$8:$C$24,"CNS2",'CSO 5'!$S$8:$S$24),"")</f>
        <v/>
      </c>
      <c r="AD15" s="30" t="str">
        <f>IFERROR(AVERAGEIF('CSO 5'!$C$8:$C$24,"CNS2",'CSO 5'!$T$8:$T$24),"")</f>
        <v/>
      </c>
      <c r="AE15" s="30" t="str">
        <f>IFERROR(AVERAGEIF('CSO 5'!$C$8:$C$24,"CNS2",'CSO 5'!$U$8:$U$24),"")</f>
        <v/>
      </c>
      <c r="AF15" s="117"/>
      <c r="AG15" s="28" t="str">
        <f>IFERROR(AVERAGEIF('CSO 6'!$C$8:$C$24,"CNS2",'CSO 6'!$Q$8:$Q$24),"")</f>
        <v/>
      </c>
      <c r="AH15" s="30" t="str">
        <f>IFERROR(AVERAGEIF('CSO 6'!$C$8:$C$24,"CNS2",'CSO 6'!$R$8:$R$24),"")</f>
        <v/>
      </c>
      <c r="AI15" s="30" t="str">
        <f>IFERROR(AVERAGEIF('CSO 6'!$C$8:$C$24,"CNS2",'CSO 6'!$S$8:$S$24),"")</f>
        <v/>
      </c>
      <c r="AJ15" s="30" t="str">
        <f>IFERROR(AVERAGEIF('CSO 6'!$C$8:$C$24,"CNS2",'CSO 6'!$T$8:$T$24),"")</f>
        <v/>
      </c>
      <c r="AK15" s="30" t="str">
        <f>IFERROR(AVERAGEIF('CSO 6'!$C$8:$C$24,"CNS2",'CSO 6'!$U$8:$U$24),"")</f>
        <v/>
      </c>
      <c r="AL15" s="117"/>
      <c r="AM15" s="28" t="str">
        <f>IFERROR(AVERAGEIF('CSO 7'!$C$8:$C$24,"CNS2",'CSO 7'!$Q$8:$Q$24),"")</f>
        <v/>
      </c>
      <c r="AN15" s="30" t="str">
        <f>IFERROR(AVERAGEIF('CSO 7'!$C$8:$C$24,"CNS2",'CSO 7'!$R$8:$R$24),"")</f>
        <v/>
      </c>
      <c r="AO15" s="30" t="str">
        <f>IFERROR(AVERAGEIF('CSO 7'!$C$8:$C$24,"CNS2",'CSO 7'!$S$8:$S$24),"")</f>
        <v/>
      </c>
      <c r="AP15" s="30" t="str">
        <f>IFERROR(AVERAGEIF('CSO 7'!$C$8:$C$24,"CNS2",'CSO 7'!$T$8:$T$24),"")</f>
        <v/>
      </c>
      <c r="AQ15" s="30" t="str">
        <f>IFERROR(AVERAGEIF('CSO 7'!$C$8:$C$24,"CNS2",'CSO 7'!$U$8:$U$24),"")</f>
        <v/>
      </c>
      <c r="AR15" s="117"/>
      <c r="AS15" s="28" t="str">
        <f>IFERROR(AVERAGEIF('CSO 8'!$C$8:$C$24,"CNS2",'CSO 8'!$Q$8:$Q$24),"")</f>
        <v/>
      </c>
      <c r="AT15" s="30" t="str">
        <f>IFERROR(AVERAGEIF('CSO 8'!$C$8:$C$24,"CNS2",'CSO 8'!$R$8:$R$24),"")</f>
        <v/>
      </c>
      <c r="AU15" s="30" t="str">
        <f>IFERROR(AVERAGEIF('CSO 8'!$C$8:$C$24,"CNS2",'CSO 8'!$S$8:$S$24),"")</f>
        <v/>
      </c>
      <c r="AV15" s="30" t="str">
        <f>IFERROR(AVERAGEIF('CSO 8'!$C$8:$C$24,"CNS2",'CSO 8'!$T$8:$T$24),"")</f>
        <v/>
      </c>
      <c r="AW15" s="30" t="str">
        <f>IFERROR(AVERAGEIF('CSO 8'!$C$8:$C$24,"CNS2",'CSO 8'!$U$8:$U$24),"")</f>
        <v/>
      </c>
      <c r="AX15" s="119"/>
      <c r="AY15" s="28" t="str">
        <f>IFERROR(AVERAGEIF('CSO 9'!$C$8:$C$24,"CNS2",'CSO 9'!$Q$8:$Q$24),"")</f>
        <v/>
      </c>
      <c r="AZ15" s="30" t="str">
        <f>IFERROR(AVERAGEIF('CSO 9'!$C$8:$C$24,"CNS2",'CSO 9'!$R$8:$R$24),"")</f>
        <v/>
      </c>
      <c r="BA15" s="30" t="str">
        <f>IFERROR(AVERAGEIF('CSO 9'!$C$8:$C$24,"CNS2",'CSO 9'!$S$8:$S$24),"")</f>
        <v/>
      </c>
      <c r="BB15" s="30" t="str">
        <f>IFERROR(AVERAGEIF('CSO 9'!$C$8:$C$24,"CNS2",'CSO 9'!$T$8:$T$24),"")</f>
        <v/>
      </c>
      <c r="BC15" s="30" t="str">
        <f>IFERROR(AVERAGEIF('CSO 9'!$C$8:$C$24,"CNS2",'CSO 9'!$U$8:$U$24),"")</f>
        <v/>
      </c>
      <c r="BD15" s="117"/>
      <c r="BE15" s="28" t="str">
        <f>IFERROR(AVERAGEIF('CSO 10'!$C$8:$C$24,"CNS2",'CSO 10'!$Q$8:$Q$24),"")</f>
        <v/>
      </c>
      <c r="BF15" s="30" t="str">
        <f>IFERROR(AVERAGEIF('CSO 10'!$C$8:$C$24,"CNS2",'CSO 10'!$R$8:$R$24),"")</f>
        <v/>
      </c>
      <c r="BG15" s="30" t="str">
        <f>IFERROR(AVERAGEIF('CSO 10'!$C$8:$C$24,"CNS2",'CSO 10'!$S$8:$S$24),"")</f>
        <v/>
      </c>
      <c r="BH15" s="30" t="str">
        <f>IFERROR(AVERAGEIF('CSO 10'!$C$8:$C$24,"CNS2",'CSO 10'!$T$8:$T$24),"")</f>
        <v/>
      </c>
      <c r="BI15" s="30" t="str">
        <f>IFERROR(AVERAGEIF('CSO 10'!$C$8:$C$24,"CNS2",'CSO 10'!$U$8:$U$24),"")</f>
        <v/>
      </c>
      <c r="BJ15" s="117"/>
      <c r="BK15" s="28" t="str">
        <f>IFERROR(AVERAGEIF('CSO 11'!$C$8:$C$24,"CNS2",'CSO 11'!$Q$8:$Q$24),"")</f>
        <v/>
      </c>
      <c r="BL15" s="30" t="str">
        <f>IFERROR(AVERAGEIF('CSO 11'!$C$8:$C$24,"CNS2",'CSO 11'!$R$8:$R$24),"")</f>
        <v/>
      </c>
      <c r="BM15" s="30" t="str">
        <f>IFERROR(AVERAGEIF('CSO 11'!$C$8:$C$24,"CNS2",'CSO 11'!$S$8:$S$24),"")</f>
        <v/>
      </c>
      <c r="BN15" s="30" t="str">
        <f>IFERROR(AVERAGEIF('CSO 11'!$C$8:$C$24,"CNS2",'CSO 11'!$T$8:$T$24),"")</f>
        <v/>
      </c>
      <c r="BO15" s="30" t="str">
        <f>IFERROR(AVERAGEIF('CSO 11'!$C$8:$C$24,"CNS2",'CSO 11'!$U$8:$U$24),"")</f>
        <v/>
      </c>
      <c r="BP15" s="117"/>
      <c r="BQ15" s="28" t="str">
        <f>IFERROR(AVERAGEIF('CSO 12'!$C$8:$C$24,"CNS2",'CSO 12'!$Q$8:$Q$24),"")</f>
        <v/>
      </c>
      <c r="BR15" s="30" t="str">
        <f>IFERROR(AVERAGEIF('CSO 12'!$C$8:$C$24,"CNS2",'CSO 12'!$R$8:$R$24),"")</f>
        <v/>
      </c>
      <c r="BS15" s="30" t="str">
        <f>IFERROR(AVERAGEIF('CSO 12'!$C$8:$C$24,"CNS2",'CSO 12'!$S$8:$S$24),"")</f>
        <v/>
      </c>
      <c r="BT15" s="30" t="str">
        <f>IFERROR(AVERAGEIF('CSO 12'!$C$8:$C$24,"CNS2",'CSO 12'!$T$8:$T$24),"")</f>
        <v/>
      </c>
      <c r="BU15" s="30" t="str">
        <f>IFERROR(AVERAGEIF('CSO 12'!$C$8:$C$24,"CNS2",'CSO 12'!$U$8:$U$24),"")</f>
        <v/>
      </c>
      <c r="BV15" s="119"/>
    </row>
    <row r="16" spans="1:74" s="120" customFormat="1" ht="26.25" customHeight="1" thickBot="1">
      <c r="A16" s="141" t="s">
        <v>245</v>
      </c>
      <c r="B16" s="114" t="str">
        <f>'CSO 1'!D21</f>
        <v>Documenting plans for sustainability</v>
      </c>
      <c r="C16" s="31" t="str">
        <f>IFERROR(AVERAGEIF('CSO 1'!$C$8:$C$23,"CNS3",'CSO 1'!$Q$8:$Q$23),"")</f>
        <v/>
      </c>
      <c r="D16" s="32" t="str">
        <f>IFERROR(AVERAGEIF('CSO 1'!$C$8:$C$23,"CNS3",'CSO 1'!$R$8:$R$23),"")</f>
        <v/>
      </c>
      <c r="E16" s="32" t="str">
        <f>IFERROR(AVERAGEIF('CSO 1'!$C$8:$C$23,"CNS3",'CSO 1'!$S$8:$S$23),"")</f>
        <v/>
      </c>
      <c r="F16" s="32" t="str">
        <f>IFERROR(AVERAGEIF('CSO 1'!$C$8:$C$23,"CNS3",'CSO 1'!$T$8:$T$23),"")</f>
        <v/>
      </c>
      <c r="G16" s="32" t="str">
        <f>IFERROR(AVERAGEIF('CSO 1'!$C$8:$C$23,"CNS3",'CSO 1'!$U$8:$U$23),"")</f>
        <v/>
      </c>
      <c r="H16" s="117"/>
      <c r="I16" s="31" t="str">
        <f>IFERROR(AVERAGEIF('CSO 2'!$C$8:$C$24,"CNS3",'CSO 2'!$Q$8:$Q$24),"")</f>
        <v/>
      </c>
      <c r="J16" s="32" t="str">
        <f>IFERROR(AVERAGEIF('CSO 2'!$C$8:$C$24,"CNS3",'CSO 2'!$R$8:$R$24),"")</f>
        <v/>
      </c>
      <c r="K16" s="32" t="str">
        <f>IFERROR(AVERAGEIF('CSO 2'!$C$8:$C$24,"CNS3",'CSO 2'!$S$8:$S$24),"")</f>
        <v/>
      </c>
      <c r="L16" s="32" t="str">
        <f>IFERROR(AVERAGEIF('CSO 2'!$C$8:$C$24,"CNS3",'CSO 2'!$T$8:$T$24),"")</f>
        <v/>
      </c>
      <c r="M16" s="32" t="str">
        <f>IFERROR(AVERAGEIF('CSO 2'!$C$8:$C$24,"CNS3",'CSO 2'!$U$8:$U$24),"")</f>
        <v/>
      </c>
      <c r="N16" s="118"/>
      <c r="O16" s="31" t="str">
        <f>IFERROR(AVERAGEIF('CSO 3'!$C$8:$C$24,"CNS3",'CSO 3'!$Q$8:$Q$24),"")</f>
        <v/>
      </c>
      <c r="P16" s="32" t="str">
        <f>IFERROR(AVERAGEIF('CSO 3'!$C$8:$C$24,"CNS3",'CSO 3'!$R$8:$R$24),"")</f>
        <v/>
      </c>
      <c r="Q16" s="32" t="str">
        <f>IFERROR(AVERAGEIF('CSO 3'!$C$8:$C$24,"CNS3",'CSO 3'!$S$8:$S$24),"")</f>
        <v/>
      </c>
      <c r="R16" s="32" t="str">
        <f>IFERROR(AVERAGEIF('CSO 3'!$C$8:$C$24,"CNS3",'CSO 3'!$T$8:$T$24),"")</f>
        <v/>
      </c>
      <c r="S16" s="32" t="str">
        <f>IFERROR(AVERAGEIF('CSO 3'!$C$8:$C$24,"CNS3",'CSO 3'!$U$8:$U$24),"")</f>
        <v/>
      </c>
      <c r="T16" s="117"/>
      <c r="U16" s="31" t="str">
        <f>IFERROR(AVERAGEIF('CSO 4'!$C$8:$C$24,"CNS3",'CSO 4'!$Q$8:$Q$24),"")</f>
        <v/>
      </c>
      <c r="V16" s="32" t="str">
        <f>IFERROR(AVERAGEIF('CSO 4'!$C$8:$C$24,"CNS3",'CSO 4'!$R$8:$R$24),"")</f>
        <v/>
      </c>
      <c r="W16" s="32" t="str">
        <f>IFERROR(AVERAGEIF('CSO 4'!$C$8:$C$24,"CNS3",'CSO 4'!$S$8:$S$24),"")</f>
        <v/>
      </c>
      <c r="X16" s="32" t="str">
        <f>IFERROR(AVERAGEIF('CSO 4'!$C$8:$C$24,"CNS3",'CSO 4'!$T$8:$T$24),"")</f>
        <v/>
      </c>
      <c r="Y16" s="32" t="str">
        <f>IFERROR(AVERAGEIF('CSO 4'!$C$8:$C$24,"CNS3",'CSO 4'!$U$8:$U$24),"")</f>
        <v/>
      </c>
      <c r="Z16" s="118"/>
      <c r="AA16" s="31" t="str">
        <f>IFERROR(AVERAGEIF('CSO 5'!$C$8:$C$24,"CNS3",'CSO 5'!$Q$8:$Q$24),"")</f>
        <v/>
      </c>
      <c r="AB16" s="32" t="str">
        <f>IFERROR(AVERAGEIF('CSO 5'!$C$8:$C$24,"CNS3",'CSO 5'!$R$8:$R$24),"")</f>
        <v/>
      </c>
      <c r="AC16" s="32" t="str">
        <f>IFERROR(AVERAGEIF('CSO 5'!$C$8:$C$24,"CNS3",'CSO 5'!$S$8:$S$24),"")</f>
        <v/>
      </c>
      <c r="AD16" s="32" t="str">
        <f>IFERROR(AVERAGEIF('CSO 5'!$C$8:$C$24,"CNS3",'CSO 5'!$T$8:$T$24),"")</f>
        <v/>
      </c>
      <c r="AE16" s="32" t="str">
        <f>IFERROR(AVERAGEIF('CSO 5'!$C$8:$C$24,"CNS3",'CSO 5'!$U$8:$U$24),"")</f>
        <v/>
      </c>
      <c r="AF16" s="117"/>
      <c r="AG16" s="31" t="str">
        <f>IFERROR(AVERAGEIF('CSO 6'!$C$8:$C$24,"CNS3",'CSO 6'!$Q$8:$Q$24),"")</f>
        <v/>
      </c>
      <c r="AH16" s="32" t="str">
        <f>IFERROR(AVERAGEIF('CSO 6'!$C$8:$C$24,"CNS3",'CSO 6'!$R$8:$R$24),"")</f>
        <v/>
      </c>
      <c r="AI16" s="32" t="str">
        <f>IFERROR(AVERAGEIF('CSO 6'!$C$8:$C$24,"CNS3",'CSO 6'!$S$8:$S$24),"")</f>
        <v/>
      </c>
      <c r="AJ16" s="32" t="str">
        <f>IFERROR(AVERAGEIF('CSO 6'!$C$8:$C$24,"CNS3",'CSO 6'!$T$8:$T$24),"")</f>
        <v/>
      </c>
      <c r="AK16" s="32" t="str">
        <f>IFERROR(AVERAGEIF('CSO 6'!$C$8:$C$24,"CNS3",'CSO 6'!$U$8:$U$24),"")</f>
        <v/>
      </c>
      <c r="AL16" s="117"/>
      <c r="AM16" s="31" t="str">
        <f>IFERROR(AVERAGEIF('CSO 7'!$C$8:$C$24,"CNS3",'CSO 7'!$Q$8:$Q$24),"")</f>
        <v/>
      </c>
      <c r="AN16" s="32" t="str">
        <f>IFERROR(AVERAGEIF('CSO 7'!$C$8:$C$24,"CNS3",'CSO 7'!$R$8:$R$24),"")</f>
        <v/>
      </c>
      <c r="AO16" s="32" t="str">
        <f>IFERROR(AVERAGEIF('CSO 7'!$C$8:$C$24,"CNS3",'CSO 7'!$S$8:$S$24),"")</f>
        <v/>
      </c>
      <c r="AP16" s="32" t="str">
        <f>IFERROR(AVERAGEIF('CSO 7'!$C$8:$C$24,"CNS3",'CSO 7'!$T$8:$T$24),"")</f>
        <v/>
      </c>
      <c r="AQ16" s="32" t="str">
        <f>IFERROR(AVERAGEIF('CSO 7'!$C$8:$C$24,"CNS3",'CSO 7'!$U$8:$U$24),"")</f>
        <v/>
      </c>
      <c r="AR16" s="117"/>
      <c r="AS16" s="31" t="str">
        <f>IFERROR(AVERAGEIF('CSO 8'!$C$8:$C$24,"CNS3",'CSO 8'!$Q$8:$Q$24),"")</f>
        <v/>
      </c>
      <c r="AT16" s="32" t="str">
        <f>IFERROR(AVERAGEIF('CSO 8'!$C$8:$C$24,"CNS3",'CSO 8'!$R$8:$R$24),"")</f>
        <v/>
      </c>
      <c r="AU16" s="32" t="str">
        <f>IFERROR(AVERAGEIF('CSO 8'!$C$8:$C$24,"CNS3",'CSO 8'!$S$8:$S$24),"")</f>
        <v/>
      </c>
      <c r="AV16" s="32" t="str">
        <f>IFERROR(AVERAGEIF('CSO 8'!$C$8:$C$24,"CNS3",'CSO 8'!$T$8:$T$24),"")</f>
        <v/>
      </c>
      <c r="AW16" s="32" t="str">
        <f>IFERROR(AVERAGEIF('CSO 8'!$C$8:$C$24,"CNS3",'CSO 8'!$U$8:$U$24),"")</f>
        <v/>
      </c>
      <c r="AX16" s="119"/>
      <c r="AY16" s="31" t="str">
        <f>IFERROR(AVERAGEIF('CSO 9'!$C$8:$C$24,"CNS3",'CSO 9'!$Q$8:$Q$24),"")</f>
        <v/>
      </c>
      <c r="AZ16" s="32" t="str">
        <f>IFERROR(AVERAGEIF('CSO 9'!$C$8:$C$24,"CNS3",'CSO 9'!$R$8:$R$24),"")</f>
        <v/>
      </c>
      <c r="BA16" s="32" t="str">
        <f>IFERROR(AVERAGEIF('CSO 9'!$C$8:$C$24,"CNS3",'CSO 9'!$S$8:$S$24),"")</f>
        <v/>
      </c>
      <c r="BB16" s="32" t="str">
        <f>IFERROR(AVERAGEIF('CSO 9'!$C$8:$C$24,"CNS3",'CSO 9'!$T$8:$T$24),"")</f>
        <v/>
      </c>
      <c r="BC16" s="32" t="str">
        <f>IFERROR(AVERAGEIF('CSO 9'!$C$8:$C$24,"CNS3",'CSO 9'!$U$8:$U$24),"")</f>
        <v/>
      </c>
      <c r="BD16" s="117"/>
      <c r="BE16" s="31" t="str">
        <f>IFERROR(AVERAGEIF('CSO 10'!$C$8:$C$24,"CNS3",'CSO 10'!$Q$8:$Q$24),"")</f>
        <v/>
      </c>
      <c r="BF16" s="32" t="str">
        <f>IFERROR(AVERAGEIF('CSO 10'!$C$8:$C$24,"CNS3",'CSO 10'!$R$8:$R$24),"")</f>
        <v/>
      </c>
      <c r="BG16" s="32" t="str">
        <f>IFERROR(AVERAGEIF('CSO 10'!$C$8:$C$24,"CNS3",'CSO 10'!$S$8:$S$24),"")</f>
        <v/>
      </c>
      <c r="BH16" s="32" t="str">
        <f>IFERROR(AVERAGEIF('CSO 10'!$C$8:$C$24,"CNS3",'CSO 10'!$T$8:$T$24),"")</f>
        <v/>
      </c>
      <c r="BI16" s="32" t="str">
        <f>IFERROR(AVERAGEIF('CSO 10'!$C$8:$C$24,"CNS3",'CSO 10'!$U$8:$U$24),"")</f>
        <v/>
      </c>
      <c r="BJ16" s="117"/>
      <c r="BK16" s="31" t="str">
        <f>IFERROR(AVERAGEIF('CSO 11'!$C$8:$C$24,"CNS3",'CSO 11'!$Q$8:$Q$24),"")</f>
        <v/>
      </c>
      <c r="BL16" s="32" t="str">
        <f>IFERROR(AVERAGEIF('CSO 11'!$C$8:$C$24,"CNS3",'CSO 11'!$R$8:$R$24),"")</f>
        <v/>
      </c>
      <c r="BM16" s="32" t="str">
        <f>IFERROR(AVERAGEIF('CSO 11'!$C$8:$C$24,"CNS3",'CSO 11'!$S$8:$S$24),"")</f>
        <v/>
      </c>
      <c r="BN16" s="32" t="str">
        <f>IFERROR(AVERAGEIF('CSO 11'!$C$8:$C$24,"CNS3",'CSO 11'!$T$8:$T$24),"")</f>
        <v/>
      </c>
      <c r="BO16" s="32" t="str">
        <f>IFERROR(AVERAGEIF('CSO 11'!$C$8:$C$24,"CNS3",'CSO 11'!$U$8:$U$24),"")</f>
        <v/>
      </c>
      <c r="BP16" s="117"/>
      <c r="BQ16" s="31" t="str">
        <f>IFERROR(AVERAGEIF('CSO 12'!$C$8:$C$24,"CNS3",'CSO 12'!$Q$8:$Q$24),"")</f>
        <v/>
      </c>
      <c r="BR16" s="32" t="str">
        <f>IFERROR(AVERAGEIF('CSO 12'!$C$8:$C$24,"CNS3",'CSO 12'!$R$8:$R$24),"")</f>
        <v/>
      </c>
      <c r="BS16" s="32" t="str">
        <f>IFERROR(AVERAGEIF('CSO 12'!$C$8:$C$24,"CNS3",'CSO 12'!$S$8:$S$24),"")</f>
        <v/>
      </c>
      <c r="BT16" s="32" t="str">
        <f>IFERROR(AVERAGEIF('CSO 12'!$C$8:$C$24,"CNS3",'CSO 12'!$T$8:$T$24),"")</f>
        <v/>
      </c>
      <c r="BU16" s="32" t="str">
        <f>IFERROR(AVERAGEIF('CSO 12'!$C$8:$C$24,"CNS3",'CSO 12'!$U$8:$U$24),"")</f>
        <v/>
      </c>
      <c r="BV16" s="119"/>
    </row>
    <row r="17" spans="1:74" s="120" customFormat="1" ht="26.25" customHeight="1">
      <c r="A17" s="142" t="s">
        <v>274</v>
      </c>
      <c r="B17" s="143" t="str">
        <f>'CSO 1'!D22</f>
        <v>Monitoring advocacy efforts</v>
      </c>
      <c r="C17" s="33" t="str">
        <f>IFERROR(AVERAGEIF('CSO 1'!$C$8:$C$23,"MEL1",'CSO 1'!$Q$8:$Q$23),"")</f>
        <v/>
      </c>
      <c r="D17" s="34" t="str">
        <f>IFERROR(AVERAGEIF('CSO 1'!$C$8:$C$23,"MEL1",'CSO 1'!$R$8:$R$23),"")</f>
        <v/>
      </c>
      <c r="E17" s="34" t="str">
        <f>IFERROR(AVERAGEIF('CSO 1'!$C$8:$C$23,"MEL1",'CSO 1'!$S$8:$S$23),"")</f>
        <v/>
      </c>
      <c r="F17" s="34" t="str">
        <f>IFERROR(AVERAGEIF('CSO 1'!$C$8:$C$23,"MEL1",'CSO 1'!$T$8:$T$23),"")</f>
        <v/>
      </c>
      <c r="G17" s="34" t="str">
        <f>IFERROR(AVERAGEIF('CSO 1'!$C$8:$C$23,"MEL1",'CSO 1'!$U$8:$U$23),"")</f>
        <v/>
      </c>
      <c r="H17" s="127"/>
      <c r="I17" s="33" t="str">
        <f>IFERROR(AVERAGEIF('CSO 2'!$C$8:$C$24,"MEL1",'CSO 2'!$Q$8:$Q$24),"")</f>
        <v/>
      </c>
      <c r="J17" s="34" t="str">
        <f>IFERROR(AVERAGEIF('CSO 2'!$C$8:$C$24,"MEL1",'CSO 2'!$R$8:$R$24),"")</f>
        <v/>
      </c>
      <c r="K17" s="34" t="str">
        <f>IFERROR(AVERAGEIF('CSO 2'!$C$8:$C$24,"MEL1",'CSO 2'!$S$8:$S$24),"")</f>
        <v/>
      </c>
      <c r="L17" s="34" t="str">
        <f>IFERROR(AVERAGEIF('CSO 2'!$C$8:$C$24,"MEL1",'CSO 2'!$T$8:$T$24),"")</f>
        <v/>
      </c>
      <c r="M17" s="34" t="str">
        <f>IFERROR(AVERAGEIF('CSO 2'!$C$8:$C$24,"MEL1",'CSO 2'!$U$8:$U$24),"")</f>
        <v/>
      </c>
      <c r="N17" s="128"/>
      <c r="O17" s="33" t="str">
        <f>IFERROR(AVERAGEIF('CSO 3'!$C$8:$C$24,"MEL1",'CSO 3'!$Q$8:$Q$24),"")</f>
        <v/>
      </c>
      <c r="P17" s="34" t="str">
        <f>IFERROR(AVERAGEIF('CSO 3'!$C$8:$C$24,"MEL1",'CSO 3'!$R$8:$R$24),"")</f>
        <v/>
      </c>
      <c r="Q17" s="34" t="str">
        <f>IFERROR(AVERAGEIF('CSO 3'!$C$8:$C$24,"MEL1",'CSO 3'!$S$8:$S$24),"")</f>
        <v/>
      </c>
      <c r="R17" s="34" t="str">
        <f>IFERROR(AVERAGEIF('CSO 3'!$C$8:$C$24,"MEL1",'CSO 3'!$T$8:$T$24),"")</f>
        <v/>
      </c>
      <c r="S17" s="34" t="str">
        <f>IFERROR(AVERAGEIF('CSO 3'!$C$8:$C$24,"MEL1",'CSO 3'!$U$8:$U$24),"")</f>
        <v/>
      </c>
      <c r="T17" s="127"/>
      <c r="U17" s="33" t="str">
        <f>IFERROR(AVERAGEIF('CSO 4'!$C$8:$C$24,"MEL1",'CSO 4'!$Q$8:$Q$24),"")</f>
        <v/>
      </c>
      <c r="V17" s="34" t="str">
        <f>IFERROR(AVERAGEIF('CSO 4'!$C$8:$C$24,"MEL1",'CSO 4'!$R$8:$R$24),"")</f>
        <v/>
      </c>
      <c r="W17" s="34" t="str">
        <f>IFERROR(AVERAGEIF('CSO 4'!$C$8:$C$24,"MEL1",'CSO 4'!$S$8:$S$24),"")</f>
        <v/>
      </c>
      <c r="X17" s="34" t="str">
        <f>IFERROR(AVERAGEIF('CSO 4'!$C$8:$C$24,"MEL1",'CSO 4'!$T$8:$T$24),"")</f>
        <v/>
      </c>
      <c r="Y17" s="34" t="str">
        <f>IFERROR(AVERAGEIF('CSO 4'!$C$8:$C$24,"MEL1",'CSO 4'!$U$8:$U$24),"")</f>
        <v/>
      </c>
      <c r="Z17" s="128"/>
      <c r="AA17" s="33" t="str">
        <f>IFERROR(AVERAGEIF('CSO 5'!$C$8:$C$24,"MEL1",'CSO 5'!$Q$8:$Q$24),"")</f>
        <v/>
      </c>
      <c r="AB17" s="34" t="str">
        <f>IFERROR(AVERAGEIF('CSO 5'!$C$8:$C$24,"MEL1",'CSO 5'!$R$8:$R$24),"")</f>
        <v/>
      </c>
      <c r="AC17" s="34" t="str">
        <f>IFERROR(AVERAGEIF('CSO 5'!$C$8:$C$24,"MEL1",'CSO 5'!$S$8:$S$24),"")</f>
        <v/>
      </c>
      <c r="AD17" s="34" t="str">
        <f>IFERROR(AVERAGEIF('CSO 5'!$C$8:$C$24,"MEL1",'CSO 5'!$T$8:$T$24),"")</f>
        <v/>
      </c>
      <c r="AE17" s="34" t="str">
        <f>IFERROR(AVERAGEIF('CSO 5'!$C$8:$C$24,"MEL1",'CSO 5'!$U$8:$U$24),"")</f>
        <v/>
      </c>
      <c r="AF17" s="127"/>
      <c r="AG17" s="33" t="str">
        <f>IFERROR(AVERAGEIF('CSO 6'!$C$8:$C$24,"MEL1",'CSO 6'!$Q$8:$Q$24),"")</f>
        <v/>
      </c>
      <c r="AH17" s="34" t="str">
        <f>IFERROR(AVERAGEIF('CSO 6'!$C$8:$C$24,"MEL1",'CSO 6'!$R$8:$R$24),"")</f>
        <v/>
      </c>
      <c r="AI17" s="34" t="str">
        <f>IFERROR(AVERAGEIF('CSO 6'!$C$8:$C$24,"MEL1",'CSO 6'!$S$8:$S$24),"")</f>
        <v/>
      </c>
      <c r="AJ17" s="34" t="str">
        <f>IFERROR(AVERAGEIF('CSO 6'!$C$8:$C$24,"MEL1",'CSO 6'!$T$8:$T$24),"")</f>
        <v/>
      </c>
      <c r="AK17" s="34" t="str">
        <f>IFERROR(AVERAGEIF('CSO 6'!$C$8:$C$24,"MEL1",'CSO 6'!$U$8:$U$24),"")</f>
        <v/>
      </c>
      <c r="AL17" s="127"/>
      <c r="AM17" s="33" t="str">
        <f>IFERROR(AVERAGEIF('CSO 7'!$C$8:$C$24,"MEL1",'CSO 7'!$Q$8:$Q$24),"")</f>
        <v/>
      </c>
      <c r="AN17" s="34" t="str">
        <f>IFERROR(AVERAGEIF('CSO 7'!$C$8:$C$24,"MEL1",'CSO 7'!$R$8:$R$24),"")</f>
        <v/>
      </c>
      <c r="AO17" s="34" t="str">
        <f>IFERROR(AVERAGEIF('CSO 7'!$C$8:$C$24,"MEL1",'CSO 7'!$S$8:$S$24),"")</f>
        <v/>
      </c>
      <c r="AP17" s="34" t="str">
        <f>IFERROR(AVERAGEIF('CSO 7'!$C$8:$C$24,"MEL1",'CSO 7'!$T$8:$T$24),"")</f>
        <v/>
      </c>
      <c r="AQ17" s="34" t="str">
        <f>IFERROR(AVERAGEIF('CSO 7'!$C$8:$C$24,"MEL1",'CSO 7'!$U$8:$U$24),"")</f>
        <v/>
      </c>
      <c r="AR17" s="127"/>
      <c r="AS17" s="33" t="str">
        <f>IFERROR(AVERAGEIF('CSO 8'!$C$8:$C$24,"MEL1",'CSO 8'!$Q$8:$Q$24),"")</f>
        <v/>
      </c>
      <c r="AT17" s="34" t="str">
        <f>IFERROR(AVERAGEIF('CSO 8'!$C$8:$C$24,"MEL1",'CSO 8'!$R$8:$R$24),"")</f>
        <v/>
      </c>
      <c r="AU17" s="34" t="str">
        <f>IFERROR(AVERAGEIF('CSO 8'!$C$8:$C$24,"MEL1",'CSO 8'!$S$8:$S$24),"")</f>
        <v/>
      </c>
      <c r="AV17" s="34" t="str">
        <f>IFERROR(AVERAGEIF('CSO 8'!$C$8:$C$24,"MEL1",'CSO 8'!$T$8:$T$24),"")</f>
        <v/>
      </c>
      <c r="AW17" s="34" t="str">
        <f>IFERROR(AVERAGEIF('CSO 8'!$C$8:$C$24,"MEL1",'CSO 8'!$U$8:$U$24),"")</f>
        <v/>
      </c>
      <c r="AX17" s="129"/>
      <c r="AY17" s="33" t="str">
        <f>IFERROR(AVERAGEIF('CSO 9'!$C$8:$C$24,"MEL1",'CSO 9'!$Q$8:$Q$24),"")</f>
        <v/>
      </c>
      <c r="AZ17" s="34" t="str">
        <f>IFERROR(AVERAGEIF('CSO 9'!$C$8:$C$24,"MEL1",'CSO 9'!$R$8:$R$24),"")</f>
        <v/>
      </c>
      <c r="BA17" s="34" t="str">
        <f>IFERROR(AVERAGEIF('CSO 9'!$C$8:$C$24,"MEL1",'CSO 9'!$S$8:$S$24),"")</f>
        <v/>
      </c>
      <c r="BB17" s="34" t="str">
        <f>IFERROR(AVERAGEIF('CSO 9'!$C$8:$C$24,"MEL1",'CSO 9'!$T$8:$T$24),"")</f>
        <v/>
      </c>
      <c r="BC17" s="34" t="str">
        <f>IFERROR(AVERAGEIF('CSO 9'!$C$8:$C$24,"MEL1",'CSO 9'!$U$8:$U$24),"")</f>
        <v/>
      </c>
      <c r="BD17" s="127"/>
      <c r="BE17" s="33" t="str">
        <f>IFERROR(AVERAGEIF('CSO 10'!$C$8:$C$24,"MEL1",'CSO 10'!$Q$8:$Q$24),"")</f>
        <v/>
      </c>
      <c r="BF17" s="34" t="str">
        <f>IFERROR(AVERAGEIF('CSO 10'!$C$8:$C$24,"MEL1",'CSO 10'!$R$8:$R$24),"")</f>
        <v/>
      </c>
      <c r="BG17" s="34" t="str">
        <f>IFERROR(AVERAGEIF('CSO 10'!$C$8:$C$24,"MEL1",'CSO 10'!$S$8:$S$24),"")</f>
        <v/>
      </c>
      <c r="BH17" s="34" t="str">
        <f>IFERROR(AVERAGEIF('CSO 10'!$C$8:$C$24,"MEL1",'CSO 10'!$T$8:$T$24),"")</f>
        <v/>
      </c>
      <c r="BI17" s="34" t="str">
        <f>IFERROR(AVERAGEIF('CSO 10'!$C$8:$C$24,"MEL1",'CSO 10'!$U$8:$U$24),"")</f>
        <v/>
      </c>
      <c r="BJ17" s="127"/>
      <c r="BK17" s="33" t="str">
        <f>IFERROR(AVERAGEIF('CSO 11'!$C$8:$C$24,"MEL1",'CSO 11'!$Q$8:$Q$24),"")</f>
        <v/>
      </c>
      <c r="BL17" s="34" t="str">
        <f>IFERROR(AVERAGEIF('CSO 11'!$C$8:$C$24,"MEL1",'CSO 11'!$R$8:$R$24),"")</f>
        <v/>
      </c>
      <c r="BM17" s="34" t="str">
        <f>IFERROR(AVERAGEIF('CSO 11'!$C$8:$C$24,"MEL1",'CSO 11'!$S$8:$S$24),"")</f>
        <v/>
      </c>
      <c r="BN17" s="34" t="str">
        <f>IFERROR(AVERAGEIF('CSO 11'!$C$8:$C$24,"MEL1",'CSO 11'!$T$8:$T$24),"")</f>
        <v/>
      </c>
      <c r="BO17" s="34" t="str">
        <f>IFERROR(AVERAGEIF('CSO 11'!$C$8:$C$24,"MEL1",'CSO 11'!$U$8:$U$24),"")</f>
        <v/>
      </c>
      <c r="BP17" s="127"/>
      <c r="BQ17" s="33" t="str">
        <f>IFERROR(AVERAGEIF('CSO 12'!$C$8:$C$24,"MEL1",'CSO 12'!$Q$8:$Q$24),"")</f>
        <v/>
      </c>
      <c r="BR17" s="34" t="str">
        <f>IFERROR(AVERAGEIF('CSO 12'!$C$8:$C$24,"MEL1",'CSO 12'!$R$8:$R$24),"")</f>
        <v/>
      </c>
      <c r="BS17" s="34" t="str">
        <f>IFERROR(AVERAGEIF('CSO 12'!$C$8:$C$24,"MEL1",'CSO 12'!$S$8:$S$24),"")</f>
        <v/>
      </c>
      <c r="BT17" s="34" t="str">
        <f>IFERROR(AVERAGEIF('CSO 12'!$C$8:$C$24,"MEL1",'CSO 12'!$T$8:$T$24),"")</f>
        <v/>
      </c>
      <c r="BU17" s="34" t="str">
        <f>IFERROR(AVERAGEIF('CSO 12'!$C$8:$C$24,"MEL1",'CSO 12'!$U$8:$U$24),"")</f>
        <v/>
      </c>
      <c r="BV17" s="129"/>
    </row>
    <row r="18" spans="1:74" s="120" customFormat="1" ht="26.25" customHeight="1" thickBot="1">
      <c r="A18" s="144" t="s">
        <v>274</v>
      </c>
      <c r="B18" s="145" t="str">
        <f>'CSO 1'!D23</f>
        <v>Taking part in reflective learning</v>
      </c>
      <c r="C18" s="35" t="str">
        <f>IFERROR(AVERAGEIF('CSO 1'!$C$8:$C$23,"MEL2",'CSO 1'!$Q$8:$Q$23),"")</f>
        <v/>
      </c>
      <c r="D18" s="36" t="str">
        <f>IFERROR(AVERAGEIF('CSO 1'!$C$8:$C$23,"MEL2",'CSO 1'!$R$8:$R$23),"")</f>
        <v/>
      </c>
      <c r="E18" s="36" t="str">
        <f>IFERROR(AVERAGEIF('CSO 1'!$C$8:$C$23,"MEL2",'CSO 1'!$S$8:$S$23),"")</f>
        <v/>
      </c>
      <c r="F18" s="36" t="str">
        <f>IFERROR(AVERAGEIF('CSO 1'!$C$8:$C$23,"MEL2",'CSO 1'!$T$8:$T$23),"")</f>
        <v/>
      </c>
      <c r="G18" s="36" t="str">
        <f>IFERROR(AVERAGEIF('CSO 1'!$C$8:$C$23,"MEL2",'CSO 1'!$U$8:$U$23),"")</f>
        <v/>
      </c>
      <c r="H18" s="132"/>
      <c r="I18" s="35" t="str">
        <f>IFERROR(AVERAGEIF('CSO 2'!$C$8:$C$24,"MEL2",'CSO 2'!$Q$8:$Q$24),"")</f>
        <v/>
      </c>
      <c r="J18" s="36" t="str">
        <f>IFERROR(AVERAGEIF('CSO 2'!$C$8:$C$24,"MEL2",'CSO 2'!$R$8:$R$24),"")</f>
        <v/>
      </c>
      <c r="K18" s="36" t="str">
        <f>IFERROR(AVERAGEIF('CSO 2'!$C$8:$C$24,"MEL2",'CSO 2'!$S$8:$S$24),"")</f>
        <v/>
      </c>
      <c r="L18" s="36" t="str">
        <f>IFERROR(AVERAGEIF('CSO 2'!$C$8:$C$24,"MEL2",'CSO 2'!$T$8:$T$24),"")</f>
        <v/>
      </c>
      <c r="M18" s="36" t="str">
        <f>IFERROR(AVERAGEIF('CSO 2'!$C$8:$C$24,"MEL2",'CSO 2'!$U$8:$U$24),"")</f>
        <v/>
      </c>
      <c r="N18" s="133"/>
      <c r="O18" s="35" t="str">
        <f>IFERROR(AVERAGEIF('CSO 3'!$C$8:$C$24,"MEL2",'CSO 3'!$Q$8:$Q$24),"")</f>
        <v/>
      </c>
      <c r="P18" s="36" t="str">
        <f>IFERROR(AVERAGEIF('CSO 3'!$C$8:$C$24,"MEL2",'CSO 3'!$R$8:$R$24),"")</f>
        <v/>
      </c>
      <c r="Q18" s="36" t="str">
        <f>IFERROR(AVERAGEIF('CSO 3'!$C$8:$C$24,"MEL2",'CSO 3'!$S$8:$S$24),"")</f>
        <v/>
      </c>
      <c r="R18" s="36" t="str">
        <f>IFERROR(AVERAGEIF('CSO 3'!$C$8:$C$24,"MEL2",'CSO 3'!$T$8:$T$24),"")</f>
        <v/>
      </c>
      <c r="S18" s="36" t="str">
        <f>IFERROR(AVERAGEIF('CSO 3'!$C$8:$C$24,"MEL2",'CSO 3'!$U$8:$U$24),"")</f>
        <v/>
      </c>
      <c r="T18" s="132"/>
      <c r="U18" s="35" t="str">
        <f>IFERROR(AVERAGEIF('CSO 4'!$C$8:$C$24,"MEL2",'CSO 4'!$Q$8:$Q$24),"")</f>
        <v/>
      </c>
      <c r="V18" s="36" t="str">
        <f>IFERROR(AVERAGEIF('CSO 4'!$C$8:$C$24,"MEL2",'CSO 4'!$R$8:$R$24),"")</f>
        <v/>
      </c>
      <c r="W18" s="36" t="str">
        <f>IFERROR(AVERAGEIF('CSO 4'!$C$8:$C$24,"MEL2",'CSO 4'!$S$8:$S$24),"")</f>
        <v/>
      </c>
      <c r="X18" s="36" t="str">
        <f>IFERROR(AVERAGEIF('CSO 4'!$C$8:$C$24,"MEL2",'CSO 4'!$T$8:$T$24),"")</f>
        <v/>
      </c>
      <c r="Y18" s="36" t="str">
        <f>IFERROR(AVERAGEIF('CSO 4'!$C$8:$C$24,"MEL2",'CSO 4'!$U$8:$U$24),"")</f>
        <v/>
      </c>
      <c r="Z18" s="133"/>
      <c r="AA18" s="35" t="str">
        <f>IFERROR(AVERAGEIF('CSO 5'!$C$8:$C$24,"MEL2",'CSO 5'!$Q$8:$Q$24),"")</f>
        <v/>
      </c>
      <c r="AB18" s="36" t="str">
        <f>IFERROR(AVERAGEIF('CSO 5'!$C$8:$C$24,"MEL2",'CSO 5'!$R$8:$R$24),"")</f>
        <v/>
      </c>
      <c r="AC18" s="36" t="str">
        <f>IFERROR(AVERAGEIF('CSO 5'!$C$8:$C$24,"MEL2",'CSO 5'!$S$8:$S$24),"")</f>
        <v/>
      </c>
      <c r="AD18" s="36" t="str">
        <f>IFERROR(AVERAGEIF('CSO 5'!$C$8:$C$24,"MEL2",'CSO 5'!$T$8:$T$24),"")</f>
        <v/>
      </c>
      <c r="AE18" s="36" t="str">
        <f>IFERROR(AVERAGEIF('CSO 5'!$C$8:$C$24,"MEL2",'CSO 5'!$U$8:$U$24),"")</f>
        <v/>
      </c>
      <c r="AF18" s="132"/>
      <c r="AG18" s="35" t="str">
        <f>IFERROR(AVERAGEIF('CSO 6'!$C$8:$C$24,"MEL2",'CSO 6'!$Q$8:$Q$24),"")</f>
        <v/>
      </c>
      <c r="AH18" s="36" t="str">
        <f>IFERROR(AVERAGEIF('CSO 6'!$C$8:$C$24,"MEL2",'CSO 6'!$R$8:$R$24),"")</f>
        <v/>
      </c>
      <c r="AI18" s="36" t="str">
        <f>IFERROR(AVERAGEIF('CSO 6'!$C$8:$C$24,"MEL2",'CSO 6'!$S$8:$S$24),"")</f>
        <v/>
      </c>
      <c r="AJ18" s="36" t="str">
        <f>IFERROR(AVERAGEIF('CSO 6'!$C$8:$C$24,"MEL2",'CSO 6'!$T$8:$T$24),"")</f>
        <v/>
      </c>
      <c r="AK18" s="36" t="str">
        <f>IFERROR(AVERAGEIF('CSO 6'!$C$8:$C$24,"MEL2",'CSO 6'!$U$8:$U$24),"")</f>
        <v/>
      </c>
      <c r="AL18" s="132"/>
      <c r="AM18" s="35" t="str">
        <f>IFERROR(AVERAGEIF('CSO 7'!$C$8:$C$24,"MEL2",'CSO 7'!$Q$8:$Q$24),"")</f>
        <v/>
      </c>
      <c r="AN18" s="36" t="str">
        <f>IFERROR(AVERAGEIF('CSO 7'!$C$8:$C$24,"MEL2",'CSO 7'!$R$8:$R$24),"")</f>
        <v/>
      </c>
      <c r="AO18" s="36" t="str">
        <f>IFERROR(AVERAGEIF('CSO 7'!$C$8:$C$24,"MEL2",'CSO 7'!$S$8:$S$24),"")</f>
        <v/>
      </c>
      <c r="AP18" s="36" t="str">
        <f>IFERROR(AVERAGEIF('CSO 7'!$C$8:$C$24,"MEL2",'CSO 7'!$T$8:$T$24),"")</f>
        <v/>
      </c>
      <c r="AQ18" s="36" t="str">
        <f>IFERROR(AVERAGEIF('CSO 7'!$C$8:$C$24,"MEL2",'CSO 7'!$U$8:$U$24),"")</f>
        <v/>
      </c>
      <c r="AR18" s="132"/>
      <c r="AS18" s="35" t="str">
        <f>IFERROR(AVERAGEIF('CSO 8'!$C$8:$C$24,"MEL2",'CSO 8'!$Q$8:$Q$24),"")</f>
        <v/>
      </c>
      <c r="AT18" s="36" t="str">
        <f>IFERROR(AVERAGEIF('CSO 8'!$C$8:$C$24,"MEL2",'CSO 8'!$R$8:$R$24),"")</f>
        <v/>
      </c>
      <c r="AU18" s="36" t="str">
        <f>IFERROR(AVERAGEIF('CSO 8'!$C$8:$C$24,"MEL2",'CSO 8'!$S$8:$S$24),"")</f>
        <v/>
      </c>
      <c r="AV18" s="36" t="str">
        <f>IFERROR(AVERAGEIF('CSO 8'!$C$8:$C$24,"MEL2",'CSO 8'!$T$8:$T$24),"")</f>
        <v/>
      </c>
      <c r="AW18" s="36" t="str">
        <f>IFERROR(AVERAGEIF('CSO 8'!$C$8:$C$24,"MEL2",'CSO 8'!$U$8:$U$24),"")</f>
        <v/>
      </c>
      <c r="AX18" s="134"/>
      <c r="AY18" s="35" t="str">
        <f>IFERROR(AVERAGEIF('CSO 9'!$C$8:$C$24,"MEL2",'CSO 9'!$Q$8:$Q$24),"")</f>
        <v/>
      </c>
      <c r="AZ18" s="36" t="str">
        <f>IFERROR(AVERAGEIF('CSO 9'!$C$8:$C$24,"MEL2",'CSO 9'!$R$8:$R$24),"")</f>
        <v/>
      </c>
      <c r="BA18" s="36" t="str">
        <f>IFERROR(AVERAGEIF('CSO 9'!$C$8:$C$24,"MEL2",'CSO 9'!$S$8:$S$24),"")</f>
        <v/>
      </c>
      <c r="BB18" s="36" t="str">
        <f>IFERROR(AVERAGEIF('CSO 9'!$C$8:$C$24,"MEL2",'CSO 9'!$T$8:$T$24),"")</f>
        <v/>
      </c>
      <c r="BC18" s="36" t="str">
        <f>IFERROR(AVERAGEIF('CSO 9'!$C$8:$C$24,"MEL2",'CSO 9'!$U$8:$U$24),"")</f>
        <v/>
      </c>
      <c r="BD18" s="132"/>
      <c r="BE18" s="35" t="str">
        <f>IFERROR(AVERAGEIF('CSO 10'!$C$8:$C$24,"MEL2",'CSO 10'!$Q$8:$Q$24),"")</f>
        <v/>
      </c>
      <c r="BF18" s="36" t="str">
        <f>IFERROR(AVERAGEIF('CSO 10'!$C$8:$C$24,"MEL2",'CSO 10'!$R$8:$R$24),"")</f>
        <v/>
      </c>
      <c r="BG18" s="36" t="str">
        <f>IFERROR(AVERAGEIF('CSO 10'!$C$8:$C$24,"MEL2",'CSO 10'!$S$8:$S$24),"")</f>
        <v/>
      </c>
      <c r="BH18" s="36" t="str">
        <f>IFERROR(AVERAGEIF('CSO 10'!$C$8:$C$24,"MEL2",'CSO 10'!$T$8:$T$24),"")</f>
        <v/>
      </c>
      <c r="BI18" s="36" t="str">
        <f>IFERROR(AVERAGEIF('CSO 10'!$C$8:$C$24,"MEL2",'CSO 10'!$U$8:$U$24),"")</f>
        <v/>
      </c>
      <c r="BJ18" s="132"/>
      <c r="BK18" s="35" t="str">
        <f>IFERROR(AVERAGEIF('CSO 11'!$C$8:$C$24,"MEL2",'CSO 11'!$Q$8:$Q$24),"")</f>
        <v/>
      </c>
      <c r="BL18" s="36" t="str">
        <f>IFERROR(AVERAGEIF('CSO 11'!$C$8:$C$24,"MEL2",'CSO 11'!$R$8:$R$24),"")</f>
        <v/>
      </c>
      <c r="BM18" s="36" t="str">
        <f>IFERROR(AVERAGEIF('CSO 11'!$C$8:$C$24,"MEL2",'CSO 11'!$S$8:$S$24),"")</f>
        <v/>
      </c>
      <c r="BN18" s="36" t="str">
        <f>IFERROR(AVERAGEIF('CSO 11'!$C$8:$C$24,"MEL2",'CSO 11'!$T$8:$T$24),"")</f>
        <v/>
      </c>
      <c r="BO18" s="36" t="str">
        <f>IFERROR(AVERAGEIF('CSO 11'!$C$8:$C$24,"MEL2",'CSO 11'!$U$8:$U$24),"")</f>
        <v/>
      </c>
      <c r="BP18" s="132"/>
      <c r="BQ18" s="35" t="str">
        <f>IFERROR(AVERAGEIF('CSO 12'!$C$8:$C$24,"MEL2",'CSO 12'!$Q$8:$Q$24),"")</f>
        <v/>
      </c>
      <c r="BR18" s="36" t="str">
        <f>IFERROR(AVERAGEIF('CSO 12'!$C$8:$C$24,"MEL2",'CSO 12'!$R$8:$R$24),"")</f>
        <v/>
      </c>
      <c r="BS18" s="36" t="str">
        <f>IFERROR(AVERAGEIF('CSO 12'!$C$8:$C$24,"MEL2",'CSO 12'!$S$8:$S$24),"")</f>
        <v/>
      </c>
      <c r="BT18" s="36" t="str">
        <f>IFERROR(AVERAGEIF('CSO 12'!$C$8:$C$24,"MEL2",'CSO 12'!$T$8:$T$24),"")</f>
        <v/>
      </c>
      <c r="BU18" s="36" t="str">
        <f>IFERROR(AVERAGEIF('CSO 12'!$C$8:$C$24,"MEL2",'CSO 12'!$U$8:$U$24),"")</f>
        <v/>
      </c>
      <c r="BV18" s="134"/>
    </row>
  </sheetData>
  <mergeCells count="14">
    <mergeCell ref="AY1:BC1"/>
    <mergeCell ref="BE1:BI1"/>
    <mergeCell ref="BK1:BO1"/>
    <mergeCell ref="BQ1:BU1"/>
    <mergeCell ref="AM1:AQ1"/>
    <mergeCell ref="AS1:AW1"/>
    <mergeCell ref="B1:B2"/>
    <mergeCell ref="A1:A2"/>
    <mergeCell ref="U1:Y1"/>
    <mergeCell ref="AA1:AE1"/>
    <mergeCell ref="AG1:AK1"/>
    <mergeCell ref="C1:G1"/>
    <mergeCell ref="I1:M1"/>
    <mergeCell ref="O1:S1"/>
  </mergeCells>
  <conditionalFormatting sqref="C3:G18 I3:M18 O3:S18 U3:Y18 AA3:AE18 AG3:AK18 AM3:AQ18 AS3:AW18 AY3:BC18 BE3:BI18 BK3:BO18 BQ3:BU18">
    <cfRule type="cellIs" dxfId="12" priority="43" operator="between">
      <formula>0.1</formula>
      <formula>25</formula>
    </cfRule>
    <cfRule type="cellIs" dxfId="11" priority="44" operator="between">
      <formula>25</formula>
      <formula>50</formula>
    </cfRule>
    <cfRule type="cellIs" dxfId="10" priority="45" operator="between">
      <formula>50</formula>
      <formula>75</formula>
    </cfRule>
    <cfRule type="containsBlanks" dxfId="9" priority="47">
      <formula>LEN(TRIM(C3))=0</formula>
    </cfRule>
    <cfRule type="cellIs" dxfId="8" priority="48" operator="greaterThanOrEqual">
      <formula>75</formula>
    </cfRule>
  </conditionalFormatting>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A53"/>
  <sheetViews>
    <sheetView topLeftCell="A34" workbookViewId="0">
      <selection activeCell="E38" sqref="E38"/>
    </sheetView>
  </sheetViews>
  <sheetFormatPr defaultRowHeight="15"/>
  <cols>
    <col min="1" max="1" width="64.42578125" customWidth="1"/>
  </cols>
  <sheetData>
    <row r="1" spans="1:1" hidden="1"/>
    <row r="2" spans="1:1" hidden="1"/>
    <row r="3" spans="1:1" hidden="1">
      <c r="A3" s="2" t="s">
        <v>3</v>
      </c>
    </row>
    <row r="4" spans="1:1" hidden="1">
      <c r="A4" s="2" t="s">
        <v>4</v>
      </c>
    </row>
    <row r="5" spans="1:1" hidden="1">
      <c r="A5" t="s">
        <v>5</v>
      </c>
    </row>
    <row r="6" spans="1:1" hidden="1">
      <c r="A6" t="s">
        <v>6</v>
      </c>
    </row>
    <row r="7" spans="1:1" hidden="1">
      <c r="A7" t="s">
        <v>7</v>
      </c>
    </row>
    <row r="8" spans="1:1" hidden="1">
      <c r="A8" t="s">
        <v>8</v>
      </c>
    </row>
    <row r="9" spans="1:1" hidden="1">
      <c r="A9" t="s">
        <v>9</v>
      </c>
    </row>
    <row r="10" spans="1:1" hidden="1">
      <c r="A10" t="s">
        <v>10</v>
      </c>
    </row>
    <row r="11" spans="1:1" hidden="1">
      <c r="A11" t="s">
        <v>11</v>
      </c>
    </row>
    <row r="12" spans="1:1" hidden="1">
      <c r="A12" t="s">
        <v>12</v>
      </c>
    </row>
    <row r="13" spans="1:1" hidden="1"/>
    <row r="14" spans="1:1" hidden="1">
      <c r="A14" s="2" t="s">
        <v>13</v>
      </c>
    </row>
    <row r="15" spans="1:1" hidden="1">
      <c r="A15" t="s">
        <v>14</v>
      </c>
    </row>
    <row r="16" spans="1:1" hidden="1">
      <c r="A16" t="s">
        <v>15</v>
      </c>
    </row>
    <row r="17" spans="1:1" hidden="1">
      <c r="A17" t="s">
        <v>16</v>
      </c>
    </row>
    <row r="18" spans="1:1" hidden="1"/>
    <row r="19" spans="1:1" hidden="1">
      <c r="A19" s="2" t="s">
        <v>17</v>
      </c>
    </row>
    <row r="20" spans="1:1" hidden="1">
      <c r="A20" s="2" t="s">
        <v>2</v>
      </c>
    </row>
    <row r="21" spans="1:1" hidden="1">
      <c r="A21" t="s">
        <v>18</v>
      </c>
    </row>
    <row r="22" spans="1:1" hidden="1">
      <c r="A22" t="s">
        <v>19</v>
      </c>
    </row>
    <row r="23" spans="1:1" hidden="1">
      <c r="A23" t="s">
        <v>20</v>
      </c>
    </row>
    <row r="24" spans="1:1" hidden="1">
      <c r="A24" t="s">
        <v>21</v>
      </c>
    </row>
    <row r="25" spans="1:1" hidden="1">
      <c r="A25" t="s">
        <v>22</v>
      </c>
    </row>
    <row r="26" spans="1:1" hidden="1">
      <c r="A26" t="s">
        <v>23</v>
      </c>
    </row>
    <row r="27" spans="1:1" hidden="1">
      <c r="A27" t="s">
        <v>24</v>
      </c>
    </row>
    <row r="28" spans="1:1" hidden="1"/>
    <row r="29" spans="1:1" hidden="1">
      <c r="A29" t="s">
        <v>25</v>
      </c>
    </row>
    <row r="30" spans="1:1" hidden="1">
      <c r="A30" t="s">
        <v>0</v>
      </c>
    </row>
    <row r="31" spans="1:1" hidden="1">
      <c r="A31" t="s">
        <v>26</v>
      </c>
    </row>
    <row r="32" spans="1:1" hidden="1">
      <c r="A32" t="s">
        <v>27</v>
      </c>
    </row>
    <row r="33" spans="1:1" hidden="1">
      <c r="A33" t="s">
        <v>28</v>
      </c>
    </row>
    <row r="35" spans="1:1">
      <c r="A35" s="181" t="s">
        <v>29</v>
      </c>
    </row>
    <row r="36" spans="1:1">
      <c r="A36" s="182" t="s">
        <v>30</v>
      </c>
    </row>
    <row r="37" spans="1:1">
      <c r="A37" s="183" t="s">
        <v>31</v>
      </c>
    </row>
    <row r="38" spans="1:1">
      <c r="A38" s="182" t="s">
        <v>32</v>
      </c>
    </row>
    <row r="39" spans="1:1">
      <c r="A39" s="183" t="s">
        <v>33</v>
      </c>
    </row>
    <row r="40" spans="1:1">
      <c r="A40" s="182" t="s">
        <v>34</v>
      </c>
    </row>
    <row r="41" spans="1:1">
      <c r="A41" s="183" t="s">
        <v>35</v>
      </c>
    </row>
    <row r="42" spans="1:1">
      <c r="A42" s="182" t="s">
        <v>36</v>
      </c>
    </row>
    <row r="43" spans="1:1">
      <c r="A43" s="183" t="s">
        <v>37</v>
      </c>
    </row>
    <row r="44" spans="1:1">
      <c r="A44" s="182" t="s">
        <v>38</v>
      </c>
    </row>
    <row r="45" spans="1:1">
      <c r="A45" s="183" t="s">
        <v>39</v>
      </c>
    </row>
    <row r="46" spans="1:1">
      <c r="A46" s="182" t="s">
        <v>40</v>
      </c>
    </row>
    <row r="47" spans="1:1">
      <c r="A47" s="183" t="s">
        <v>41</v>
      </c>
    </row>
    <row r="48" spans="1:1" hidden="1">
      <c r="A48" t="s">
        <v>42</v>
      </c>
    </row>
    <row r="49" spans="1:1" hidden="1">
      <c r="A49" t="s">
        <v>43</v>
      </c>
    </row>
    <row r="50" spans="1:1" hidden="1">
      <c r="A50">
        <v>1</v>
      </c>
    </row>
    <row r="51" spans="1:1" hidden="1">
      <c r="A51">
        <v>2</v>
      </c>
    </row>
    <row r="52" spans="1:1" hidden="1">
      <c r="A52">
        <v>3</v>
      </c>
    </row>
    <row r="53" spans="1:1" hidden="1">
      <c r="A53">
        <v>4</v>
      </c>
    </row>
  </sheetData>
  <pageMargins left="0.7" right="0.7" top="0.75" bottom="0.75" header="0.3" footer="0.3"/>
  <pageSetup orientation="portrait" horizontalDpi="300" verticalDpi="30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5">
    <tabColor rgb="FF00FF00"/>
  </sheetPr>
  <dimension ref="A1:CD39"/>
  <sheetViews>
    <sheetView showGridLines="0" showRowColHeaders="0" zoomScale="120" zoomScaleNormal="120" workbookViewId="0">
      <selection activeCell="B8" sqref="B8"/>
    </sheetView>
  </sheetViews>
  <sheetFormatPr defaultColWidth="9.140625" defaultRowHeight="11.25"/>
  <cols>
    <col min="1" max="1" width="2.85546875" style="1" customWidth="1"/>
    <col min="2" max="2" width="23" style="1" customWidth="1"/>
    <col min="3" max="3" width="3.7109375" style="1" customWidth="1"/>
    <col min="4" max="4" width="3" style="1" customWidth="1"/>
    <col min="5" max="5" width="4" style="1" customWidth="1"/>
    <col min="6" max="6" width="3" style="1" hidden="1" customWidth="1"/>
    <col min="7" max="8" width="3" style="1" customWidth="1"/>
    <col min="9" max="9" width="3.7109375" style="1" customWidth="1"/>
    <col min="10" max="10" width="3" style="1" hidden="1" customWidth="1"/>
    <col min="11" max="12" width="3" style="1" customWidth="1"/>
    <col min="13" max="13" width="3.5703125" style="1" customWidth="1"/>
    <col min="14" max="14" width="3" style="1" hidden="1" customWidth="1"/>
    <col min="15" max="16" width="3" style="1" customWidth="1"/>
    <col min="17" max="17" width="4" style="1" customWidth="1"/>
    <col min="18" max="18" width="3" style="1" hidden="1" customWidth="1"/>
    <col min="19" max="20" width="3" style="1" customWidth="1"/>
    <col min="21" max="22" width="1.5703125" style="1" customWidth="1"/>
    <col min="23" max="23" width="23" style="1" customWidth="1"/>
    <col min="24" max="24" width="3.85546875" style="1" customWidth="1"/>
    <col min="25" max="25" width="3" style="1" customWidth="1"/>
    <col min="26" max="26" width="4" style="1" customWidth="1"/>
    <col min="27" max="27" width="3" style="1" hidden="1" customWidth="1"/>
    <col min="28" max="29" width="3" style="1" customWidth="1"/>
    <col min="30" max="30" width="3.7109375" style="1" customWidth="1"/>
    <col min="31" max="31" width="3" style="1" hidden="1" customWidth="1"/>
    <col min="32" max="33" width="3" style="1" customWidth="1"/>
    <col min="34" max="34" width="3.7109375" style="1" customWidth="1"/>
    <col min="35" max="35" width="3" style="1" hidden="1" customWidth="1"/>
    <col min="36" max="37" width="3" style="1" customWidth="1"/>
    <col min="38" max="38" width="3.7109375" style="1" customWidth="1"/>
    <col min="39" max="39" width="3" style="1" hidden="1" customWidth="1"/>
    <col min="40" max="41" width="3" style="1" customWidth="1"/>
    <col min="42" max="42" width="2.7109375" style="1" customWidth="1"/>
    <col min="43" max="43" width="23" style="1" customWidth="1"/>
    <col min="44" max="44" width="3.7109375" style="1" customWidth="1"/>
    <col min="45" max="45" width="3.28515625" style="1" customWidth="1"/>
    <col min="46" max="46" width="4.28515625" style="1" customWidth="1"/>
    <col min="47" max="47" width="3.28515625" style="1" hidden="1" customWidth="1"/>
    <col min="48" max="49" width="3.28515625" style="1" customWidth="1"/>
    <col min="50" max="50" width="4" style="1" customWidth="1"/>
    <col min="51" max="51" width="3.28515625" style="1" hidden="1" customWidth="1"/>
    <col min="52" max="53" width="3.28515625" style="1" customWidth="1"/>
    <col min="54" max="54" width="4.42578125" style="1" customWidth="1"/>
    <col min="55" max="55" width="0.7109375" style="1" customWidth="1"/>
    <col min="56" max="57" width="3.28515625" style="1" customWidth="1"/>
    <col min="58" max="58" width="4.42578125" style="1" customWidth="1"/>
    <col min="59" max="59" width="3.28515625" style="1" hidden="1" customWidth="1"/>
    <col min="60" max="61" width="3.28515625" style="1" customWidth="1"/>
    <col min="62" max="62" width="12.42578125" style="1" customWidth="1"/>
    <col min="63" max="63" width="19.85546875" style="1" hidden="1" customWidth="1"/>
    <col min="64" max="81" width="3" style="1" hidden="1" customWidth="1"/>
    <col min="82" max="82" width="2.140625" style="1" hidden="1" customWidth="1"/>
    <col min="83" max="16384" width="9.140625" style="1"/>
  </cols>
  <sheetData>
    <row r="1" spans="1:82">
      <c r="A1" s="8"/>
      <c r="B1" s="8"/>
      <c r="C1" s="8"/>
      <c r="D1" s="8"/>
      <c r="E1" s="8"/>
      <c r="F1" s="8"/>
      <c r="G1" s="8"/>
      <c r="H1" s="8"/>
      <c r="I1" s="8"/>
      <c r="J1" s="8"/>
      <c r="K1" s="8"/>
      <c r="L1" s="8"/>
      <c r="M1" s="8"/>
      <c r="N1" s="8"/>
      <c r="O1" s="8"/>
      <c r="P1" s="8"/>
      <c r="Q1" s="8"/>
      <c r="R1" s="8"/>
      <c r="S1" s="8"/>
      <c r="T1" s="8"/>
      <c r="U1" s="8"/>
      <c r="V1" s="8"/>
      <c r="W1" s="8"/>
      <c r="X1" s="8"/>
      <c r="Y1" s="8"/>
      <c r="Z1" s="8"/>
      <c r="AA1" s="8"/>
      <c r="AB1" s="8"/>
      <c r="AC1" s="8"/>
      <c r="AD1" s="8"/>
      <c r="AE1" s="8"/>
      <c r="AF1" s="8"/>
      <c r="AG1" s="8"/>
      <c r="AH1" s="8"/>
      <c r="AI1" s="8"/>
      <c r="AJ1" s="8"/>
      <c r="AK1" s="8"/>
      <c r="AL1" s="8"/>
      <c r="AM1" s="8"/>
      <c r="AN1" s="8"/>
      <c r="AO1" s="8"/>
      <c r="AP1" s="8"/>
      <c r="AQ1" s="8"/>
      <c r="AR1" s="8"/>
      <c r="AS1" s="8"/>
      <c r="AT1" s="8"/>
      <c r="AU1" s="8"/>
      <c r="AV1" s="8"/>
      <c r="AW1" s="8"/>
      <c r="AX1" s="8"/>
      <c r="AY1" s="8"/>
      <c r="AZ1" s="8"/>
      <c r="BA1" s="8"/>
      <c r="BB1" s="8"/>
      <c r="BC1" s="8"/>
      <c r="BD1" s="8"/>
      <c r="BE1" s="8"/>
      <c r="BF1" s="8"/>
      <c r="BG1" s="8"/>
      <c r="BH1" s="8"/>
      <c r="BI1" s="8"/>
      <c r="BJ1" s="8"/>
      <c r="BK1" s="8"/>
      <c r="BL1" s="8"/>
      <c r="BM1" s="8"/>
      <c r="BN1" s="8"/>
      <c r="BO1" s="8"/>
      <c r="BP1" s="8"/>
      <c r="BQ1" s="8"/>
      <c r="BR1" s="8"/>
      <c r="BS1" s="8"/>
      <c r="BT1" s="8"/>
      <c r="BU1" s="8"/>
      <c r="BV1" s="8"/>
      <c r="BW1" s="8"/>
      <c r="BX1" s="8"/>
      <c r="BY1" s="8"/>
      <c r="BZ1" s="8"/>
      <c r="CA1" s="8"/>
      <c r="CB1" s="8"/>
      <c r="CC1" s="8"/>
      <c r="CD1" s="8"/>
    </row>
    <row r="2" spans="1:82" ht="54" customHeight="1">
      <c r="A2" s="8"/>
      <c r="B2" s="169" t="str">
        <f>'CSO 1'!$G$2</f>
        <v>CSO 1</v>
      </c>
      <c r="C2" s="292" t="s">
        <v>300</v>
      </c>
      <c r="D2" s="294"/>
      <c r="E2" s="292" t="s">
        <v>301</v>
      </c>
      <c r="F2" s="293"/>
      <c r="G2" s="293"/>
      <c r="H2" s="294"/>
      <c r="I2" s="292" t="s">
        <v>302</v>
      </c>
      <c r="J2" s="293"/>
      <c r="K2" s="293"/>
      <c r="L2" s="294"/>
      <c r="M2" s="292" t="s">
        <v>303</v>
      </c>
      <c r="N2" s="293"/>
      <c r="O2" s="293"/>
      <c r="P2" s="294"/>
      <c r="Q2" s="292" t="s">
        <v>304</v>
      </c>
      <c r="R2" s="293"/>
      <c r="S2" s="293"/>
      <c r="T2" s="294"/>
      <c r="U2" s="9"/>
      <c r="V2" s="8"/>
      <c r="W2" s="170" t="str">
        <f>'CSO 2'!$G$2</f>
        <v>CSO 2</v>
      </c>
      <c r="X2" s="292" t="s">
        <v>300</v>
      </c>
      <c r="Y2" s="294"/>
      <c r="Z2" s="292" t="s">
        <v>301</v>
      </c>
      <c r="AA2" s="293"/>
      <c r="AB2" s="293"/>
      <c r="AC2" s="294"/>
      <c r="AD2" s="292" t="s">
        <v>302</v>
      </c>
      <c r="AE2" s="293"/>
      <c r="AF2" s="293"/>
      <c r="AG2" s="294"/>
      <c r="AH2" s="292" t="s">
        <v>303</v>
      </c>
      <c r="AI2" s="293"/>
      <c r="AJ2" s="293"/>
      <c r="AK2" s="294"/>
      <c r="AL2" s="292" t="s">
        <v>304</v>
      </c>
      <c r="AM2" s="293"/>
      <c r="AN2" s="293"/>
      <c r="AO2" s="294"/>
      <c r="AP2" s="8"/>
      <c r="AQ2" s="171" t="str">
        <f>'CSO 3'!$G$2</f>
        <v>CSO 3</v>
      </c>
      <c r="AR2" s="292" t="s">
        <v>300</v>
      </c>
      <c r="AS2" s="294"/>
      <c r="AT2" s="292" t="s">
        <v>301</v>
      </c>
      <c r="AU2" s="293"/>
      <c r="AV2" s="293"/>
      <c r="AW2" s="294"/>
      <c r="AX2" s="292" t="s">
        <v>302</v>
      </c>
      <c r="AY2" s="293"/>
      <c r="AZ2" s="293"/>
      <c r="BA2" s="294"/>
      <c r="BB2" s="292" t="s">
        <v>303</v>
      </c>
      <c r="BC2" s="293"/>
      <c r="BD2" s="293"/>
      <c r="BE2" s="294"/>
      <c r="BF2" s="292" t="s">
        <v>304</v>
      </c>
      <c r="BG2" s="293"/>
      <c r="BH2" s="293"/>
      <c r="BI2" s="294"/>
      <c r="BJ2" s="8"/>
      <c r="BK2" s="41" t="s">
        <v>305</v>
      </c>
      <c r="BL2" s="292" t="s">
        <v>300</v>
      </c>
      <c r="BM2" s="294"/>
      <c r="BN2" s="292" t="s">
        <v>306</v>
      </c>
      <c r="BO2" s="293"/>
      <c r="BP2" s="293"/>
      <c r="BQ2" s="294"/>
      <c r="BR2" s="292" t="s">
        <v>307</v>
      </c>
      <c r="BS2" s="293"/>
      <c r="BT2" s="293"/>
      <c r="BU2" s="294"/>
      <c r="BV2" s="292" t="s">
        <v>308</v>
      </c>
      <c r="BW2" s="293"/>
      <c r="BX2" s="293"/>
      <c r="BY2" s="294"/>
      <c r="BZ2" s="292" t="s">
        <v>309</v>
      </c>
      <c r="CA2" s="293"/>
      <c r="CB2" s="293"/>
      <c r="CC2" s="294"/>
      <c r="CD2" s="8"/>
    </row>
    <row r="3" spans="1:82" ht="24.75" customHeight="1">
      <c r="A3" s="8"/>
      <c r="B3" s="5" t="s">
        <v>140</v>
      </c>
      <c r="C3" s="5" t="str">
        <f>IFERROR(AVERAGEIF('Category Score summary'!$A$3:$A$18,"AC",'Category Score summary'!C$3:C$18),"")</f>
        <v/>
      </c>
      <c r="D3" s="44" t="s">
        <v>310</v>
      </c>
      <c r="E3" s="5" t="str">
        <f>IFERROR(AVERAGEIF('Category Score summary'!$A$3:$A$18,"AC",'Category Score summary'!D$3:D$18),"")</f>
        <v/>
      </c>
      <c r="F3" s="13" t="str">
        <f>IF(OR(ISTEXT(C3),ISTEXT(E3)),"",IF(OR(ISBLANK(C3),ISBLANK(E3)),"",IF(E3&gt;C3,82,IF(E3=C3,52,1))))</f>
        <v/>
      </c>
      <c r="G3" s="44" t="s">
        <v>310</v>
      </c>
      <c r="H3" s="12" t="str">
        <f>F3</f>
        <v/>
      </c>
      <c r="I3" s="5" t="str">
        <f>IFERROR(AVERAGEIF('Category Score summary'!$A$3:$A$18,"AC",'Category Score summary'!E$3:E$18),"")</f>
        <v/>
      </c>
      <c r="J3" s="13" t="str">
        <f>IF(OR(ISTEXT(E3),ISTEXT(I3)),"",IF(OR(ISBLANK(E3),ISBLANK(I3)),"",IF(I3&gt;E3,82,IF(I3=E3,52,1))))</f>
        <v/>
      </c>
      <c r="K3" s="44" t="s">
        <v>310</v>
      </c>
      <c r="L3" s="12" t="str">
        <f>J3</f>
        <v/>
      </c>
      <c r="M3" s="5" t="str">
        <f>IFERROR(AVERAGEIF('Category Score summary'!$A$3:$A$18,"AC",'Category Score summary'!F$3:F$18),"")</f>
        <v/>
      </c>
      <c r="N3" s="13" t="str">
        <f>IF(OR(ISTEXT(I3),ISTEXT(M3)),"",IF(OR(ISBLANK(I3),ISBLANK(M3)),"",IF(M3&gt;I3,82,IF(M3=I3,52,1))))</f>
        <v/>
      </c>
      <c r="O3" s="44" t="s">
        <v>310</v>
      </c>
      <c r="P3" s="12" t="str">
        <f>N3</f>
        <v/>
      </c>
      <c r="Q3" s="5" t="str">
        <f>IFERROR(AVERAGEIF('Category Score summary'!$A$3:$A$18,"AC",'Category Score summary'!G$3:G$18),"")</f>
        <v/>
      </c>
      <c r="R3" s="13" t="str">
        <f>IF(OR(ISTEXT(M3),ISTEXT(Q3)),"",IF(OR(ISBLANK(M3),ISBLANK(Q3)),"",IF(Q3&gt;M3,82,IF(Q3=M3,52,1))))</f>
        <v/>
      </c>
      <c r="S3" s="44" t="s">
        <v>310</v>
      </c>
      <c r="T3" s="6" t="str">
        <f>R3</f>
        <v/>
      </c>
      <c r="U3" s="10"/>
      <c r="V3" s="8"/>
      <c r="W3" s="5" t="s">
        <v>140</v>
      </c>
      <c r="X3" s="5" t="str">
        <f>IFERROR(AVERAGEIF('Category Score summary'!$A$3:$A$18,"AC",'Category Score summary'!I$3:I$18),"")</f>
        <v/>
      </c>
      <c r="Y3" s="44" t="s">
        <v>310</v>
      </c>
      <c r="Z3" s="5" t="str">
        <f>IFERROR(AVERAGEIF('Category Score summary'!$A$3:$A$18,"AC",'Category Score summary'!J$3:J$18),"")</f>
        <v/>
      </c>
      <c r="AA3" s="13" t="str">
        <f>IF(OR(ISTEXT(X3),ISTEXT(Z3)),"",IF(OR(ISBLANK(X3),ISBLANK(Z3)),"",IF(Z3&gt;X3,82,IF(Z3=X3,52,1))))</f>
        <v/>
      </c>
      <c r="AB3" s="44" t="s">
        <v>310</v>
      </c>
      <c r="AC3" s="12" t="str">
        <f>AA3</f>
        <v/>
      </c>
      <c r="AD3" s="5" t="str">
        <f>IFERROR(AVERAGEIF('Category Score summary'!$A$3:$A$18,"AC",'Category Score summary'!K$3:K$18),"")</f>
        <v/>
      </c>
      <c r="AE3" s="13" t="str">
        <f>IF(OR(ISTEXT(Z3),ISTEXT(AD3)),"",IF(OR(ISBLANK(Z3),ISBLANK(AD3)),"",IF(AD3&gt;Z3,82,IF(AD3=Z3,52,1))))</f>
        <v/>
      </c>
      <c r="AF3" s="44" t="s">
        <v>310</v>
      </c>
      <c r="AG3" s="12" t="str">
        <f>AE3</f>
        <v/>
      </c>
      <c r="AH3" s="5" t="str">
        <f>IFERROR(AVERAGEIF('Category Score summary'!$A$3:$A$18,"AC",'Category Score summary'!L$3:L$18),"")</f>
        <v/>
      </c>
      <c r="AI3" s="13" t="str">
        <f>IF(OR(ISTEXT(AD3),ISTEXT(AH3)),"",IF(OR(ISBLANK(AD3),ISBLANK(AH3)),"",IF(AH3&gt;AD3,82,IF(AH3=AD3,52,1))))</f>
        <v/>
      </c>
      <c r="AJ3" s="44" t="s">
        <v>310</v>
      </c>
      <c r="AK3" s="12" t="str">
        <f>AI3</f>
        <v/>
      </c>
      <c r="AL3" s="5" t="str">
        <f>IFERROR(AVERAGEIF('Category Score summary'!$A$3:$A$18,"AC",'Category Score summary'!M$3:M$18),"")</f>
        <v/>
      </c>
      <c r="AM3" s="13" t="str">
        <f>IF(OR(ISTEXT(AH3),ISTEXT(AL3)),"",IF(OR(ISBLANK(AH3),ISBLANK(AL3)),"",IF(AL3&gt;AH3,82,IF(AL3=AH3,52,1))))</f>
        <v/>
      </c>
      <c r="AN3" s="44" t="s">
        <v>310</v>
      </c>
      <c r="AO3" s="6" t="str">
        <f>AM3</f>
        <v/>
      </c>
      <c r="AP3" s="8"/>
      <c r="AQ3" s="5" t="s">
        <v>140</v>
      </c>
      <c r="AR3" s="5" t="str">
        <f>IFERROR(AVERAGEIF('Category Score summary'!$A$3:$A$18,"AC",'Category Score summary'!O$3:O$18),"")</f>
        <v/>
      </c>
      <c r="AS3" s="44" t="s">
        <v>310</v>
      </c>
      <c r="AT3" s="5" t="str">
        <f>IFERROR(AVERAGEIF('Category Score summary'!$A$3:$A$18,"AC",'Category Score summary'!P$3:P$18),"")</f>
        <v/>
      </c>
      <c r="AU3" s="13" t="str">
        <f>IF(OR(ISTEXT(AR3),ISTEXT(AT3)),"",IF(OR(ISBLANK(AR3),ISBLANK(AT3)),"",IF(AT3&gt;AR3,82,IF(AT3=AR3,52,1))))</f>
        <v/>
      </c>
      <c r="AV3" s="44" t="s">
        <v>310</v>
      </c>
      <c r="AW3" s="12" t="str">
        <f>AU3</f>
        <v/>
      </c>
      <c r="AX3" s="5" t="str">
        <f>IFERROR(AVERAGEIF('Category Score summary'!$A$3:$A$18,"AC",'Category Score summary'!Q$3:Q$18),"")</f>
        <v/>
      </c>
      <c r="AY3" s="13" t="str">
        <f>IF(OR(ISTEXT(AT3),ISTEXT(AX3)),"",IF(OR(ISBLANK(AT3),ISBLANK(AX3)),"",IF(AX3&gt;AT3,82,IF(AX3=AT3,52,1))))</f>
        <v/>
      </c>
      <c r="AZ3" s="44" t="s">
        <v>310</v>
      </c>
      <c r="BA3" s="12" t="str">
        <f>AY3</f>
        <v/>
      </c>
      <c r="BB3" s="5" t="str">
        <f>IFERROR(AVERAGEIF('Category Score summary'!$A$3:$A$18,"AC",'Category Score summary'!R$3:R$18),"")</f>
        <v/>
      </c>
      <c r="BC3" s="13" t="str">
        <f>IF(OR(ISTEXT(AX3),ISTEXT(BB3)),"",IF(OR(ISBLANK(AX3),ISBLANK(BB3)),"",IF(BB3&gt;AX3,82,IF(BB3=AX3,52,1))))</f>
        <v/>
      </c>
      <c r="BD3" s="44" t="s">
        <v>310</v>
      </c>
      <c r="BE3" s="12" t="str">
        <f>BC3</f>
        <v/>
      </c>
      <c r="BF3" s="5" t="str">
        <f>IFERROR(AVERAGEIF('Category Score summary'!$A$3:$A$18,"AC",'Category Score summary'!S$3:S$18),"")</f>
        <v/>
      </c>
      <c r="BG3" s="13" t="str">
        <f>IF(OR(ISTEXT(BB3),ISTEXT(BF3)),"",IF(OR(ISBLANK(BB3),ISBLANK(BF3)),"",IF(BF3&gt;BB3,82,IF(BF3=BB3,52,1))))</f>
        <v/>
      </c>
      <c r="BH3" s="44" t="s">
        <v>310</v>
      </c>
      <c r="BI3" s="6" t="str">
        <f>BG3</f>
        <v/>
      </c>
      <c r="BJ3" s="8"/>
      <c r="BK3" s="5" t="s">
        <v>311</v>
      </c>
      <c r="BL3" s="5" t="str">
        <f>IFERROR(AVERAGEIF('Category Score summary'!$A$3:$A$18,"GL",'Category Score summary'!U$3:U$18),"")</f>
        <v/>
      </c>
      <c r="BM3" s="44" t="s">
        <v>310</v>
      </c>
      <c r="BN3" s="5" t="str">
        <f>IFERROR(AVERAGEIF('Category Score summary'!$A$3:$A$18,"GL",'Category Score summary'!V$3:V$18),"")</f>
        <v/>
      </c>
      <c r="BO3" s="13" t="str">
        <f>IF(OR(ISTEXT(BL3),ISTEXT(BN3)),"",IF(OR(ISBLANK(BL3),ISBLANK(BN3)),"",IF(BN3&gt;BL3,82,IF(BN3=BL3,52,1))))</f>
        <v/>
      </c>
      <c r="BP3" s="44" t="s">
        <v>310</v>
      </c>
      <c r="BQ3" s="12" t="str">
        <f>BO3</f>
        <v/>
      </c>
      <c r="BR3" s="5" t="str">
        <f>IFERROR(AVERAGEIF('Category Score summary'!$A$3:$A$18,"GL",'Category Score summary'!W$3:W$18),"")</f>
        <v/>
      </c>
      <c r="BS3" s="13" t="str">
        <f>IF(OR(ISTEXT(BN3),ISTEXT(BR3)),"",IF(OR(ISBLANK(BN3),ISBLANK(BR3)),"",IF(BR3&gt;BN3,82,IF(BR3=BN3,52,1))))</f>
        <v/>
      </c>
      <c r="BT3" s="44" t="s">
        <v>310</v>
      </c>
      <c r="BU3" s="12" t="str">
        <f>BS3</f>
        <v/>
      </c>
      <c r="BV3" s="5" t="str">
        <f>IFERROR(AVERAGEIF('Category Score summary'!$A$3:$A$18,"GL",'Category Score summary'!X$3:X$18),"")</f>
        <v/>
      </c>
      <c r="BW3" s="13" t="str">
        <f>IF(OR(ISTEXT(BR3),ISTEXT(BV3)),"",IF(OR(ISBLANK(BR3),ISBLANK(BV3)),"",IF(BV3&gt;BR3,82,IF(BV3=BR3,52,1))))</f>
        <v/>
      </c>
      <c r="BX3" s="44" t="s">
        <v>310</v>
      </c>
      <c r="BY3" s="12" t="str">
        <f>BW3</f>
        <v/>
      </c>
      <c r="BZ3" s="5" t="str">
        <f>IFERROR(AVERAGEIF('Category Score summary'!$A$3:$A$18,"GL",'Category Score summary'!Y$3:Y$18),"")</f>
        <v/>
      </c>
      <c r="CA3" s="13" t="str">
        <f>IF(OR(ISTEXT(BV3),ISTEXT(BZ3)),"",IF(OR(ISBLANK(BV3),ISBLANK(BZ3)),"",IF(BZ3&gt;BV3,82,IF(BZ3=BV3,52,1))))</f>
        <v/>
      </c>
      <c r="CB3" s="44" t="s">
        <v>310</v>
      </c>
      <c r="CC3" s="6" t="str">
        <f>CA3</f>
        <v/>
      </c>
      <c r="CD3" s="8"/>
    </row>
    <row r="4" spans="1:82" ht="24.75" customHeight="1">
      <c r="A4" s="8"/>
      <c r="B4" s="7" t="s">
        <v>168</v>
      </c>
      <c r="C4" s="5" t="str">
        <f>IFERROR(AVERAGEIF('Category Score summary'!$A$3:$A$18,"MNH",'Category Score summary'!C$3:C$18),"")</f>
        <v/>
      </c>
      <c r="D4" s="44" t="s">
        <v>310</v>
      </c>
      <c r="E4" s="5" t="str">
        <f>IFERROR(AVERAGEIF('Category Score summary'!$A$3:$A$18,"MNH",'Category Score summary'!D$3:D$18),"")</f>
        <v/>
      </c>
      <c r="F4" s="13" t="str">
        <f t="shared" ref="F4:F8" si="0">IF(OR(ISTEXT(C4),ISTEXT(E4)),"",IF(OR(ISBLANK(C4),ISBLANK(E4)),"",IF(E4&gt;C4,82,IF(E4=C4,52,1))))</f>
        <v/>
      </c>
      <c r="G4" s="44" t="s">
        <v>310</v>
      </c>
      <c r="H4" s="6" t="str">
        <f t="shared" ref="H4:H7" si="1">F4</f>
        <v/>
      </c>
      <c r="I4" s="5" t="str">
        <f>IFERROR(AVERAGEIF('Category Score summary'!$A$3:$A$18,"MNH",'Category Score summary'!E$3:E$18),"")</f>
        <v/>
      </c>
      <c r="J4" s="13" t="str">
        <f t="shared" ref="J4:J8" si="2">IF(OR(ISTEXT(E4),ISTEXT(I4)),"",IF(OR(ISBLANK(E4),ISBLANK(I4)),"",IF(I4&gt;E4,82,IF(I4=E4,52,1))))</f>
        <v/>
      </c>
      <c r="K4" s="44" t="s">
        <v>310</v>
      </c>
      <c r="L4" s="6" t="str">
        <f t="shared" ref="L4:L7" si="3">J4</f>
        <v/>
      </c>
      <c r="M4" s="5" t="str">
        <f>IFERROR(AVERAGEIF('Category Score summary'!$A$3:$A$18,"MNH",'Category Score summary'!F$3:F$18),"")</f>
        <v/>
      </c>
      <c r="N4" s="13" t="str">
        <f t="shared" ref="N4:N8" si="4">IF(OR(ISTEXT(I4),ISTEXT(M4)),"",IF(OR(ISBLANK(I4),ISBLANK(M4)),"",IF(M4&gt;I4,82,IF(M4=I4,52,1))))</f>
        <v/>
      </c>
      <c r="O4" s="44" t="s">
        <v>310</v>
      </c>
      <c r="P4" s="6" t="str">
        <f t="shared" ref="P4:P7" si="5">N4</f>
        <v/>
      </c>
      <c r="Q4" s="5" t="str">
        <f>IFERROR(AVERAGEIF('Category Score summary'!$A$3:$A$18,"MNH",'Category Score summary'!G$3:G$18),"")</f>
        <v/>
      </c>
      <c r="R4" s="13" t="str">
        <f t="shared" ref="R4:R8" si="6">IF(OR(ISTEXT(M4),ISTEXT(Q4)),"",IF(OR(ISBLANK(M4),ISBLANK(Q4)),"",IF(Q4&gt;M4,82,IF(Q4=M4,52,1))))</f>
        <v/>
      </c>
      <c r="S4" s="44" t="s">
        <v>310</v>
      </c>
      <c r="T4" s="6" t="str">
        <f t="shared" ref="T4:T7" si="7">R4</f>
        <v/>
      </c>
      <c r="U4" s="11"/>
      <c r="V4" s="8"/>
      <c r="W4" s="7" t="s">
        <v>168</v>
      </c>
      <c r="X4" s="5" t="str">
        <f>IFERROR(AVERAGEIF('Category Score summary'!$A$3:$A$18,"MNH",'Category Score summary'!I$3:I$18),"")</f>
        <v/>
      </c>
      <c r="Y4" s="44" t="s">
        <v>310</v>
      </c>
      <c r="Z4" s="5" t="str">
        <f>IFERROR(AVERAGEIF('Category Score summary'!$A$3:$A$18,"MNH",'Category Score summary'!J$3:J$18),"")</f>
        <v/>
      </c>
      <c r="AA4" s="13" t="str">
        <f t="shared" ref="AA4:AA8" si="8">IF(OR(ISTEXT(X4),ISTEXT(Z4)),"",IF(OR(ISBLANK(X4),ISBLANK(Z4)),"",IF(Z4&gt;X4,82,IF(Z4=X4,52,1))))</f>
        <v/>
      </c>
      <c r="AB4" s="44" t="s">
        <v>310</v>
      </c>
      <c r="AC4" s="6" t="str">
        <f t="shared" ref="AC4:AC8" si="9">AA4</f>
        <v/>
      </c>
      <c r="AD4" s="5" t="str">
        <f>IFERROR(AVERAGEIF('Category Score summary'!$A$3:$A$18,"MNH",'Category Score summary'!K$3:K$18),"")</f>
        <v/>
      </c>
      <c r="AE4" s="13" t="str">
        <f t="shared" ref="AE4:AE8" si="10">IF(OR(ISTEXT(Z4),ISTEXT(AD4)),"",IF(OR(ISBLANK(Z4),ISBLANK(AD4)),"",IF(AD4&gt;Z4,82,IF(AD4=Z4,52,1))))</f>
        <v/>
      </c>
      <c r="AF4" s="44" t="s">
        <v>310</v>
      </c>
      <c r="AG4" s="6" t="str">
        <f t="shared" ref="AG4:AG8" si="11">AE4</f>
        <v/>
      </c>
      <c r="AH4" s="5" t="str">
        <f>IFERROR(AVERAGEIF('Category Score summary'!$A$3:$A$18,"MNH",'Category Score summary'!L$3:L$18),"")</f>
        <v/>
      </c>
      <c r="AI4" s="13" t="str">
        <f t="shared" ref="AI4:AI8" si="12">IF(OR(ISTEXT(AD4),ISTEXT(AH4)),"",IF(OR(ISBLANK(AD4),ISBLANK(AH4)),"",IF(AH4&gt;AD4,82,IF(AH4=AD4,52,1))))</f>
        <v/>
      </c>
      <c r="AJ4" s="44" t="s">
        <v>310</v>
      </c>
      <c r="AK4" s="6" t="str">
        <f t="shared" ref="AK4:AK8" si="13">AI4</f>
        <v/>
      </c>
      <c r="AL4" s="5" t="str">
        <f>IFERROR(AVERAGEIF('Category Score summary'!$A$3:$A$18,"MNH",'Category Score summary'!M$3:M$18),"")</f>
        <v/>
      </c>
      <c r="AM4" s="13" t="str">
        <f t="shared" ref="AM4:AM8" si="14">IF(OR(ISTEXT(AH4),ISTEXT(AL4)),"",IF(OR(ISBLANK(AH4),ISBLANK(AL4)),"",IF(AL4&gt;AH4,82,IF(AL4=AH4,52,1))))</f>
        <v/>
      </c>
      <c r="AN4" s="44" t="s">
        <v>310</v>
      </c>
      <c r="AO4" s="6" t="str">
        <f t="shared" ref="AO4:AO8" si="15">AM4</f>
        <v/>
      </c>
      <c r="AP4" s="8"/>
      <c r="AQ4" s="7" t="s">
        <v>168</v>
      </c>
      <c r="AR4" s="5" t="str">
        <f>IFERROR(AVERAGEIF('Category Score summary'!$A$3:$A$18,"MNH",'Category Score summary'!O$3:O$18),"")</f>
        <v/>
      </c>
      <c r="AS4" s="44" t="s">
        <v>310</v>
      </c>
      <c r="AT4" s="5" t="str">
        <f>IFERROR(AVERAGEIF('Category Score summary'!$A$3:$A$18,"MNH",'Category Score summary'!P$3:P$18),"")</f>
        <v/>
      </c>
      <c r="AU4" s="13" t="str">
        <f t="shared" ref="AU4:AU8" si="16">IF(OR(ISTEXT(AR4),ISTEXT(AT4)),"",IF(OR(ISBLANK(AR4),ISBLANK(AT4)),"",IF(AT4&gt;AR4,82,IF(AT4=AR4,52,1))))</f>
        <v/>
      </c>
      <c r="AV4" s="44" t="s">
        <v>310</v>
      </c>
      <c r="AW4" s="6" t="str">
        <f t="shared" ref="AW4:AW8" si="17">AU4</f>
        <v/>
      </c>
      <c r="AX4" s="5" t="str">
        <f>IFERROR(AVERAGEIF('Category Score summary'!$A$3:$A$18,"MNH",'Category Score summary'!Q$3:Q$18),"")</f>
        <v/>
      </c>
      <c r="AY4" s="13" t="str">
        <f t="shared" ref="AY4:AY8" si="18">IF(OR(ISTEXT(AT4),ISTEXT(AX4)),"",IF(OR(ISBLANK(AT4),ISBLANK(AX4)),"",IF(AX4&gt;AT4,82,IF(AX4=AT4,52,1))))</f>
        <v/>
      </c>
      <c r="AZ4" s="44" t="s">
        <v>310</v>
      </c>
      <c r="BA4" s="6" t="str">
        <f t="shared" ref="BA4:BA8" si="19">AY4</f>
        <v/>
      </c>
      <c r="BB4" s="5" t="str">
        <f>IFERROR(AVERAGEIF('Category Score summary'!$A$3:$A$18,"MNH",'Category Score summary'!R$3:R$18),"")</f>
        <v/>
      </c>
      <c r="BC4" s="13" t="str">
        <f t="shared" ref="BC4:BC8" si="20">IF(OR(ISTEXT(AX4),ISTEXT(BB4)),"",IF(OR(ISBLANK(AX4),ISBLANK(BB4)),"",IF(BB4&gt;AX4,82,IF(BB4=AX4,52,1))))</f>
        <v/>
      </c>
      <c r="BD4" s="44" t="s">
        <v>310</v>
      </c>
      <c r="BE4" s="6" t="str">
        <f t="shared" ref="BE4:BE8" si="21">BC4</f>
        <v/>
      </c>
      <c r="BF4" s="5" t="str">
        <f>IFERROR(AVERAGEIF('Category Score summary'!$A$3:$A$18,"MNH",'Category Score summary'!S$3:S$18),"")</f>
        <v/>
      </c>
      <c r="BG4" s="13" t="str">
        <f t="shared" ref="BG4:BG8" si="22">IF(OR(ISTEXT(BB4),ISTEXT(BF4)),"",IF(OR(ISBLANK(BB4),ISBLANK(BF4)),"",IF(BF4&gt;BB4,82,IF(BF4=BB4,52,1))))</f>
        <v/>
      </c>
      <c r="BH4" s="44" t="s">
        <v>310</v>
      </c>
      <c r="BI4" s="6" t="str">
        <f t="shared" ref="BI4:BI8" si="23">BG4</f>
        <v/>
      </c>
      <c r="BJ4" s="8"/>
      <c r="BK4" s="7" t="s">
        <v>168</v>
      </c>
      <c r="BL4" s="5" t="str">
        <f>IFERROR(AVERAGEIF('Category Score summary'!$A$3:$A$18,"FOA",'Category Score summary'!U$3:U$18),"")</f>
        <v/>
      </c>
      <c r="BM4" s="44" t="s">
        <v>310</v>
      </c>
      <c r="BN4" s="5" t="str">
        <f>IFERROR(AVERAGEIF('Category Score summary'!$A$3:$A$18,"FOA",'Category Score summary'!V$3:V$18),"")</f>
        <v/>
      </c>
      <c r="BO4" s="13" t="str">
        <f t="shared" ref="BO4:BO8" si="24">IF(OR(ISTEXT(BL4),ISTEXT(BN4)),"",IF(OR(ISBLANK(BL4),ISBLANK(BN4)),"",IF(BN4&gt;BL4,82,IF(BN4=BL4,52,1))))</f>
        <v/>
      </c>
      <c r="BP4" s="44" t="s">
        <v>310</v>
      </c>
      <c r="BQ4" s="6" t="str">
        <f t="shared" ref="BQ4:BQ8" si="25">BO4</f>
        <v/>
      </c>
      <c r="BR4" s="5" t="str">
        <f>IFERROR(AVERAGEIF('Category Score summary'!$A$3:$A$18,"FOA",'Category Score summary'!W$3:W$18),"")</f>
        <v/>
      </c>
      <c r="BS4" s="13" t="str">
        <f t="shared" ref="BS4:BS8" si="26">IF(OR(ISTEXT(BN4),ISTEXT(BR4)),"",IF(OR(ISBLANK(BN4),ISBLANK(BR4)),"",IF(BR4&gt;BN4,82,IF(BR4=BN4,52,1))))</f>
        <v/>
      </c>
      <c r="BT4" s="44" t="s">
        <v>310</v>
      </c>
      <c r="BU4" s="6" t="str">
        <f t="shared" ref="BU4:BU8" si="27">BS4</f>
        <v/>
      </c>
      <c r="BV4" s="5" t="str">
        <f>IFERROR(AVERAGEIF('Category Score summary'!$A$3:$A$18,"FOA",'Category Score summary'!X$3:X$18),"")</f>
        <v/>
      </c>
      <c r="BW4" s="13" t="str">
        <f t="shared" ref="BW4:BW8" si="28">IF(OR(ISTEXT(BR4),ISTEXT(BV4)),"",IF(OR(ISBLANK(BR4),ISBLANK(BV4)),"",IF(BV4&gt;BR4,82,IF(BV4=BR4,52,1))))</f>
        <v/>
      </c>
      <c r="BX4" s="44" t="s">
        <v>310</v>
      </c>
      <c r="BY4" s="6" t="str">
        <f t="shared" ref="BY4:BY8" si="29">BW4</f>
        <v/>
      </c>
      <c r="BZ4" s="5" t="str">
        <f>IFERROR(AVERAGEIF('Category Score summary'!$A$3:$A$18,"FOA",'Category Score summary'!Y$3:Y$18),"")</f>
        <v/>
      </c>
      <c r="CA4" s="13" t="str">
        <f t="shared" ref="CA4:CA8" si="30">IF(OR(ISTEXT(BV4),ISTEXT(BZ4)),"",IF(OR(ISBLANK(BV4),ISBLANK(BZ4)),"",IF(BZ4&gt;BV4,82,IF(BZ4=BV4,52,1))))</f>
        <v/>
      </c>
      <c r="CB4" s="44" t="s">
        <v>310</v>
      </c>
      <c r="CC4" s="6" t="str">
        <f t="shared" ref="CC4:CC8" si="31">CA4</f>
        <v/>
      </c>
      <c r="CD4" s="8"/>
    </row>
    <row r="5" spans="1:82" ht="24.75" customHeight="1">
      <c r="A5" s="8"/>
      <c r="B5" s="7" t="s">
        <v>312</v>
      </c>
      <c r="C5" s="5" t="str">
        <f>IFERROR(AVERAGEIF('Category Score summary'!$A$3:$A$18,"BA",'Category Score summary'!C$3:C$18),"")</f>
        <v/>
      </c>
      <c r="D5" s="44" t="s">
        <v>310</v>
      </c>
      <c r="E5" s="5" t="str">
        <f>IFERROR(AVERAGEIF('Category Score summary'!$A$3:$A$18,"BA",'Category Score summary'!D$3:D$18),"")</f>
        <v/>
      </c>
      <c r="F5" s="13" t="str">
        <f t="shared" si="0"/>
        <v/>
      </c>
      <c r="G5" s="44" t="s">
        <v>310</v>
      </c>
      <c r="H5" s="6" t="str">
        <f t="shared" si="1"/>
        <v/>
      </c>
      <c r="I5" s="5" t="str">
        <f>IFERROR(AVERAGEIF('Category Score summary'!$A$3:$A$18,"BA",'Category Score summary'!E$3:E$18),"")</f>
        <v/>
      </c>
      <c r="J5" s="13" t="str">
        <f t="shared" si="2"/>
        <v/>
      </c>
      <c r="K5" s="44" t="s">
        <v>310</v>
      </c>
      <c r="L5" s="6" t="str">
        <f t="shared" si="3"/>
        <v/>
      </c>
      <c r="M5" s="5" t="str">
        <f>IFERROR(AVERAGEIF('Category Score summary'!$A$3:$A$18,"BA",'Category Score summary'!F$3:F$18),"")</f>
        <v/>
      </c>
      <c r="N5" s="13" t="str">
        <f t="shared" si="4"/>
        <v/>
      </c>
      <c r="O5" s="44" t="s">
        <v>310</v>
      </c>
      <c r="P5" s="6" t="str">
        <f t="shared" si="5"/>
        <v/>
      </c>
      <c r="Q5" s="5" t="str">
        <f>IFERROR(AVERAGEIF('Category Score summary'!$A$3:$A$18,"BA",'Category Score summary'!G$3:G$18),"")</f>
        <v/>
      </c>
      <c r="R5" s="13" t="str">
        <f t="shared" si="6"/>
        <v/>
      </c>
      <c r="S5" s="44" t="s">
        <v>310</v>
      </c>
      <c r="T5" s="6" t="str">
        <f t="shared" si="7"/>
        <v/>
      </c>
      <c r="U5" s="11"/>
      <c r="V5" s="8"/>
      <c r="W5" s="7" t="s">
        <v>312</v>
      </c>
      <c r="X5" s="5" t="str">
        <f>IFERROR(AVERAGEIF('Category Score summary'!$A$3:$A$18,"BA",'Category Score summary'!I$3:I$18),"")</f>
        <v/>
      </c>
      <c r="Y5" s="44" t="s">
        <v>310</v>
      </c>
      <c r="Z5" s="5" t="str">
        <f>IFERROR(AVERAGEIF('Category Score summary'!$A$3:$A$18,"BA",'Category Score summary'!J$3:J$18),"")</f>
        <v/>
      </c>
      <c r="AA5" s="13" t="str">
        <f t="shared" si="8"/>
        <v/>
      </c>
      <c r="AB5" s="44" t="s">
        <v>310</v>
      </c>
      <c r="AC5" s="6" t="str">
        <f t="shared" si="9"/>
        <v/>
      </c>
      <c r="AD5" s="5" t="str">
        <f>IFERROR(AVERAGEIF('Category Score summary'!$A$3:$A$18,"BA",'Category Score summary'!K$3:K$18),"")</f>
        <v/>
      </c>
      <c r="AE5" s="13" t="str">
        <f t="shared" si="10"/>
        <v/>
      </c>
      <c r="AF5" s="44" t="s">
        <v>310</v>
      </c>
      <c r="AG5" s="6" t="str">
        <f t="shared" si="11"/>
        <v/>
      </c>
      <c r="AH5" s="5" t="str">
        <f>IFERROR(AVERAGEIF('Category Score summary'!$A$3:$A$18,"BA",'Category Score summary'!L$3:L$18),"")</f>
        <v/>
      </c>
      <c r="AI5" s="13" t="str">
        <f t="shared" si="12"/>
        <v/>
      </c>
      <c r="AJ5" s="44" t="s">
        <v>310</v>
      </c>
      <c r="AK5" s="6" t="str">
        <f t="shared" si="13"/>
        <v/>
      </c>
      <c r="AL5" s="5" t="str">
        <f>IFERROR(AVERAGEIF('Category Score summary'!$A$3:$A$18,"BA",'Category Score summary'!M$3:M$18),"")</f>
        <v/>
      </c>
      <c r="AM5" s="13" t="str">
        <f t="shared" si="14"/>
        <v/>
      </c>
      <c r="AN5" s="44" t="s">
        <v>310</v>
      </c>
      <c r="AO5" s="6" t="str">
        <f t="shared" si="15"/>
        <v/>
      </c>
      <c r="AP5" s="8"/>
      <c r="AQ5" s="7" t="s">
        <v>312</v>
      </c>
      <c r="AR5" s="5" t="str">
        <f>IFERROR(AVERAGEIF('Category Score summary'!$A$3:$A$18,"BA",'Category Score summary'!O$3:O$18),"")</f>
        <v/>
      </c>
      <c r="AS5" s="44" t="s">
        <v>310</v>
      </c>
      <c r="AT5" s="5" t="str">
        <f>IFERROR(AVERAGEIF('Category Score summary'!$A$3:$A$18,"BA",'Category Score summary'!P$3:P$18),"")</f>
        <v/>
      </c>
      <c r="AU5" s="13" t="str">
        <f t="shared" si="16"/>
        <v/>
      </c>
      <c r="AV5" s="44" t="s">
        <v>310</v>
      </c>
      <c r="AW5" s="6" t="str">
        <f t="shared" si="17"/>
        <v/>
      </c>
      <c r="AX5" s="5" t="str">
        <f>IFERROR(AVERAGEIF('Category Score summary'!$A$3:$A$18,"BA",'Category Score summary'!Q$3:Q$18),"")</f>
        <v/>
      </c>
      <c r="AY5" s="13" t="str">
        <f t="shared" si="18"/>
        <v/>
      </c>
      <c r="AZ5" s="44" t="s">
        <v>310</v>
      </c>
      <c r="BA5" s="6" t="str">
        <f t="shared" si="19"/>
        <v/>
      </c>
      <c r="BB5" s="5" t="str">
        <f>IFERROR(AVERAGEIF('Category Score summary'!$A$3:$A$18,"BA",'Category Score summary'!R$3:R$18),"")</f>
        <v/>
      </c>
      <c r="BC5" s="13" t="str">
        <f t="shared" si="20"/>
        <v/>
      </c>
      <c r="BD5" s="44" t="s">
        <v>310</v>
      </c>
      <c r="BE5" s="6" t="str">
        <f t="shared" si="21"/>
        <v/>
      </c>
      <c r="BF5" s="5" t="str">
        <f>IFERROR(AVERAGEIF('Category Score summary'!$A$3:$A$18,"BA",'Category Score summary'!S$3:S$18),"")</f>
        <v/>
      </c>
      <c r="BG5" s="13" t="str">
        <f t="shared" si="22"/>
        <v/>
      </c>
      <c r="BH5" s="44" t="s">
        <v>310</v>
      </c>
      <c r="BI5" s="6" t="str">
        <f t="shared" si="23"/>
        <v/>
      </c>
      <c r="BJ5" s="8"/>
      <c r="BK5" s="7" t="s">
        <v>313</v>
      </c>
      <c r="BL5" s="5" t="str">
        <f>IFERROR(AVERAGEIF('Category Score summary'!$A$3:$A$18,"HRM",'Category Score summary'!U$3:U$18),"")</f>
        <v/>
      </c>
      <c r="BM5" s="44" t="s">
        <v>310</v>
      </c>
      <c r="BN5" s="5" t="str">
        <f>IFERROR(AVERAGEIF('Category Score summary'!$A$3:$A$18,"HRM",'Category Score summary'!V$3:V$18),"")</f>
        <v/>
      </c>
      <c r="BO5" s="13" t="str">
        <f t="shared" si="24"/>
        <v/>
      </c>
      <c r="BP5" s="44" t="s">
        <v>310</v>
      </c>
      <c r="BQ5" s="6" t="str">
        <f t="shared" si="25"/>
        <v/>
      </c>
      <c r="BR5" s="5" t="str">
        <f>IFERROR(AVERAGEIF('Category Score summary'!$A$3:$A$18,"HRM",'Category Score summary'!W$3:W$18),"")</f>
        <v/>
      </c>
      <c r="BS5" s="13" t="str">
        <f t="shared" si="26"/>
        <v/>
      </c>
      <c r="BT5" s="44" t="s">
        <v>310</v>
      </c>
      <c r="BU5" s="6" t="str">
        <f t="shared" si="27"/>
        <v/>
      </c>
      <c r="BV5" s="5" t="str">
        <f>IFERROR(AVERAGEIF('Category Score summary'!$A$3:$A$18,"HRM",'Category Score summary'!X$3:X$18),"")</f>
        <v/>
      </c>
      <c r="BW5" s="13" t="str">
        <f t="shared" si="28"/>
        <v/>
      </c>
      <c r="BX5" s="44" t="s">
        <v>310</v>
      </c>
      <c r="BY5" s="6" t="str">
        <f t="shared" si="29"/>
        <v/>
      </c>
      <c r="BZ5" s="5" t="str">
        <f>IFERROR(AVERAGEIF('Category Score summary'!$A$3:$A$18,"HRM",'Category Score summary'!Y$3:Y$18),"")</f>
        <v/>
      </c>
      <c r="CA5" s="13" t="str">
        <f t="shared" si="30"/>
        <v/>
      </c>
      <c r="CB5" s="44" t="s">
        <v>310</v>
      </c>
      <c r="CC5" s="6" t="str">
        <f t="shared" si="31"/>
        <v/>
      </c>
      <c r="CD5" s="8"/>
    </row>
    <row r="6" spans="1:82" ht="24.75" customHeight="1">
      <c r="A6" s="8"/>
      <c r="B6" s="7" t="s">
        <v>226</v>
      </c>
      <c r="C6" s="5" t="str">
        <f>IFERROR(AVERAGEIF('Category Score summary'!$A$3:$A$18,"GLD",'Category Score summary'!C$3:C$18),"")</f>
        <v/>
      </c>
      <c r="D6" s="44" t="s">
        <v>310</v>
      </c>
      <c r="E6" s="5" t="str">
        <f>IFERROR(AVERAGEIF('Category Score summary'!$A$3:$A$18,"GLD",'Category Score summary'!D$3:D$18),"")</f>
        <v/>
      </c>
      <c r="F6" s="13" t="str">
        <f t="shared" si="0"/>
        <v/>
      </c>
      <c r="G6" s="44" t="s">
        <v>310</v>
      </c>
      <c r="H6" s="6" t="str">
        <f t="shared" si="1"/>
        <v/>
      </c>
      <c r="I6" s="5" t="str">
        <f>IFERROR(AVERAGEIF('Category Score summary'!$A$3:$A$18,"GLD",'Category Score summary'!E$3:E$18),"")</f>
        <v/>
      </c>
      <c r="J6" s="13" t="str">
        <f t="shared" si="2"/>
        <v/>
      </c>
      <c r="K6" s="44" t="s">
        <v>310</v>
      </c>
      <c r="L6" s="6" t="str">
        <f t="shared" si="3"/>
        <v/>
      </c>
      <c r="M6" s="5" t="str">
        <f>IFERROR(AVERAGEIF('Category Score summary'!$A$3:$A$18,"GLD",'Category Score summary'!F$3:F$18),"")</f>
        <v/>
      </c>
      <c r="N6" s="13" t="str">
        <f t="shared" si="4"/>
        <v/>
      </c>
      <c r="O6" s="44" t="s">
        <v>310</v>
      </c>
      <c r="P6" s="6" t="str">
        <f t="shared" si="5"/>
        <v/>
      </c>
      <c r="Q6" s="5" t="str">
        <f>IFERROR(AVERAGEIF('Category Score summary'!$A$3:$A$18,"GLD",'Category Score summary'!G$3:G$18),"")</f>
        <v/>
      </c>
      <c r="R6" s="13" t="str">
        <f t="shared" si="6"/>
        <v/>
      </c>
      <c r="S6" s="44" t="s">
        <v>310</v>
      </c>
      <c r="T6" s="6" t="str">
        <f t="shared" si="7"/>
        <v/>
      </c>
      <c r="U6" s="11"/>
      <c r="V6" s="8"/>
      <c r="W6" s="7" t="s">
        <v>226</v>
      </c>
      <c r="X6" s="5" t="str">
        <f>IFERROR(AVERAGEIF('Category Score summary'!$A$3:$A$18,"GLD",'Category Score summary'!I$3:I$18),"")</f>
        <v/>
      </c>
      <c r="Y6" s="44" t="s">
        <v>310</v>
      </c>
      <c r="Z6" s="5" t="str">
        <f>IFERROR(AVERAGEIF('Category Score summary'!$A$3:$A$18,"GLD",'Category Score summary'!J$3:J$18),"")</f>
        <v/>
      </c>
      <c r="AA6" s="13" t="str">
        <f t="shared" si="8"/>
        <v/>
      </c>
      <c r="AB6" s="44" t="s">
        <v>310</v>
      </c>
      <c r="AC6" s="6" t="str">
        <f t="shared" si="9"/>
        <v/>
      </c>
      <c r="AD6" s="5" t="str">
        <f>IFERROR(AVERAGEIF('Category Score summary'!$A$3:$A$18,"GLD",'Category Score summary'!K$3:K$18),"")</f>
        <v/>
      </c>
      <c r="AE6" s="13" t="str">
        <f t="shared" si="10"/>
        <v/>
      </c>
      <c r="AF6" s="44" t="s">
        <v>310</v>
      </c>
      <c r="AG6" s="6" t="str">
        <f t="shared" si="11"/>
        <v/>
      </c>
      <c r="AH6" s="5" t="str">
        <f>IFERROR(AVERAGEIF('Category Score summary'!$A$3:$A$18,"GLD",'Category Score summary'!L$3:L$18),"")</f>
        <v/>
      </c>
      <c r="AI6" s="13" t="str">
        <f t="shared" si="12"/>
        <v/>
      </c>
      <c r="AJ6" s="44" t="s">
        <v>310</v>
      </c>
      <c r="AK6" s="6" t="str">
        <f t="shared" si="13"/>
        <v/>
      </c>
      <c r="AL6" s="5" t="str">
        <f>IFERROR(AVERAGEIF('Category Score summary'!$A$3:$A$18,"GLD",'Category Score summary'!M$3:M$18),"")</f>
        <v/>
      </c>
      <c r="AM6" s="13" t="str">
        <f t="shared" si="14"/>
        <v/>
      </c>
      <c r="AN6" s="44" t="s">
        <v>310</v>
      </c>
      <c r="AO6" s="6" t="str">
        <f t="shared" si="15"/>
        <v/>
      </c>
      <c r="AP6" s="8"/>
      <c r="AQ6" s="7" t="s">
        <v>226</v>
      </c>
      <c r="AR6" s="5" t="str">
        <f>IFERROR(AVERAGEIF('Category Score summary'!$A$3:$A$18,"GLD",'Category Score summary'!O$3:O$18),"")</f>
        <v/>
      </c>
      <c r="AS6" s="44" t="s">
        <v>310</v>
      </c>
      <c r="AT6" s="5" t="str">
        <f>IFERROR(AVERAGEIF('Category Score summary'!$A$3:$A$18,"GLD",'Category Score summary'!P$3:P$18),"")</f>
        <v/>
      </c>
      <c r="AU6" s="13" t="str">
        <f t="shared" si="16"/>
        <v/>
      </c>
      <c r="AV6" s="44" t="s">
        <v>310</v>
      </c>
      <c r="AW6" s="6" t="str">
        <f t="shared" si="17"/>
        <v/>
      </c>
      <c r="AX6" s="5" t="str">
        <f>IFERROR(AVERAGEIF('Category Score summary'!$A$3:$A$18,"GLD",'Category Score summary'!Q$3:Q$18),"")</f>
        <v/>
      </c>
      <c r="AY6" s="13" t="str">
        <f t="shared" si="18"/>
        <v/>
      </c>
      <c r="AZ6" s="44" t="s">
        <v>310</v>
      </c>
      <c r="BA6" s="6" t="str">
        <f t="shared" si="19"/>
        <v/>
      </c>
      <c r="BB6" s="5" t="str">
        <f>IFERROR(AVERAGEIF('Category Score summary'!$A$3:$A$18,"GLD",'Category Score summary'!R$3:R$18),"")</f>
        <v/>
      </c>
      <c r="BC6" s="13" t="str">
        <f t="shared" si="20"/>
        <v/>
      </c>
      <c r="BD6" s="44" t="s">
        <v>310</v>
      </c>
      <c r="BE6" s="6" t="str">
        <f t="shared" si="21"/>
        <v/>
      </c>
      <c r="BF6" s="5" t="str">
        <f>IFERROR(AVERAGEIF('Category Score summary'!$A$3:$A$18,"GLD",'Category Score summary'!S$3:S$18),"")</f>
        <v/>
      </c>
      <c r="BG6" s="13" t="str">
        <f t="shared" si="22"/>
        <v/>
      </c>
      <c r="BH6" s="44" t="s">
        <v>310</v>
      </c>
      <c r="BI6" s="6" t="str">
        <f t="shared" si="23"/>
        <v/>
      </c>
      <c r="BJ6" s="8"/>
      <c r="BK6" s="7" t="s">
        <v>314</v>
      </c>
      <c r="BL6" s="5" t="str">
        <f>IFERROR(AVERAGEIF('Category Score summary'!$A$3:$A$18,"RM",'Category Score summary'!U$3:U$18),"")</f>
        <v/>
      </c>
      <c r="BM6" s="44" t="s">
        <v>310</v>
      </c>
      <c r="BN6" s="5" t="str">
        <f>IFERROR(AVERAGEIF('Category Score summary'!$A$3:$A$18,"RM",'Category Score summary'!V$3:V$18),"")</f>
        <v/>
      </c>
      <c r="BO6" s="13" t="str">
        <f t="shared" si="24"/>
        <v/>
      </c>
      <c r="BP6" s="44" t="s">
        <v>310</v>
      </c>
      <c r="BQ6" s="6" t="str">
        <f t="shared" si="25"/>
        <v/>
      </c>
      <c r="BR6" s="5" t="str">
        <f>IFERROR(AVERAGEIF('Category Score summary'!$A$3:$A$18,"RM",'Category Score summary'!W$3:W$18),"")</f>
        <v/>
      </c>
      <c r="BS6" s="13" t="str">
        <f t="shared" si="26"/>
        <v/>
      </c>
      <c r="BT6" s="44" t="s">
        <v>310</v>
      </c>
      <c r="BU6" s="6" t="str">
        <f t="shared" si="27"/>
        <v/>
      </c>
      <c r="BV6" s="5" t="str">
        <f>IFERROR(AVERAGEIF('Category Score summary'!$A$3:$A$18,"RM",'Category Score summary'!X$3:X$18),"")</f>
        <v/>
      </c>
      <c r="BW6" s="13" t="str">
        <f t="shared" si="28"/>
        <v/>
      </c>
      <c r="BX6" s="44" t="s">
        <v>310</v>
      </c>
      <c r="BY6" s="6" t="str">
        <f t="shared" si="29"/>
        <v/>
      </c>
      <c r="BZ6" s="5" t="str">
        <f>IFERROR(AVERAGEIF('Category Score summary'!$A$3:$A$18,"RM",'Category Score summary'!Y$3:Y$18),"")</f>
        <v/>
      </c>
      <c r="CA6" s="13" t="str">
        <f t="shared" si="30"/>
        <v/>
      </c>
      <c r="CB6" s="44" t="s">
        <v>310</v>
      </c>
      <c r="CC6" s="6" t="str">
        <f t="shared" si="31"/>
        <v/>
      </c>
      <c r="CD6" s="8"/>
    </row>
    <row r="7" spans="1:82" ht="24.75" customHeight="1">
      <c r="A7" s="8"/>
      <c r="B7" s="7" t="s">
        <v>246</v>
      </c>
      <c r="C7" s="5" t="str">
        <f>IFERROR(AVERAGEIF('Category Score summary'!$A$3:$A$18,"CNS",'Category Score summary'!C$3:C$18),"")</f>
        <v/>
      </c>
      <c r="D7" s="44" t="s">
        <v>310</v>
      </c>
      <c r="E7" s="5" t="str">
        <f>IFERROR(AVERAGEIF('Category Score summary'!$A$3:$A$18,"CNS",'Category Score summary'!D$3:D$18),"")</f>
        <v/>
      </c>
      <c r="F7" s="13" t="str">
        <f t="shared" si="0"/>
        <v/>
      </c>
      <c r="G7" s="44" t="s">
        <v>310</v>
      </c>
      <c r="H7" s="6" t="str">
        <f t="shared" si="1"/>
        <v/>
      </c>
      <c r="I7" s="5" t="str">
        <f>IFERROR(AVERAGEIF('Category Score summary'!$A$3:$A$18,"CNS",'Category Score summary'!E$3:E$18),"")</f>
        <v/>
      </c>
      <c r="J7" s="13" t="str">
        <f t="shared" si="2"/>
        <v/>
      </c>
      <c r="K7" s="44" t="s">
        <v>310</v>
      </c>
      <c r="L7" s="6" t="str">
        <f t="shared" si="3"/>
        <v/>
      </c>
      <c r="M7" s="5" t="str">
        <f>IFERROR(AVERAGEIF('Category Score summary'!$A$3:$A$18,"CNS",'Category Score summary'!F$3:F$18),"")</f>
        <v/>
      </c>
      <c r="N7" s="13" t="str">
        <f t="shared" si="4"/>
        <v/>
      </c>
      <c r="O7" s="44" t="s">
        <v>310</v>
      </c>
      <c r="P7" s="6" t="str">
        <f t="shared" si="5"/>
        <v/>
      </c>
      <c r="Q7" s="5" t="str">
        <f>IFERROR(AVERAGEIF('Category Score summary'!$A$3:$A$18,"CNS",'Category Score summary'!G$3:G$18),"")</f>
        <v/>
      </c>
      <c r="R7" s="13" t="str">
        <f t="shared" si="6"/>
        <v/>
      </c>
      <c r="S7" s="44" t="s">
        <v>310</v>
      </c>
      <c r="T7" s="6" t="str">
        <f t="shared" si="7"/>
        <v/>
      </c>
      <c r="U7" s="11"/>
      <c r="V7" s="8"/>
      <c r="W7" s="7" t="s">
        <v>246</v>
      </c>
      <c r="X7" s="5" t="str">
        <f>IFERROR(AVERAGEIF('Category Score summary'!$A$3:$A$18,"CNS",'Category Score summary'!I$3:I$18),"")</f>
        <v/>
      </c>
      <c r="Y7" s="44" t="s">
        <v>310</v>
      </c>
      <c r="Z7" s="5" t="str">
        <f>IFERROR(AVERAGEIF('Category Score summary'!$A$3:$A$18,"CNS",'Category Score summary'!J$3:J$18),"")</f>
        <v/>
      </c>
      <c r="AA7" s="13" t="str">
        <f t="shared" si="8"/>
        <v/>
      </c>
      <c r="AB7" s="44" t="s">
        <v>310</v>
      </c>
      <c r="AC7" s="6" t="str">
        <f t="shared" si="9"/>
        <v/>
      </c>
      <c r="AD7" s="5" t="str">
        <f>IFERROR(AVERAGEIF('Category Score summary'!$A$3:$A$18,"CNS",'Category Score summary'!K$3:K$18),"")</f>
        <v/>
      </c>
      <c r="AE7" s="13" t="str">
        <f t="shared" si="10"/>
        <v/>
      </c>
      <c r="AF7" s="44" t="s">
        <v>310</v>
      </c>
      <c r="AG7" s="6" t="str">
        <f t="shared" si="11"/>
        <v/>
      </c>
      <c r="AH7" s="5" t="str">
        <f>IFERROR(AVERAGEIF('Category Score summary'!$A$3:$A$18,"CNS",'Category Score summary'!L$3:L$18),"")</f>
        <v/>
      </c>
      <c r="AI7" s="13" t="str">
        <f t="shared" si="12"/>
        <v/>
      </c>
      <c r="AJ7" s="44" t="s">
        <v>310</v>
      </c>
      <c r="AK7" s="6" t="str">
        <f t="shared" si="13"/>
        <v/>
      </c>
      <c r="AL7" s="5" t="str">
        <f>IFERROR(AVERAGEIF('Category Score summary'!$A$3:$A$18,"CNS",'Category Score summary'!M$3:M$18),"")</f>
        <v/>
      </c>
      <c r="AM7" s="13" t="str">
        <f t="shared" si="14"/>
        <v/>
      </c>
      <c r="AN7" s="44" t="s">
        <v>310</v>
      </c>
      <c r="AO7" s="6" t="str">
        <f t="shared" si="15"/>
        <v/>
      </c>
      <c r="AP7" s="8"/>
      <c r="AQ7" s="7" t="s">
        <v>246</v>
      </c>
      <c r="AR7" s="5" t="str">
        <f>IFERROR(AVERAGEIF('Category Score summary'!$A$3:$A$18,"CNS",'Category Score summary'!O$3:O$18),"")</f>
        <v/>
      </c>
      <c r="AS7" s="44" t="s">
        <v>310</v>
      </c>
      <c r="AT7" s="5" t="str">
        <f>IFERROR(AVERAGEIF('Category Score summary'!$A$3:$A$18,"CNS",'Category Score summary'!P$3:P$18),"")</f>
        <v/>
      </c>
      <c r="AU7" s="13" t="str">
        <f t="shared" si="16"/>
        <v/>
      </c>
      <c r="AV7" s="44" t="s">
        <v>310</v>
      </c>
      <c r="AW7" s="6" t="str">
        <f t="shared" si="17"/>
        <v/>
      </c>
      <c r="AX7" s="5" t="str">
        <f>IFERROR(AVERAGEIF('Category Score summary'!$A$3:$A$18,"CNS",'Category Score summary'!Q$3:Q$18),"")</f>
        <v/>
      </c>
      <c r="AY7" s="13" t="str">
        <f t="shared" si="18"/>
        <v/>
      </c>
      <c r="AZ7" s="44" t="s">
        <v>310</v>
      </c>
      <c r="BA7" s="6" t="str">
        <f t="shared" si="19"/>
        <v/>
      </c>
      <c r="BB7" s="5" t="str">
        <f>IFERROR(AVERAGEIF('Category Score summary'!$A$3:$A$18,"CNS",'Category Score summary'!R$3:R$18),"")</f>
        <v/>
      </c>
      <c r="BC7" s="13" t="str">
        <f t="shared" si="20"/>
        <v/>
      </c>
      <c r="BD7" s="44" t="s">
        <v>310</v>
      </c>
      <c r="BE7" s="6" t="str">
        <f t="shared" si="21"/>
        <v/>
      </c>
      <c r="BF7" s="5" t="str">
        <f>IFERROR(AVERAGEIF('Category Score summary'!$A$3:$A$18,"CNS",'Category Score summary'!S$3:S$18),"")</f>
        <v/>
      </c>
      <c r="BG7" s="13" t="str">
        <f t="shared" si="22"/>
        <v/>
      </c>
      <c r="BH7" s="44" t="s">
        <v>310</v>
      </c>
      <c r="BI7" s="6" t="str">
        <f t="shared" si="23"/>
        <v/>
      </c>
      <c r="BJ7" s="8"/>
      <c r="BK7" s="7" t="s">
        <v>315</v>
      </c>
      <c r="BL7" s="5" t="str">
        <f>IFERROR(AVERAGEIF('Category Score summary'!$A$3:$A$18,"PM",'Category Score summary'!U$3:U$18),"")</f>
        <v/>
      </c>
      <c r="BM7" s="44" t="s">
        <v>310</v>
      </c>
      <c r="BN7" s="5" t="str">
        <f>IFERROR(AVERAGEIF('Category Score summary'!$A$3:$A$18,"PM",'Category Score summary'!V$3:V$18),"")</f>
        <v/>
      </c>
      <c r="BO7" s="13" t="str">
        <f t="shared" si="24"/>
        <v/>
      </c>
      <c r="BP7" s="44" t="s">
        <v>310</v>
      </c>
      <c r="BQ7" s="6" t="str">
        <f t="shared" si="25"/>
        <v/>
      </c>
      <c r="BR7" s="5" t="str">
        <f>IFERROR(AVERAGEIF('Category Score summary'!$A$3:$A$18,"PM",'Category Score summary'!W$3:W$18),"")</f>
        <v/>
      </c>
      <c r="BS7" s="13" t="str">
        <f t="shared" si="26"/>
        <v/>
      </c>
      <c r="BT7" s="44" t="s">
        <v>310</v>
      </c>
      <c r="BU7" s="6" t="str">
        <f t="shared" si="27"/>
        <v/>
      </c>
      <c r="BV7" s="5" t="str">
        <f>IFERROR(AVERAGEIF('Category Score summary'!$A$3:$A$18,"PM",'Category Score summary'!X$3:X$18),"")</f>
        <v/>
      </c>
      <c r="BW7" s="13" t="str">
        <f t="shared" si="28"/>
        <v/>
      </c>
      <c r="BX7" s="44" t="s">
        <v>310</v>
      </c>
      <c r="BY7" s="6" t="str">
        <f t="shared" si="29"/>
        <v/>
      </c>
      <c r="BZ7" s="5" t="str">
        <f>IFERROR(AVERAGEIF('Category Score summary'!$A$3:$A$18,"PM",'Category Score summary'!Y$3:Y$18),"")</f>
        <v/>
      </c>
      <c r="CA7" s="13" t="str">
        <f t="shared" si="30"/>
        <v/>
      </c>
      <c r="CB7" s="44" t="s">
        <v>310</v>
      </c>
      <c r="CC7" s="6" t="str">
        <f t="shared" si="31"/>
        <v/>
      </c>
      <c r="CD7" s="8"/>
    </row>
    <row r="8" spans="1:82" ht="33.75" customHeight="1">
      <c r="A8" s="8"/>
      <c r="B8" s="7" t="s">
        <v>275</v>
      </c>
      <c r="C8" s="5" t="str">
        <f>IFERROR(AVERAGEIF('Category Score summary'!$A$3:$A$18,"MEL",'Category Score summary'!C$3:C$18),"")</f>
        <v/>
      </c>
      <c r="D8" s="44" t="s">
        <v>310</v>
      </c>
      <c r="E8" s="5" t="str">
        <f>IFERROR(AVERAGEIF('Category Score summary'!$A$3:$A$18,"MEL",'Category Score summary'!D$3:D$18),"")</f>
        <v/>
      </c>
      <c r="F8" s="13" t="str">
        <f t="shared" si="0"/>
        <v/>
      </c>
      <c r="G8" s="44" t="s">
        <v>310</v>
      </c>
      <c r="H8" s="6" t="str">
        <f>F8</f>
        <v/>
      </c>
      <c r="I8" s="5" t="str">
        <f>IFERROR(AVERAGEIF('Category Score summary'!$A$3:$A$18,"MEL",'Category Score summary'!E$3:E$18),"")</f>
        <v/>
      </c>
      <c r="J8" s="13" t="str">
        <f t="shared" si="2"/>
        <v/>
      </c>
      <c r="K8" s="44" t="s">
        <v>310</v>
      </c>
      <c r="L8" s="6" t="str">
        <f>J8</f>
        <v/>
      </c>
      <c r="M8" s="5" t="str">
        <f>IFERROR(AVERAGEIF('Category Score summary'!$A$3:$A$18,"MEL",'Category Score summary'!F$3:F$18),"")</f>
        <v/>
      </c>
      <c r="N8" s="13" t="str">
        <f t="shared" si="4"/>
        <v/>
      </c>
      <c r="O8" s="44" t="s">
        <v>310</v>
      </c>
      <c r="P8" s="6" t="str">
        <f>N8</f>
        <v/>
      </c>
      <c r="Q8" s="5" t="str">
        <f>IFERROR(AVERAGEIF('Category Score summary'!$A$3:$A$18,"MEL",'Category Score summary'!G$3:G$18),"")</f>
        <v/>
      </c>
      <c r="R8" s="13" t="str">
        <f t="shared" si="6"/>
        <v/>
      </c>
      <c r="S8" s="44" t="s">
        <v>310</v>
      </c>
      <c r="T8" s="6" t="str">
        <f>R8</f>
        <v/>
      </c>
      <c r="U8" s="11"/>
      <c r="V8" s="8"/>
      <c r="W8" s="7" t="s">
        <v>275</v>
      </c>
      <c r="X8" s="5" t="str">
        <f>IFERROR(AVERAGEIF('Category Score summary'!$A$3:$A$18,"MEL",'Category Score summary'!I$3:I$18),"")</f>
        <v/>
      </c>
      <c r="Y8" s="44" t="s">
        <v>310</v>
      </c>
      <c r="Z8" s="5" t="str">
        <f>IFERROR(AVERAGEIF('Category Score summary'!$A$3:$A$18,"MEL",'Category Score summary'!J$3:J$18),"")</f>
        <v/>
      </c>
      <c r="AA8" s="13" t="str">
        <f t="shared" si="8"/>
        <v/>
      </c>
      <c r="AB8" s="44" t="s">
        <v>310</v>
      </c>
      <c r="AC8" s="6" t="str">
        <f t="shared" si="9"/>
        <v/>
      </c>
      <c r="AD8" s="5" t="str">
        <f>IFERROR(AVERAGEIF('Category Score summary'!$A$3:$A$18,"MEL",'Category Score summary'!K$3:K$18),"")</f>
        <v/>
      </c>
      <c r="AE8" s="13" t="str">
        <f t="shared" si="10"/>
        <v/>
      </c>
      <c r="AF8" s="44" t="s">
        <v>310</v>
      </c>
      <c r="AG8" s="6" t="str">
        <f t="shared" si="11"/>
        <v/>
      </c>
      <c r="AH8" s="5" t="str">
        <f>IFERROR(AVERAGEIF('Category Score summary'!$A$3:$A$18,"MEL",'Category Score summary'!L$3:L$18),"")</f>
        <v/>
      </c>
      <c r="AI8" s="13" t="str">
        <f t="shared" si="12"/>
        <v/>
      </c>
      <c r="AJ8" s="44" t="s">
        <v>310</v>
      </c>
      <c r="AK8" s="6" t="str">
        <f t="shared" si="13"/>
        <v/>
      </c>
      <c r="AL8" s="5" t="str">
        <f>IFERROR(AVERAGEIF('Category Score summary'!$A$3:$A$18,"MEL",'Category Score summary'!M$3:M$18),"")</f>
        <v/>
      </c>
      <c r="AM8" s="13" t="str">
        <f t="shared" si="14"/>
        <v/>
      </c>
      <c r="AN8" s="44" t="s">
        <v>310</v>
      </c>
      <c r="AO8" s="6" t="str">
        <f t="shared" si="15"/>
        <v/>
      </c>
      <c r="AP8" s="8"/>
      <c r="AQ8" s="7" t="s">
        <v>275</v>
      </c>
      <c r="AR8" s="5" t="str">
        <f>IFERROR(AVERAGEIF('Category Score summary'!$A$3:$A$18,"MEL",'Category Score summary'!O$3:O$18),"")</f>
        <v/>
      </c>
      <c r="AS8" s="44" t="s">
        <v>310</v>
      </c>
      <c r="AT8" s="5" t="str">
        <f>IFERROR(AVERAGEIF('Category Score summary'!$A$3:$A$18,"MEL",'Category Score summary'!P$3:P$18),"")</f>
        <v/>
      </c>
      <c r="AU8" s="13" t="str">
        <f t="shared" si="16"/>
        <v/>
      </c>
      <c r="AV8" s="44" t="s">
        <v>310</v>
      </c>
      <c r="AW8" s="6" t="str">
        <f t="shared" si="17"/>
        <v/>
      </c>
      <c r="AX8" s="5" t="str">
        <f>IFERROR(AVERAGEIF('Category Score summary'!$A$3:$A$18,"MEL",'Category Score summary'!Q$3:Q$18),"")</f>
        <v/>
      </c>
      <c r="AY8" s="13" t="str">
        <f t="shared" si="18"/>
        <v/>
      </c>
      <c r="AZ8" s="44" t="s">
        <v>310</v>
      </c>
      <c r="BA8" s="6" t="str">
        <f t="shared" si="19"/>
        <v/>
      </c>
      <c r="BB8" s="5" t="str">
        <f>IFERROR(AVERAGEIF('Category Score summary'!$A$3:$A$18,"MEL",'Category Score summary'!R$3:R$18),"")</f>
        <v/>
      </c>
      <c r="BC8" s="13" t="str">
        <f t="shared" si="20"/>
        <v/>
      </c>
      <c r="BD8" s="44" t="s">
        <v>310</v>
      </c>
      <c r="BE8" s="6" t="str">
        <f t="shared" si="21"/>
        <v/>
      </c>
      <c r="BF8" s="5" t="str">
        <f>IFERROR(AVERAGEIF('Category Score summary'!$A$3:$A$18,"MEL",'Category Score summary'!S$3:S$18),"")</f>
        <v/>
      </c>
      <c r="BG8" s="13" t="str">
        <f t="shared" si="22"/>
        <v/>
      </c>
      <c r="BH8" s="44" t="s">
        <v>310</v>
      </c>
      <c r="BI8" s="6" t="str">
        <f t="shared" si="23"/>
        <v/>
      </c>
      <c r="BJ8" s="8"/>
      <c r="BK8" s="7" t="s">
        <v>275</v>
      </c>
      <c r="BL8" s="5" t="str">
        <f>IFERROR(AVERAGEIF('Category Score summary'!$A$3:$A$18,"MERKM",'Category Score summary'!U$3:U$18),"")</f>
        <v/>
      </c>
      <c r="BM8" s="44" t="s">
        <v>310</v>
      </c>
      <c r="BN8" s="5" t="str">
        <f>IFERROR(AVERAGEIF('Category Score summary'!$A$3:$A$18,"MERKM",'Category Score summary'!V$3:V$18),"")</f>
        <v/>
      </c>
      <c r="BO8" s="13" t="str">
        <f t="shared" si="24"/>
        <v/>
      </c>
      <c r="BP8" s="44" t="s">
        <v>310</v>
      </c>
      <c r="BQ8" s="6" t="str">
        <f t="shared" si="25"/>
        <v/>
      </c>
      <c r="BR8" s="5" t="str">
        <f>IFERROR(AVERAGEIF('Category Score summary'!$A$3:$A$18,"MERKM",'Category Score summary'!W$3:W$18),"")</f>
        <v/>
      </c>
      <c r="BS8" s="13" t="str">
        <f t="shared" si="26"/>
        <v/>
      </c>
      <c r="BT8" s="44" t="s">
        <v>310</v>
      </c>
      <c r="BU8" s="6" t="str">
        <f t="shared" si="27"/>
        <v/>
      </c>
      <c r="BV8" s="5" t="str">
        <f>IFERROR(AVERAGEIF('Category Score summary'!$A$3:$A$18,"MERKM",'Category Score summary'!X$3:X$18),"")</f>
        <v/>
      </c>
      <c r="BW8" s="13" t="str">
        <f t="shared" si="28"/>
        <v/>
      </c>
      <c r="BX8" s="44" t="s">
        <v>310</v>
      </c>
      <c r="BY8" s="6" t="str">
        <f t="shared" si="29"/>
        <v/>
      </c>
      <c r="BZ8" s="5" t="str">
        <f>IFERROR(AVERAGEIF('Category Score summary'!$A$3:$A$18,"MERKM",'Category Score summary'!Y$3:Y$18),"")</f>
        <v/>
      </c>
      <c r="CA8" s="13" t="str">
        <f t="shared" si="30"/>
        <v/>
      </c>
      <c r="CB8" s="44" t="s">
        <v>310</v>
      </c>
      <c r="CC8" s="6" t="str">
        <f t="shared" si="31"/>
        <v/>
      </c>
      <c r="CD8" s="8"/>
    </row>
    <row r="9" spans="1:82" ht="18.75" customHeight="1">
      <c r="A9" s="8"/>
      <c r="B9" s="8"/>
      <c r="C9" s="8"/>
      <c r="D9" s="8"/>
      <c r="E9" s="8"/>
      <c r="F9" s="8"/>
      <c r="G9" s="8"/>
      <c r="H9" s="8"/>
      <c r="I9" s="8"/>
      <c r="J9" s="8"/>
      <c r="K9" s="8"/>
      <c r="L9" s="8"/>
      <c r="M9" s="8"/>
      <c r="N9" s="8"/>
      <c r="O9" s="8"/>
      <c r="P9" s="8"/>
      <c r="Q9" s="8"/>
      <c r="R9" s="8"/>
      <c r="S9" s="8"/>
      <c r="T9" s="8"/>
      <c r="U9" s="8"/>
      <c r="V9" s="8"/>
      <c r="W9" s="8"/>
      <c r="X9" s="8"/>
      <c r="Y9" s="8"/>
      <c r="Z9" s="8"/>
      <c r="AA9" s="8"/>
      <c r="AB9" s="8"/>
      <c r="AC9" s="8"/>
      <c r="AD9" s="8"/>
      <c r="AE9" s="8"/>
      <c r="AF9" s="8"/>
      <c r="AG9" s="8"/>
      <c r="AH9" s="8"/>
      <c r="AI9" s="8"/>
      <c r="AJ9" s="8"/>
      <c r="AK9" s="8"/>
      <c r="AL9" s="8"/>
      <c r="AM9" s="8"/>
      <c r="AN9" s="8"/>
      <c r="AO9" s="8"/>
      <c r="AP9" s="8"/>
      <c r="AQ9" s="8"/>
      <c r="AR9" s="8"/>
      <c r="AS9" s="8"/>
      <c r="AT9" s="8"/>
      <c r="AU9" s="8"/>
      <c r="AV9" s="8"/>
      <c r="AW9" s="8"/>
      <c r="AX9" s="8"/>
      <c r="AY9" s="8"/>
      <c r="AZ9" s="8"/>
      <c r="BA9" s="8"/>
      <c r="BB9" s="8"/>
      <c r="BC9" s="8"/>
      <c r="BD9" s="8"/>
      <c r="BE9" s="8"/>
      <c r="BF9" s="8"/>
      <c r="BG9" s="8"/>
      <c r="BH9" s="8"/>
      <c r="BI9" s="8"/>
      <c r="BJ9" s="8"/>
      <c r="BK9" s="8"/>
      <c r="BL9" s="8"/>
      <c r="BM9" s="8"/>
      <c r="BN9" s="8"/>
      <c r="BO9" s="8"/>
      <c r="BP9" s="8"/>
      <c r="BQ9" s="8"/>
      <c r="BR9" s="8"/>
      <c r="BS9" s="8"/>
      <c r="BT9" s="8"/>
      <c r="BU9" s="8"/>
      <c r="BV9" s="8"/>
      <c r="BW9" s="8"/>
      <c r="BX9" s="8"/>
      <c r="BY9" s="8"/>
      <c r="BZ9" s="8"/>
      <c r="CA9" s="8"/>
      <c r="CB9" s="8"/>
      <c r="CC9" s="8"/>
      <c r="CD9" s="8"/>
    </row>
    <row r="10" spans="1:82" ht="57" customHeight="1">
      <c r="A10" s="8"/>
      <c r="B10" s="172" t="str">
        <f>'CSO 4'!$G$2</f>
        <v>CSO 4</v>
      </c>
      <c r="C10" s="292" t="s">
        <v>300</v>
      </c>
      <c r="D10" s="294"/>
      <c r="E10" s="292" t="s">
        <v>301</v>
      </c>
      <c r="F10" s="293"/>
      <c r="G10" s="293"/>
      <c r="H10" s="294"/>
      <c r="I10" s="292" t="s">
        <v>302</v>
      </c>
      <c r="J10" s="293"/>
      <c r="K10" s="293"/>
      <c r="L10" s="294"/>
      <c r="M10" s="292" t="s">
        <v>303</v>
      </c>
      <c r="N10" s="293"/>
      <c r="O10" s="293"/>
      <c r="P10" s="294"/>
      <c r="Q10" s="292" t="s">
        <v>304</v>
      </c>
      <c r="R10" s="293"/>
      <c r="S10" s="293"/>
      <c r="T10" s="294"/>
      <c r="U10" s="9"/>
      <c r="V10" s="8"/>
      <c r="W10" s="173" t="str">
        <f>'CSO 5'!$G$2</f>
        <v>CSO 5</v>
      </c>
      <c r="X10" s="292" t="s">
        <v>300</v>
      </c>
      <c r="Y10" s="294"/>
      <c r="Z10" s="292" t="s">
        <v>301</v>
      </c>
      <c r="AA10" s="293"/>
      <c r="AB10" s="293"/>
      <c r="AC10" s="294"/>
      <c r="AD10" s="292" t="s">
        <v>302</v>
      </c>
      <c r="AE10" s="293"/>
      <c r="AF10" s="293"/>
      <c r="AG10" s="294"/>
      <c r="AH10" s="292" t="s">
        <v>303</v>
      </c>
      <c r="AI10" s="293"/>
      <c r="AJ10" s="293"/>
      <c r="AK10" s="294"/>
      <c r="AL10" s="292" t="s">
        <v>304</v>
      </c>
      <c r="AM10" s="293"/>
      <c r="AN10" s="293"/>
      <c r="AO10" s="294"/>
      <c r="AP10" s="8"/>
      <c r="AQ10" s="174" t="str">
        <f>'CSO 6'!$G$2</f>
        <v>CSO 6</v>
      </c>
      <c r="AR10" s="292" t="s">
        <v>300</v>
      </c>
      <c r="AS10" s="294"/>
      <c r="AT10" s="292" t="s">
        <v>301</v>
      </c>
      <c r="AU10" s="293"/>
      <c r="AV10" s="293"/>
      <c r="AW10" s="294"/>
      <c r="AX10" s="292" t="s">
        <v>302</v>
      </c>
      <c r="AY10" s="293"/>
      <c r="AZ10" s="293"/>
      <c r="BA10" s="294"/>
      <c r="BB10" s="292" t="s">
        <v>303</v>
      </c>
      <c r="BC10" s="293"/>
      <c r="BD10" s="293"/>
      <c r="BE10" s="294"/>
      <c r="BF10" s="292" t="s">
        <v>304</v>
      </c>
      <c r="BG10" s="293"/>
      <c r="BH10" s="293"/>
      <c r="BI10" s="294"/>
      <c r="BJ10" s="8"/>
      <c r="BK10" s="41" t="str">
        <f>'Category Score summary'!AS1</f>
        <v>CSO 8</v>
      </c>
      <c r="BL10" s="292" t="s">
        <v>300</v>
      </c>
      <c r="BM10" s="294"/>
      <c r="BN10" s="292" t="s">
        <v>306</v>
      </c>
      <c r="BO10" s="293"/>
      <c r="BP10" s="293"/>
      <c r="BQ10" s="294"/>
      <c r="BR10" s="292" t="s">
        <v>307</v>
      </c>
      <c r="BS10" s="293"/>
      <c r="BT10" s="293"/>
      <c r="BU10" s="294"/>
      <c r="BV10" s="292" t="s">
        <v>308</v>
      </c>
      <c r="BW10" s="293"/>
      <c r="BX10" s="293"/>
      <c r="BY10" s="294"/>
      <c r="BZ10" s="292" t="s">
        <v>309</v>
      </c>
      <c r="CA10" s="293"/>
      <c r="CB10" s="293"/>
      <c r="CC10" s="294"/>
      <c r="CD10" s="8"/>
    </row>
    <row r="11" spans="1:82" ht="24.75" customHeight="1">
      <c r="A11" s="8"/>
      <c r="B11" s="5" t="s">
        <v>140</v>
      </c>
      <c r="C11" s="5" t="str">
        <f>IFERROR(AVERAGEIF('Category Score summary'!$A$3:$A$18,"AC",'Category Score summary'!U$3:U$18),"")</f>
        <v/>
      </c>
      <c r="D11" s="44" t="s">
        <v>310</v>
      </c>
      <c r="E11" s="5" t="str">
        <f>IFERROR(AVERAGEIF('Category Score summary'!$A$3:$A$18,"AC",'Category Score summary'!V$3:V$18),"")</f>
        <v/>
      </c>
      <c r="F11" s="13" t="str">
        <f>IF(OR(ISTEXT(C11),ISTEXT(E11)),"",IF(OR(ISBLANK(C11),ISBLANK(E11)),"",IF(E11&gt;C11,82,IF(E11=C11,52,1))))</f>
        <v/>
      </c>
      <c r="G11" s="44" t="s">
        <v>310</v>
      </c>
      <c r="H11" s="12" t="str">
        <f>F11</f>
        <v/>
      </c>
      <c r="I11" s="5" t="str">
        <f>IFERROR(AVERAGEIF('Category Score summary'!$A$3:$A$18,"W",'Category Score summary'!W$3:W$18),"")</f>
        <v/>
      </c>
      <c r="J11" s="13" t="str">
        <f>IF(OR(ISTEXT(E11),ISTEXT(I11)),"",IF(OR(ISBLANK(E11),ISBLANK(I11)),"",IF(I11&gt;E11,82,IF(I11=E11,52,1))))</f>
        <v/>
      </c>
      <c r="K11" s="44" t="s">
        <v>310</v>
      </c>
      <c r="L11" s="12" t="str">
        <f>J11</f>
        <v/>
      </c>
      <c r="M11" s="5" t="str">
        <f>IFERROR(AVERAGEIF('Category Score summary'!$A$3:$A$18,"AC",'Category Score summary'!X$3:X$18),"")</f>
        <v/>
      </c>
      <c r="N11" s="13" t="str">
        <f>IF(OR(ISTEXT(I11),ISTEXT(M11)),"",IF(OR(ISBLANK(I11),ISBLANK(M11)),"",IF(M11&gt;I11,82,IF(M11=I11,52,1))))</f>
        <v/>
      </c>
      <c r="O11" s="44" t="s">
        <v>310</v>
      </c>
      <c r="P11" s="12" t="str">
        <f>N11</f>
        <v/>
      </c>
      <c r="Q11" s="5" t="str">
        <f>IFERROR(AVERAGEIF('Category Score summary'!$A$3:$A$18,"AC",'Category Score summary'!Y$3:Y$18),"")</f>
        <v/>
      </c>
      <c r="R11" s="13" t="str">
        <f>IF(OR(ISTEXT(M11),ISTEXT(Q11)),"",IF(OR(ISBLANK(M11),ISBLANK(Q11)),"",IF(Q11&gt;M11,82,IF(Q11=M11,52,1))))</f>
        <v/>
      </c>
      <c r="S11" s="44" t="s">
        <v>310</v>
      </c>
      <c r="T11" s="6" t="str">
        <f>R11</f>
        <v/>
      </c>
      <c r="U11" s="10"/>
      <c r="V11" s="8"/>
      <c r="W11" s="5" t="s">
        <v>140</v>
      </c>
      <c r="X11" s="5" t="str">
        <f>IFERROR(AVERAGEIF('Category Score summary'!$A$3:$A$18,"AC",'Category Score summary'!AA$3:AA$18),"")</f>
        <v/>
      </c>
      <c r="Y11" s="44" t="s">
        <v>310</v>
      </c>
      <c r="Z11" s="5" t="str">
        <f>IFERROR(AVERAGEIF('Category Score summary'!$A$3:$A$18,"AC",'Category Score summary'!AB$3:AB$18),"")</f>
        <v/>
      </c>
      <c r="AA11" s="13" t="str">
        <f>IF(OR(ISTEXT(X11),ISTEXT(Z11)),"",IF(OR(ISBLANK(X11),ISBLANK(Z11)),"",IF(Z11&gt;X11,82,IF(Z11=X11,52,1))))</f>
        <v/>
      </c>
      <c r="AB11" s="44" t="s">
        <v>310</v>
      </c>
      <c r="AC11" s="12" t="str">
        <f>AA11</f>
        <v/>
      </c>
      <c r="AD11" s="5" t="str">
        <f>IFERROR(AVERAGEIF('Category Score summary'!$A$3:$A$18,"AC",'Category Score summary'!AC$3:AC$18),"")</f>
        <v/>
      </c>
      <c r="AE11" s="13" t="str">
        <f>IF(OR(ISTEXT(Z11),ISTEXT(AD11)),"",IF(OR(ISBLANK(Z11),ISBLANK(AD11)),"",IF(AD11&gt;Z11,82,IF(AD11=Z11,52,1))))</f>
        <v/>
      </c>
      <c r="AF11" s="44" t="s">
        <v>310</v>
      </c>
      <c r="AG11" s="12" t="str">
        <f>AE11</f>
        <v/>
      </c>
      <c r="AH11" s="5" t="str">
        <f>IFERROR(AVERAGEIF('Category Score summary'!$A$3:$A$18,"AC",'Category Score summary'!AD$3:AD$18),"")</f>
        <v/>
      </c>
      <c r="AI11" s="13" t="str">
        <f>IF(OR(ISTEXT(AD11),ISTEXT(AH11)),"",IF(OR(ISBLANK(AD11),ISBLANK(AH11)),"",IF(AH11&gt;AD11,82,IF(AH11=AD11,52,1))))</f>
        <v/>
      </c>
      <c r="AJ11" s="44" t="s">
        <v>310</v>
      </c>
      <c r="AK11" s="12" t="str">
        <f>AI11</f>
        <v/>
      </c>
      <c r="AL11" s="5" t="str">
        <f>IFERROR(AVERAGEIF('Category Score summary'!$A$3:$A$18,"AC",'Category Score summary'!AE$3:AE$18),"")</f>
        <v/>
      </c>
      <c r="AM11" s="13" t="str">
        <f>IF(OR(ISTEXT(AH11),ISTEXT(AL11)),"",IF(OR(ISBLANK(AH11),ISBLANK(AL11)),"",IF(AL11&gt;AH11,82,IF(AL11=AH11,52,1))))</f>
        <v/>
      </c>
      <c r="AN11" s="44" t="s">
        <v>310</v>
      </c>
      <c r="AO11" s="6" t="str">
        <f>AM11</f>
        <v/>
      </c>
      <c r="AP11" s="8"/>
      <c r="AQ11" s="5" t="s">
        <v>140</v>
      </c>
      <c r="AR11" s="5" t="str">
        <f>IFERROR(AVERAGEIF('Category Score summary'!$A$3:$A$18,"AC",'Category Score summary'!AG$3:AG$18),"")</f>
        <v/>
      </c>
      <c r="AS11" s="44" t="s">
        <v>310</v>
      </c>
      <c r="AT11" s="5" t="str">
        <f>IFERROR(AVERAGEIF('Category Score summary'!$A$3:$A$18,"AC",'Category Score summary'!AH$3:AH$18),"")</f>
        <v/>
      </c>
      <c r="AU11" s="13" t="str">
        <f>IF(OR(ISTEXT(AR11),ISTEXT(AT11)),"",IF(OR(ISBLANK(AR11),ISBLANK(AT11)),"",IF(AT11&gt;AR11,82,IF(AT11=AR11,52,1))))</f>
        <v/>
      </c>
      <c r="AV11" s="44" t="s">
        <v>310</v>
      </c>
      <c r="AW11" s="12" t="str">
        <f>AU11</f>
        <v/>
      </c>
      <c r="AX11" s="5" t="str">
        <f>IFERROR(AVERAGEIF('Category Score summary'!$A$3:$A$18,"AC",'Category Score summary'!AI$3:AI$18),"")</f>
        <v/>
      </c>
      <c r="AY11" s="13" t="str">
        <f>IF(OR(ISTEXT(AT11),ISTEXT(AX11)),"",IF(OR(ISBLANK(AT11),ISBLANK(AX11)),"",IF(AX11&gt;AT11,82,IF(AX11=AT11,52,1))))</f>
        <v/>
      </c>
      <c r="AZ11" s="44" t="s">
        <v>310</v>
      </c>
      <c r="BA11" s="12" t="str">
        <f>AY11</f>
        <v/>
      </c>
      <c r="BB11" s="5" t="str">
        <f>IFERROR(AVERAGEIF('Category Score summary'!$A$3:$A$18,"AC",'Category Score summary'!AJ$3:AJ$18),"")</f>
        <v/>
      </c>
      <c r="BC11" s="13" t="str">
        <f>IF(OR(ISTEXT(AX11),ISTEXT(BB11)),"",IF(OR(ISBLANK(AX11),ISBLANK(BB11)),"",IF(BB11&gt;AX11,82,IF(BB11=AX11,52,1))))</f>
        <v/>
      </c>
      <c r="BD11" s="44" t="s">
        <v>310</v>
      </c>
      <c r="BE11" s="12" t="str">
        <f>BC11</f>
        <v/>
      </c>
      <c r="BF11" s="5" t="str">
        <f>IFERROR(AVERAGEIF('Category Score summary'!$A$3:$A$18,"AC",'Category Score summary'!AK$3:AK$18),"")</f>
        <v/>
      </c>
      <c r="BG11" s="13" t="str">
        <f>IF(OR(ISTEXT(BB11),ISTEXT(BF11)),"",IF(OR(ISBLANK(BB11),ISBLANK(BF11)),"",IF(BF11&gt;BB11,82,IF(BF11=BB11,52,1))))</f>
        <v/>
      </c>
      <c r="BH11" s="44" t="s">
        <v>310</v>
      </c>
      <c r="BI11" s="6" t="str">
        <f>BG11</f>
        <v/>
      </c>
      <c r="BJ11" s="8"/>
      <c r="BK11" s="5" t="s">
        <v>311</v>
      </c>
      <c r="BL11" s="5" t="str">
        <f>IFERROR(AVERAGEIF('Category Score summary'!$A$3:$A$18,"GL",'Category Score summary'!AS$3:AS$18),"")</f>
        <v/>
      </c>
      <c r="BM11" s="12" t="s">
        <v>310</v>
      </c>
      <c r="BN11" s="5" t="str">
        <f>IFERROR(AVERAGEIF('Category Score summary'!$A$3:$A$18,"GL",'Category Score summary'!AT$3:AT$18),"")</f>
        <v/>
      </c>
      <c r="BO11" s="13" t="str">
        <f>IF(OR(ISTEXT(BL11),ISTEXT(BN11)),"",IF(OR(ISBLANK(BL11),ISBLANK(BN11)),"",IF(BN11&gt;BL11,82,IF(BN11=BL11,52,1))))</f>
        <v/>
      </c>
      <c r="BP11" s="12" t="s">
        <v>310</v>
      </c>
      <c r="BQ11" s="12" t="str">
        <f>BO11</f>
        <v/>
      </c>
      <c r="BR11" s="5" t="str">
        <f>IFERROR(AVERAGEIF('Category Score summary'!$A$3:$A$18,"GL",'Category Score summary'!AU$3:AU$18),"")</f>
        <v/>
      </c>
      <c r="BS11" s="13" t="str">
        <f>IF(OR(ISTEXT(BN11),ISTEXT(BR11)),"",IF(OR(ISBLANK(BN11),ISBLANK(BR11)),"",IF(BR11&gt;BN11,82,IF(BR11=BN11,52,1))))</f>
        <v/>
      </c>
      <c r="BT11" s="12" t="s">
        <v>310</v>
      </c>
      <c r="BU11" s="12" t="str">
        <f>BS11</f>
        <v/>
      </c>
      <c r="BV11" s="5" t="str">
        <f>IFERROR(AVERAGEIF('Category Score summary'!$A$3:$A$18,"GL",'Category Score summary'!AV$3:AV$18),"")</f>
        <v/>
      </c>
      <c r="BW11" s="13" t="str">
        <f>IF(OR(ISTEXT(BR11),ISTEXT(BV11)),"",IF(OR(ISBLANK(BR11),ISBLANK(BV11)),"",IF(BV11&gt;BR11,82,IF(BV11=BR11,52,1))))</f>
        <v/>
      </c>
      <c r="BX11" s="12" t="s">
        <v>310</v>
      </c>
      <c r="BY11" s="12" t="str">
        <f>BW11</f>
        <v/>
      </c>
      <c r="BZ11" s="5" t="str">
        <f>IFERROR(AVERAGEIF('Category Score summary'!$A$3:$A$18,"GL",'Category Score summary'!AW$3:AW$18),"")</f>
        <v/>
      </c>
      <c r="CA11" s="13" t="str">
        <f>IF(OR(ISTEXT(BV11),ISTEXT(BZ11)),"",IF(OR(ISBLANK(BV11),ISBLANK(BZ11)),"",IF(BZ11&gt;BV11,82,IF(BZ11=BV11,52,1))))</f>
        <v/>
      </c>
      <c r="CB11" s="12" t="s">
        <v>310</v>
      </c>
      <c r="CC11" s="6" t="str">
        <f>CA11</f>
        <v/>
      </c>
      <c r="CD11" s="15"/>
    </row>
    <row r="12" spans="1:82" ht="21.75" customHeight="1">
      <c r="A12" s="8"/>
      <c r="B12" s="7" t="s">
        <v>168</v>
      </c>
      <c r="C12" s="5" t="str">
        <f>IFERROR(AVERAGEIF('Category Score summary'!$A$3:$A$18,"MNH",'Category Score summary'!U$3:U$18),"")</f>
        <v/>
      </c>
      <c r="D12" s="44" t="s">
        <v>310</v>
      </c>
      <c r="E12" s="5" t="str">
        <f>IFERROR(AVERAGEIF('Category Score summary'!$A$3:$A$18,"MNH",'Category Score summary'!V$3:V$18),"")</f>
        <v/>
      </c>
      <c r="F12" s="13" t="str">
        <f t="shared" ref="F12:F16" si="32">IF(OR(ISTEXT(C12),ISTEXT(E12)),"",IF(OR(ISBLANK(C12),ISBLANK(E12)),"",IF(E12&gt;C12,82,IF(E12=C12,52,1))))</f>
        <v/>
      </c>
      <c r="G12" s="44" t="s">
        <v>310</v>
      </c>
      <c r="H12" s="6" t="str">
        <f t="shared" ref="H12:H16" si="33">F12</f>
        <v/>
      </c>
      <c r="I12" s="5" t="str">
        <f>IFERROR(AVERAGEIF('Category Score summary'!$A$3:$A$18,"MNH",'Category Score summary'!W$3:W$18),"")</f>
        <v/>
      </c>
      <c r="J12" s="13" t="str">
        <f t="shared" ref="J12:J16" si="34">IF(OR(ISTEXT(E12),ISTEXT(I12)),"",IF(OR(ISBLANK(E12),ISBLANK(I12)),"",IF(I12&gt;E12,82,IF(I12=E12,52,1))))</f>
        <v/>
      </c>
      <c r="K12" s="44" t="s">
        <v>310</v>
      </c>
      <c r="L12" s="6" t="str">
        <f t="shared" ref="L12:L16" si="35">J12</f>
        <v/>
      </c>
      <c r="M12" s="5" t="str">
        <f>IFERROR(AVERAGEIF('Category Score summary'!$A$3:$A$18,"MNH",'Category Score summary'!X$3:X$18),"")</f>
        <v/>
      </c>
      <c r="N12" s="13" t="str">
        <f t="shared" ref="N12:N16" si="36">IF(OR(ISTEXT(I12),ISTEXT(M12)),"",IF(OR(ISBLANK(I12),ISBLANK(M12)),"",IF(M12&gt;I12,82,IF(M12=I12,52,1))))</f>
        <v/>
      </c>
      <c r="O12" s="44" t="s">
        <v>310</v>
      </c>
      <c r="P12" s="6" t="str">
        <f t="shared" ref="P12:P16" si="37">N12</f>
        <v/>
      </c>
      <c r="Q12" s="5" t="str">
        <f>IFERROR(AVERAGEIF('Category Score summary'!$A$3:$A$18,"MNH",'Category Score summary'!Y$3:Y$18),"")</f>
        <v/>
      </c>
      <c r="R12" s="13" t="str">
        <f t="shared" ref="R12:R16" si="38">IF(OR(ISTEXT(M12),ISTEXT(Q12)),"",IF(OR(ISBLANK(M12),ISBLANK(Q12)),"",IF(Q12&gt;M12,82,IF(Q12=M12,52,1))))</f>
        <v/>
      </c>
      <c r="S12" s="44" t="s">
        <v>310</v>
      </c>
      <c r="T12" s="6" t="str">
        <f t="shared" ref="T12:T16" si="39">R12</f>
        <v/>
      </c>
      <c r="U12" s="11"/>
      <c r="V12" s="8"/>
      <c r="W12" s="7" t="s">
        <v>168</v>
      </c>
      <c r="X12" s="5" t="str">
        <f>IFERROR(AVERAGEIF('Category Score summary'!$A$3:$A$18,"MNH",'Category Score summary'!AA$3:AA$18),"")</f>
        <v/>
      </c>
      <c r="Y12" s="44" t="s">
        <v>310</v>
      </c>
      <c r="Z12" s="5" t="str">
        <f>IFERROR(AVERAGEIF('Category Score summary'!$A$3:$A$18,"MNH",'Category Score summary'!AB$3:AB$18),"")</f>
        <v/>
      </c>
      <c r="AA12" s="13" t="str">
        <f t="shared" ref="AA12:AA16" si="40">IF(OR(ISTEXT(X12),ISTEXT(Z12)),"",IF(OR(ISBLANK(X12),ISBLANK(Z12)),"",IF(Z12&gt;X12,82,IF(Z12=X12,52,1))))</f>
        <v/>
      </c>
      <c r="AB12" s="44" t="s">
        <v>310</v>
      </c>
      <c r="AC12" s="6" t="str">
        <f t="shared" ref="AC12:AC16" si="41">AA12</f>
        <v/>
      </c>
      <c r="AD12" s="5" t="str">
        <f>IFERROR(AVERAGEIF('Category Score summary'!$A$3:$A$18,"MNH",'Category Score summary'!AC$3:AC$18),"")</f>
        <v/>
      </c>
      <c r="AE12" s="13" t="str">
        <f t="shared" ref="AE12:AE16" si="42">IF(OR(ISTEXT(Z12),ISTEXT(AD12)),"",IF(OR(ISBLANK(Z12),ISBLANK(AD12)),"",IF(AD12&gt;Z12,82,IF(AD12=Z12,52,1))))</f>
        <v/>
      </c>
      <c r="AF12" s="44" t="s">
        <v>310</v>
      </c>
      <c r="AG12" s="6" t="str">
        <f t="shared" ref="AG12:AG16" si="43">AE12</f>
        <v/>
      </c>
      <c r="AH12" s="5" t="str">
        <f>IFERROR(AVERAGEIF('Category Score summary'!$A$3:$A$18,"MNH",'Category Score summary'!AD$3:AD$18),"")</f>
        <v/>
      </c>
      <c r="AI12" s="13" t="str">
        <f t="shared" ref="AI12:AI16" si="44">IF(OR(ISTEXT(AD12),ISTEXT(AH12)),"",IF(OR(ISBLANK(AD12),ISBLANK(AH12)),"",IF(AH12&gt;AD12,82,IF(AH12=AD12,52,1))))</f>
        <v/>
      </c>
      <c r="AJ12" s="44" t="s">
        <v>310</v>
      </c>
      <c r="AK12" s="6" t="str">
        <f t="shared" ref="AK12:AK16" si="45">AI12</f>
        <v/>
      </c>
      <c r="AL12" s="5" t="str">
        <f>IFERROR(AVERAGEIF('Category Score summary'!$A$3:$A$18,"MNH",'Category Score summary'!AE$3:AE$18),"")</f>
        <v/>
      </c>
      <c r="AM12" s="13" t="str">
        <f t="shared" ref="AM12:AM16" si="46">IF(OR(ISTEXT(AH12),ISTEXT(AL12)),"",IF(OR(ISBLANK(AH12),ISBLANK(AL12)),"",IF(AL12&gt;AH12,82,IF(AL12=AH12,52,1))))</f>
        <v/>
      </c>
      <c r="AN12" s="44" t="s">
        <v>310</v>
      </c>
      <c r="AO12" s="6" t="str">
        <f t="shared" ref="AO12:AO16" si="47">AM12</f>
        <v/>
      </c>
      <c r="AP12" s="8"/>
      <c r="AQ12" s="7" t="s">
        <v>168</v>
      </c>
      <c r="AR12" s="5" t="str">
        <f>IFERROR(AVERAGEIF('Category Score summary'!$A$3:$A$18,"MNH",'Category Score summary'!AG$3:AG$18),"")</f>
        <v/>
      </c>
      <c r="AS12" s="44" t="s">
        <v>310</v>
      </c>
      <c r="AT12" s="5" t="str">
        <f>IFERROR(AVERAGEIF('Category Score summary'!$A$3:$A$18,"MNH",'Category Score summary'!AH$3:AH$18),"")</f>
        <v/>
      </c>
      <c r="AU12" s="13" t="str">
        <f t="shared" ref="AU12:AU16" si="48">IF(OR(ISTEXT(AR12),ISTEXT(AT12)),"",IF(OR(ISBLANK(AR12),ISBLANK(AT12)),"",IF(AT12&gt;AR12,82,IF(AT12=AR12,52,1))))</f>
        <v/>
      </c>
      <c r="AV12" s="44" t="s">
        <v>310</v>
      </c>
      <c r="AW12" s="6" t="str">
        <f t="shared" ref="AW12:AW16" si="49">AU12</f>
        <v/>
      </c>
      <c r="AX12" s="5" t="str">
        <f>IFERROR(AVERAGEIF('Category Score summary'!$A$3:$A$18,"MNH",'Category Score summary'!AI$3:AI$18),"")</f>
        <v/>
      </c>
      <c r="AY12" s="13" t="str">
        <f t="shared" ref="AY12:AY16" si="50">IF(OR(ISTEXT(AT12),ISTEXT(AX12)),"",IF(OR(ISBLANK(AT12),ISBLANK(AX12)),"",IF(AX12&gt;AT12,82,IF(AX12=AT12,52,1))))</f>
        <v/>
      </c>
      <c r="AZ12" s="44" t="s">
        <v>310</v>
      </c>
      <c r="BA12" s="6" t="str">
        <f t="shared" ref="BA12:BA16" si="51">AY12</f>
        <v/>
      </c>
      <c r="BB12" s="5" t="str">
        <f>IFERROR(AVERAGEIF('Category Score summary'!$A$3:$A$18,"MNH",'Category Score summary'!AJ$3:AJ$18),"")</f>
        <v/>
      </c>
      <c r="BC12" s="13" t="str">
        <f t="shared" ref="BC12:BC16" si="52">IF(OR(ISTEXT(AX12),ISTEXT(BB12)),"",IF(OR(ISBLANK(AX12),ISBLANK(BB12)),"",IF(BB12&gt;AX12,82,IF(BB12=AX12,52,1))))</f>
        <v/>
      </c>
      <c r="BD12" s="44" t="s">
        <v>310</v>
      </c>
      <c r="BE12" s="6" t="str">
        <f t="shared" ref="BE12:BE16" si="53">BC12</f>
        <v/>
      </c>
      <c r="BF12" s="5" t="str">
        <f>IFERROR(AVERAGEIF('Category Score summary'!$A$3:$A$18,"MNH",'Category Score summary'!AK$3:AK$18),"")</f>
        <v/>
      </c>
      <c r="BG12" s="13" t="str">
        <f t="shared" ref="BG12:BG16" si="54">IF(OR(ISTEXT(BB12),ISTEXT(BF12)),"",IF(OR(ISBLANK(BB12),ISBLANK(BF12)),"",IF(BF12&gt;BB12,82,IF(BF12=BB12,52,1))))</f>
        <v/>
      </c>
      <c r="BH12" s="44" t="s">
        <v>310</v>
      </c>
      <c r="BI12" s="6" t="str">
        <f t="shared" ref="BI12:BI16" si="55">BG12</f>
        <v/>
      </c>
      <c r="BJ12" s="8"/>
      <c r="BK12" s="7" t="s">
        <v>168</v>
      </c>
      <c r="BL12" s="5" t="str">
        <f>IFERROR(AVERAGEIF('Category Score summary'!$A$3:$A$18,"FOA",'Category Score summary'!AS$3:AS$18),"")</f>
        <v/>
      </c>
      <c r="BM12" s="12" t="s">
        <v>310</v>
      </c>
      <c r="BN12" s="5" t="str">
        <f>IFERROR(AVERAGEIF('Category Score summary'!$A$3:$A$18,"FOA",'Category Score summary'!AT$3:AT$18),"")</f>
        <v/>
      </c>
      <c r="BO12" s="13" t="str">
        <f t="shared" ref="BO12:BO16" si="56">IF(OR(ISTEXT(BL12),ISTEXT(BN12)),"",IF(OR(ISBLANK(BL12),ISBLANK(BN12)),"",IF(BN12&gt;BL12,82,IF(BN12=BL12,52,1))))</f>
        <v/>
      </c>
      <c r="BP12" s="12" t="s">
        <v>310</v>
      </c>
      <c r="BQ12" s="6" t="str">
        <f t="shared" ref="BQ12:BQ16" si="57">BO12</f>
        <v/>
      </c>
      <c r="BR12" s="5" t="str">
        <f>IFERROR(AVERAGEIF('Category Score summary'!$A$3:$A$18,"FOA",'Category Score summary'!AU$3:AU$18),"")</f>
        <v/>
      </c>
      <c r="BS12" s="13" t="str">
        <f t="shared" ref="BS12:BS16" si="58">IF(OR(ISTEXT(BN12),ISTEXT(BR12)),"",IF(OR(ISBLANK(BN12),ISBLANK(BR12)),"",IF(BR12&gt;BN12,82,IF(BR12=BN12,52,1))))</f>
        <v/>
      </c>
      <c r="BT12" s="12" t="s">
        <v>310</v>
      </c>
      <c r="BU12" s="6" t="str">
        <f t="shared" ref="BU12:BU16" si="59">BS12</f>
        <v/>
      </c>
      <c r="BV12" s="5" t="str">
        <f>IFERROR(AVERAGEIF('Category Score summary'!$A$3:$A$18,"FOA",'Category Score summary'!AV$3:AV$18),"")</f>
        <v/>
      </c>
      <c r="BW12" s="13" t="str">
        <f t="shared" ref="BW12:BW16" si="60">IF(OR(ISTEXT(BR12),ISTEXT(BV12)),"",IF(OR(ISBLANK(BR12),ISBLANK(BV12)),"",IF(BV12&gt;BR12,82,IF(BV12=BR12,52,1))))</f>
        <v/>
      </c>
      <c r="BX12" s="12" t="s">
        <v>310</v>
      </c>
      <c r="BY12" s="6" t="str">
        <f t="shared" ref="BY12:BY16" si="61">BW12</f>
        <v/>
      </c>
      <c r="BZ12" s="5" t="str">
        <f>IFERROR(AVERAGEIF('Category Score summary'!$A$3:$A$18,"FOA",'Category Score summary'!AW$3:AW$18),"")</f>
        <v/>
      </c>
      <c r="CA12" s="13" t="str">
        <f t="shared" ref="CA12:CA16" si="62">IF(OR(ISTEXT(BV12),ISTEXT(BZ12)),"",IF(OR(ISBLANK(BV12),ISBLANK(BZ12)),"",IF(BZ12&gt;BV12,82,IF(BZ12=BV12,52,1))))</f>
        <v/>
      </c>
      <c r="CB12" s="12" t="s">
        <v>310</v>
      </c>
      <c r="CC12" s="6" t="str">
        <f t="shared" ref="CC12:CC16" si="63">CA12</f>
        <v/>
      </c>
      <c r="CD12" s="8"/>
    </row>
    <row r="13" spans="1:82" ht="21.75" customHeight="1">
      <c r="A13" s="8"/>
      <c r="B13" s="7" t="s">
        <v>312</v>
      </c>
      <c r="C13" s="5" t="str">
        <f>IFERROR(AVERAGEIF('Category Score summary'!$A$3:$A$18,"BA",'Category Score summary'!U$3:U$18),"")</f>
        <v/>
      </c>
      <c r="D13" s="44" t="s">
        <v>310</v>
      </c>
      <c r="E13" s="5" t="str">
        <f>IFERROR(AVERAGEIF('Category Score summary'!$A$3:$A$18,"BA",'Category Score summary'!V$3:V$18),"")</f>
        <v/>
      </c>
      <c r="F13" s="13" t="str">
        <f t="shared" si="32"/>
        <v/>
      </c>
      <c r="G13" s="44" t="s">
        <v>310</v>
      </c>
      <c r="H13" s="6" t="str">
        <f t="shared" si="33"/>
        <v/>
      </c>
      <c r="I13" s="5" t="str">
        <f>IFERROR(AVERAGEIF('Category Score summary'!$A$3:$A$18,"BA",'Category Score summary'!W$3:W$18),"")</f>
        <v/>
      </c>
      <c r="J13" s="13" t="str">
        <f t="shared" si="34"/>
        <v/>
      </c>
      <c r="K13" s="44" t="s">
        <v>310</v>
      </c>
      <c r="L13" s="6" t="str">
        <f t="shared" si="35"/>
        <v/>
      </c>
      <c r="M13" s="5" t="str">
        <f>IFERROR(AVERAGEIF('Category Score summary'!$A$3:$A$18,"BA",'Category Score summary'!X$3:X$18),"")</f>
        <v/>
      </c>
      <c r="N13" s="13" t="str">
        <f t="shared" si="36"/>
        <v/>
      </c>
      <c r="O13" s="44" t="s">
        <v>310</v>
      </c>
      <c r="P13" s="6" t="str">
        <f t="shared" si="37"/>
        <v/>
      </c>
      <c r="Q13" s="5" t="str">
        <f>IFERROR(AVERAGEIF('Category Score summary'!$A$3:$A$18,"BA",'Category Score summary'!Y$3:Y$18),"")</f>
        <v/>
      </c>
      <c r="R13" s="13" t="str">
        <f t="shared" si="38"/>
        <v/>
      </c>
      <c r="S13" s="44" t="s">
        <v>310</v>
      </c>
      <c r="T13" s="6" t="str">
        <f t="shared" si="39"/>
        <v/>
      </c>
      <c r="U13" s="11"/>
      <c r="V13" s="8"/>
      <c r="W13" s="7" t="s">
        <v>312</v>
      </c>
      <c r="X13" s="5" t="str">
        <f>IFERROR(AVERAGEIF('Category Score summary'!$A$3:$A$18,"BA",'Category Score summary'!AA$3:AA$18),"")</f>
        <v/>
      </c>
      <c r="Y13" s="44" t="s">
        <v>310</v>
      </c>
      <c r="Z13" s="5" t="str">
        <f>IFERROR(AVERAGEIF('Category Score summary'!$A$3:$A$18,"BA",'Category Score summary'!AB$3:AB$18),"")</f>
        <v/>
      </c>
      <c r="AA13" s="13" t="str">
        <f t="shared" si="40"/>
        <v/>
      </c>
      <c r="AB13" s="44" t="s">
        <v>310</v>
      </c>
      <c r="AC13" s="6" t="str">
        <f t="shared" si="41"/>
        <v/>
      </c>
      <c r="AD13" s="5" t="str">
        <f>IFERROR(AVERAGEIF('Category Score summary'!$A$3:$A$18,"BA",'Category Score summary'!AC$3:AC$18),"")</f>
        <v/>
      </c>
      <c r="AE13" s="13" t="str">
        <f t="shared" si="42"/>
        <v/>
      </c>
      <c r="AF13" s="44" t="s">
        <v>310</v>
      </c>
      <c r="AG13" s="6" t="str">
        <f t="shared" si="43"/>
        <v/>
      </c>
      <c r="AH13" s="5" t="str">
        <f>IFERROR(AVERAGEIF('Category Score summary'!$A$3:$A$18,"BA",'Category Score summary'!AD$3:AD$18),"")</f>
        <v/>
      </c>
      <c r="AI13" s="13" t="str">
        <f t="shared" si="44"/>
        <v/>
      </c>
      <c r="AJ13" s="44" t="s">
        <v>310</v>
      </c>
      <c r="AK13" s="6" t="str">
        <f t="shared" si="45"/>
        <v/>
      </c>
      <c r="AL13" s="5" t="str">
        <f>IFERROR(AVERAGEIF('Category Score summary'!$A$3:$A$18,"BA",'Category Score summary'!AE$3:AE$18),"")</f>
        <v/>
      </c>
      <c r="AM13" s="13" t="str">
        <f t="shared" si="46"/>
        <v/>
      </c>
      <c r="AN13" s="44" t="s">
        <v>310</v>
      </c>
      <c r="AO13" s="6" t="str">
        <f t="shared" si="47"/>
        <v/>
      </c>
      <c r="AP13" s="8"/>
      <c r="AQ13" s="7" t="s">
        <v>312</v>
      </c>
      <c r="AR13" s="5" t="str">
        <f>IFERROR(AVERAGEIF('Category Score summary'!$A$3:$A$18,"BA",'Category Score summary'!AG$3:AG$18),"")</f>
        <v/>
      </c>
      <c r="AS13" s="44" t="s">
        <v>310</v>
      </c>
      <c r="AT13" s="5" t="str">
        <f>IFERROR(AVERAGEIF('Category Score summary'!$A$3:$A$18,"BA",'Category Score summary'!AH$3:AH$18),"")</f>
        <v/>
      </c>
      <c r="AU13" s="13" t="str">
        <f t="shared" si="48"/>
        <v/>
      </c>
      <c r="AV13" s="44" t="s">
        <v>310</v>
      </c>
      <c r="AW13" s="6" t="str">
        <f t="shared" si="49"/>
        <v/>
      </c>
      <c r="AX13" s="5" t="str">
        <f>IFERROR(AVERAGEIF('Category Score summary'!$A$3:$A$18,"BA",'Category Score summary'!AI$3:AI$18),"")</f>
        <v/>
      </c>
      <c r="AY13" s="13" t="str">
        <f t="shared" si="50"/>
        <v/>
      </c>
      <c r="AZ13" s="44" t="s">
        <v>310</v>
      </c>
      <c r="BA13" s="6" t="str">
        <f t="shared" si="51"/>
        <v/>
      </c>
      <c r="BB13" s="5" t="str">
        <f>IFERROR(AVERAGEIF('Category Score summary'!$A$3:$A$18,"BA",'Category Score summary'!AJ$3:AJ$18),"")</f>
        <v/>
      </c>
      <c r="BC13" s="13" t="str">
        <f t="shared" si="52"/>
        <v/>
      </c>
      <c r="BD13" s="44" t="s">
        <v>310</v>
      </c>
      <c r="BE13" s="6" t="str">
        <f t="shared" si="53"/>
        <v/>
      </c>
      <c r="BF13" s="5" t="str">
        <f>IFERROR(AVERAGEIF('Category Score summary'!$A$3:$A$18,"BA",'Category Score summary'!AK$3:AK$18),"")</f>
        <v/>
      </c>
      <c r="BG13" s="13" t="str">
        <f t="shared" si="54"/>
        <v/>
      </c>
      <c r="BH13" s="44" t="s">
        <v>310</v>
      </c>
      <c r="BI13" s="6" t="str">
        <f t="shared" si="55"/>
        <v/>
      </c>
      <c r="BJ13" s="8"/>
      <c r="BK13" s="7" t="s">
        <v>313</v>
      </c>
      <c r="BL13" s="5" t="str">
        <f>IFERROR(AVERAGEIF('Category Score summary'!$A$3:$A$18,"HRM",'Category Score summary'!AS$3:AS$18),"")</f>
        <v/>
      </c>
      <c r="BM13" s="12" t="s">
        <v>310</v>
      </c>
      <c r="BN13" s="5" t="str">
        <f>IFERROR(AVERAGEIF('Category Score summary'!$A$3:$A$18,"HRM",'Category Score summary'!AT$3:AT$18),"")</f>
        <v/>
      </c>
      <c r="BO13" s="13" t="str">
        <f t="shared" si="56"/>
        <v/>
      </c>
      <c r="BP13" s="12" t="s">
        <v>310</v>
      </c>
      <c r="BQ13" s="6" t="str">
        <f t="shared" si="57"/>
        <v/>
      </c>
      <c r="BR13" s="5" t="str">
        <f>IFERROR(AVERAGEIF('Category Score summary'!$A$3:$A$18,"HRM",'Category Score summary'!AU$3:AU$18),"")</f>
        <v/>
      </c>
      <c r="BS13" s="13" t="str">
        <f t="shared" si="58"/>
        <v/>
      </c>
      <c r="BT13" s="12" t="s">
        <v>310</v>
      </c>
      <c r="BU13" s="6" t="str">
        <f t="shared" si="59"/>
        <v/>
      </c>
      <c r="BV13" s="5" t="str">
        <f>IFERROR(AVERAGEIF('Category Score summary'!$A$3:$A$18,"HRM",'Category Score summary'!AV$3:AV$18),"")</f>
        <v/>
      </c>
      <c r="BW13" s="13" t="str">
        <f t="shared" si="60"/>
        <v/>
      </c>
      <c r="BX13" s="12" t="s">
        <v>310</v>
      </c>
      <c r="BY13" s="6" t="str">
        <f t="shared" si="61"/>
        <v/>
      </c>
      <c r="BZ13" s="5" t="str">
        <f>IFERROR(AVERAGEIF('Category Score summary'!$A$3:$A$18,"HRM",'Category Score summary'!AW$3:AW$18),"")</f>
        <v/>
      </c>
      <c r="CA13" s="13" t="str">
        <f t="shared" si="62"/>
        <v/>
      </c>
      <c r="CB13" s="12" t="s">
        <v>310</v>
      </c>
      <c r="CC13" s="6" t="str">
        <f t="shared" si="63"/>
        <v/>
      </c>
      <c r="CD13" s="8"/>
    </row>
    <row r="14" spans="1:82" ht="21.75" customHeight="1">
      <c r="A14" s="8"/>
      <c r="B14" s="7" t="s">
        <v>226</v>
      </c>
      <c r="C14" s="5" t="str">
        <f>IFERROR(AVERAGEIF('Category Score summary'!$A$3:$A$18,"GLD",'Category Score summary'!U$3:U$18),"")</f>
        <v/>
      </c>
      <c r="D14" s="44" t="s">
        <v>310</v>
      </c>
      <c r="E14" s="5" t="str">
        <f>IFERROR(AVERAGEIF('Category Score summary'!$A$3:$A$18,"GLD",'Category Score summary'!V$3:V$18),"")</f>
        <v/>
      </c>
      <c r="F14" s="13" t="str">
        <f t="shared" si="32"/>
        <v/>
      </c>
      <c r="G14" s="44" t="s">
        <v>310</v>
      </c>
      <c r="H14" s="6" t="str">
        <f t="shared" si="33"/>
        <v/>
      </c>
      <c r="I14" s="5" t="str">
        <f>IFERROR(AVERAGEIF('Category Score summary'!$A$3:$A$18,"GLD",'Category Score summary'!W$3:W$18),"")</f>
        <v/>
      </c>
      <c r="J14" s="13" t="str">
        <f t="shared" si="34"/>
        <v/>
      </c>
      <c r="K14" s="44" t="s">
        <v>310</v>
      </c>
      <c r="L14" s="6" t="str">
        <f t="shared" si="35"/>
        <v/>
      </c>
      <c r="M14" s="5" t="str">
        <f>IFERROR(AVERAGEIF('Category Score summary'!$A$3:$A$18,"GLD",'Category Score summary'!X$3:X$18),"")</f>
        <v/>
      </c>
      <c r="N14" s="13" t="str">
        <f t="shared" si="36"/>
        <v/>
      </c>
      <c r="O14" s="44" t="s">
        <v>310</v>
      </c>
      <c r="P14" s="6" t="str">
        <f t="shared" si="37"/>
        <v/>
      </c>
      <c r="Q14" s="5" t="str">
        <f>IFERROR(AVERAGEIF('Category Score summary'!$A$3:$A$18,"GLD",'Category Score summary'!Y$3:Y$18),"")</f>
        <v/>
      </c>
      <c r="R14" s="13" t="str">
        <f t="shared" si="38"/>
        <v/>
      </c>
      <c r="S14" s="44" t="s">
        <v>310</v>
      </c>
      <c r="T14" s="6" t="str">
        <f t="shared" si="39"/>
        <v/>
      </c>
      <c r="U14" s="11"/>
      <c r="V14" s="8"/>
      <c r="W14" s="7" t="s">
        <v>226</v>
      </c>
      <c r="X14" s="5" t="str">
        <f>IFERROR(AVERAGEIF('Category Score summary'!$A$3:$A$18,"GLD",'Category Score summary'!AA$3:AA$18),"")</f>
        <v/>
      </c>
      <c r="Y14" s="44" t="s">
        <v>310</v>
      </c>
      <c r="Z14" s="5" t="str">
        <f>IFERROR(AVERAGEIF('Category Score summary'!$A$3:$A$18,"GLD",'Category Score summary'!AB$3:AB$18),"")</f>
        <v/>
      </c>
      <c r="AA14" s="13" t="str">
        <f t="shared" si="40"/>
        <v/>
      </c>
      <c r="AB14" s="44" t="s">
        <v>310</v>
      </c>
      <c r="AC14" s="6" t="str">
        <f t="shared" si="41"/>
        <v/>
      </c>
      <c r="AD14" s="5" t="str">
        <f>IFERROR(AVERAGEIF('Category Score summary'!$A$3:$A$18,"GLD",'Category Score summary'!AC$3:AC$18),"")</f>
        <v/>
      </c>
      <c r="AE14" s="13" t="str">
        <f t="shared" si="42"/>
        <v/>
      </c>
      <c r="AF14" s="44" t="s">
        <v>310</v>
      </c>
      <c r="AG14" s="6" t="str">
        <f t="shared" si="43"/>
        <v/>
      </c>
      <c r="AH14" s="5" t="str">
        <f>IFERROR(AVERAGEIF('Category Score summary'!$A$3:$A$18,"GLD",'Category Score summary'!AD$3:AD$18),"")</f>
        <v/>
      </c>
      <c r="AI14" s="13" t="str">
        <f t="shared" si="44"/>
        <v/>
      </c>
      <c r="AJ14" s="44" t="s">
        <v>310</v>
      </c>
      <c r="AK14" s="6" t="str">
        <f t="shared" si="45"/>
        <v/>
      </c>
      <c r="AL14" s="5" t="str">
        <f>IFERROR(AVERAGEIF('Category Score summary'!$A$3:$A$18,"GLD",'Category Score summary'!AE$3:AE$18),"")</f>
        <v/>
      </c>
      <c r="AM14" s="13" t="str">
        <f t="shared" si="46"/>
        <v/>
      </c>
      <c r="AN14" s="44" t="s">
        <v>310</v>
      </c>
      <c r="AO14" s="6" t="str">
        <f t="shared" si="47"/>
        <v/>
      </c>
      <c r="AP14" s="8"/>
      <c r="AQ14" s="7" t="s">
        <v>226</v>
      </c>
      <c r="AR14" s="5" t="str">
        <f>IFERROR(AVERAGEIF('Category Score summary'!$A$3:$A$18,"GLD",'Category Score summary'!AG$3:AG$18),"")</f>
        <v/>
      </c>
      <c r="AS14" s="44" t="s">
        <v>310</v>
      </c>
      <c r="AT14" s="5" t="str">
        <f>IFERROR(AVERAGEIF('Category Score summary'!$A$3:$A$18,"GLD",'Category Score summary'!AH$3:AH$18),"")</f>
        <v/>
      </c>
      <c r="AU14" s="13" t="str">
        <f t="shared" si="48"/>
        <v/>
      </c>
      <c r="AV14" s="44" t="s">
        <v>310</v>
      </c>
      <c r="AW14" s="6" t="str">
        <f t="shared" si="49"/>
        <v/>
      </c>
      <c r="AX14" s="5" t="str">
        <f>IFERROR(AVERAGEIF('Category Score summary'!$A$3:$A$18,"GLD",'Category Score summary'!AI$3:AI$18),"")</f>
        <v/>
      </c>
      <c r="AY14" s="13" t="str">
        <f t="shared" si="50"/>
        <v/>
      </c>
      <c r="AZ14" s="44" t="s">
        <v>310</v>
      </c>
      <c r="BA14" s="6" t="str">
        <f t="shared" si="51"/>
        <v/>
      </c>
      <c r="BB14" s="5" t="str">
        <f>IFERROR(AVERAGEIF('Category Score summary'!$A$3:$A$18,"GLD",'Category Score summary'!AJ$3:AJ$18),"")</f>
        <v/>
      </c>
      <c r="BC14" s="13" t="str">
        <f t="shared" si="52"/>
        <v/>
      </c>
      <c r="BD14" s="44" t="s">
        <v>310</v>
      </c>
      <c r="BE14" s="6" t="str">
        <f t="shared" si="53"/>
        <v/>
      </c>
      <c r="BF14" s="5" t="str">
        <f>IFERROR(AVERAGEIF('Category Score summary'!$A$3:$A$18,"GLD",'Category Score summary'!AK$3:AK$18),"")</f>
        <v/>
      </c>
      <c r="BG14" s="13" t="str">
        <f t="shared" si="54"/>
        <v/>
      </c>
      <c r="BH14" s="44" t="s">
        <v>310</v>
      </c>
      <c r="BI14" s="6" t="str">
        <f t="shared" si="55"/>
        <v/>
      </c>
      <c r="BJ14" s="8"/>
      <c r="BK14" s="7" t="s">
        <v>314</v>
      </c>
      <c r="BL14" s="5" t="str">
        <f>IFERROR(AVERAGEIF('Category Score summary'!$A$3:$A$18,"RM",'Category Score summary'!AS$3:AS$18),"")</f>
        <v/>
      </c>
      <c r="BM14" s="12" t="s">
        <v>310</v>
      </c>
      <c r="BN14" s="5" t="str">
        <f>IFERROR(AVERAGEIF('Category Score summary'!$A$3:$A$18,"RM",'Category Score summary'!AT$3:AT$18),"")</f>
        <v/>
      </c>
      <c r="BO14" s="13" t="str">
        <f t="shared" si="56"/>
        <v/>
      </c>
      <c r="BP14" s="12" t="s">
        <v>310</v>
      </c>
      <c r="BQ14" s="6" t="str">
        <f t="shared" si="57"/>
        <v/>
      </c>
      <c r="BR14" s="5" t="str">
        <f>IFERROR(AVERAGEIF('Category Score summary'!$A$3:$A$18,"RM",'Category Score summary'!AU$3:AU$18),"")</f>
        <v/>
      </c>
      <c r="BS14" s="13" t="str">
        <f t="shared" si="58"/>
        <v/>
      </c>
      <c r="BT14" s="12" t="s">
        <v>310</v>
      </c>
      <c r="BU14" s="6" t="str">
        <f t="shared" si="59"/>
        <v/>
      </c>
      <c r="BV14" s="5" t="str">
        <f>IFERROR(AVERAGEIF('Category Score summary'!$A$3:$A$18,"RM",'Category Score summary'!AV$3:AV$18),"")</f>
        <v/>
      </c>
      <c r="BW14" s="13" t="str">
        <f t="shared" si="60"/>
        <v/>
      </c>
      <c r="BX14" s="12" t="s">
        <v>310</v>
      </c>
      <c r="BY14" s="6" t="str">
        <f t="shared" si="61"/>
        <v/>
      </c>
      <c r="BZ14" s="5" t="str">
        <f>IFERROR(AVERAGEIF('Category Score summary'!$A$3:$A$18,"RM",'Category Score summary'!AW$3:AW$18),"")</f>
        <v/>
      </c>
      <c r="CA14" s="13" t="str">
        <f t="shared" si="62"/>
        <v/>
      </c>
      <c r="CB14" s="12" t="s">
        <v>310</v>
      </c>
      <c r="CC14" s="6" t="str">
        <f t="shared" si="63"/>
        <v/>
      </c>
      <c r="CD14" s="8"/>
    </row>
    <row r="15" spans="1:82" ht="21.75" customHeight="1">
      <c r="A15" s="8"/>
      <c r="B15" s="7" t="s">
        <v>246</v>
      </c>
      <c r="C15" s="5" t="str">
        <f>IFERROR(AVERAGEIF('Category Score summary'!$A$3:$A$18,"CNS",'Category Score summary'!U$3:U$18),"")</f>
        <v/>
      </c>
      <c r="D15" s="44" t="s">
        <v>310</v>
      </c>
      <c r="E15" s="5" t="str">
        <f>IFERROR(AVERAGEIF('Category Score summary'!$A$3:$A$18,"CNS",'Category Score summary'!V$3:V$18),"")</f>
        <v/>
      </c>
      <c r="F15" s="13" t="str">
        <f t="shared" si="32"/>
        <v/>
      </c>
      <c r="G15" s="44" t="s">
        <v>310</v>
      </c>
      <c r="H15" s="6" t="str">
        <f t="shared" si="33"/>
        <v/>
      </c>
      <c r="I15" s="5" t="str">
        <f>IFERROR(AVERAGEIF('Category Score summary'!$A$3:$A$18,"CNS",'Category Score summary'!W$3:W$18),"")</f>
        <v/>
      </c>
      <c r="J15" s="13" t="str">
        <f t="shared" si="34"/>
        <v/>
      </c>
      <c r="K15" s="44" t="s">
        <v>310</v>
      </c>
      <c r="L15" s="6" t="str">
        <f t="shared" si="35"/>
        <v/>
      </c>
      <c r="M15" s="5" t="str">
        <f>IFERROR(AVERAGEIF('Category Score summary'!$A$3:$A$18,"CNS",'Category Score summary'!X$3:X$18),"")</f>
        <v/>
      </c>
      <c r="N15" s="13" t="str">
        <f t="shared" si="36"/>
        <v/>
      </c>
      <c r="O15" s="44" t="s">
        <v>310</v>
      </c>
      <c r="P15" s="6" t="str">
        <f t="shared" si="37"/>
        <v/>
      </c>
      <c r="Q15" s="5" t="str">
        <f>IFERROR(AVERAGEIF('Category Score summary'!$A$3:$A$18,"CNS",'Category Score summary'!Y$3:Y$18),"")</f>
        <v/>
      </c>
      <c r="R15" s="13" t="str">
        <f t="shared" si="38"/>
        <v/>
      </c>
      <c r="S15" s="44" t="s">
        <v>310</v>
      </c>
      <c r="T15" s="6" t="str">
        <f t="shared" si="39"/>
        <v/>
      </c>
      <c r="U15" s="11"/>
      <c r="V15" s="8"/>
      <c r="W15" s="7" t="s">
        <v>246</v>
      </c>
      <c r="X15" s="5" t="str">
        <f>IFERROR(AVERAGEIF('Category Score summary'!$A$3:$A$18,"CNS",'Category Score summary'!AA$3:AA$18),"")</f>
        <v/>
      </c>
      <c r="Y15" s="44" t="s">
        <v>310</v>
      </c>
      <c r="Z15" s="5" t="str">
        <f>IFERROR(AVERAGEIF('Category Score summary'!$A$3:$A$18,"CNS",'Category Score summary'!AB$3:AB$18),"")</f>
        <v/>
      </c>
      <c r="AA15" s="13" t="str">
        <f t="shared" si="40"/>
        <v/>
      </c>
      <c r="AB15" s="44" t="s">
        <v>310</v>
      </c>
      <c r="AC15" s="6" t="str">
        <f t="shared" si="41"/>
        <v/>
      </c>
      <c r="AD15" s="5" t="str">
        <f>IFERROR(AVERAGEIF('Category Score summary'!$A$3:$A$18,"CNS",'Category Score summary'!AC$3:AC$18),"")</f>
        <v/>
      </c>
      <c r="AE15" s="13" t="str">
        <f t="shared" si="42"/>
        <v/>
      </c>
      <c r="AF15" s="44" t="s">
        <v>310</v>
      </c>
      <c r="AG15" s="6" t="str">
        <f t="shared" si="43"/>
        <v/>
      </c>
      <c r="AH15" s="5" t="str">
        <f>IFERROR(AVERAGEIF('Category Score summary'!$A$3:$A$18,"CNS",'Category Score summary'!AD$3:AD$18),"")</f>
        <v/>
      </c>
      <c r="AI15" s="13" t="str">
        <f t="shared" si="44"/>
        <v/>
      </c>
      <c r="AJ15" s="44" t="s">
        <v>310</v>
      </c>
      <c r="AK15" s="6" t="str">
        <f t="shared" si="45"/>
        <v/>
      </c>
      <c r="AL15" s="5" t="str">
        <f>IFERROR(AVERAGEIF('Category Score summary'!$A$3:$A$18,"CNS",'Category Score summary'!AE$3:AE$18),"")</f>
        <v/>
      </c>
      <c r="AM15" s="13" t="str">
        <f t="shared" si="46"/>
        <v/>
      </c>
      <c r="AN15" s="44" t="s">
        <v>310</v>
      </c>
      <c r="AO15" s="6" t="str">
        <f t="shared" si="47"/>
        <v/>
      </c>
      <c r="AP15" s="8"/>
      <c r="AQ15" s="7" t="s">
        <v>246</v>
      </c>
      <c r="AR15" s="5" t="str">
        <f>IFERROR(AVERAGEIF('Category Score summary'!$A$3:$A$18,"CNS",'Category Score summary'!AG$3:AG$18),"")</f>
        <v/>
      </c>
      <c r="AS15" s="44" t="s">
        <v>310</v>
      </c>
      <c r="AT15" s="5" t="str">
        <f>IFERROR(AVERAGEIF('Category Score summary'!$A$3:$A$18,"CNS",'Category Score summary'!AH$3:AH$18),"")</f>
        <v/>
      </c>
      <c r="AU15" s="13" t="str">
        <f t="shared" si="48"/>
        <v/>
      </c>
      <c r="AV15" s="44" t="s">
        <v>310</v>
      </c>
      <c r="AW15" s="6" t="str">
        <f t="shared" si="49"/>
        <v/>
      </c>
      <c r="AX15" s="5" t="str">
        <f>IFERROR(AVERAGEIF('Category Score summary'!$A$3:$A$18,"CNS",'Category Score summary'!AI$3:AI$18),"")</f>
        <v/>
      </c>
      <c r="AY15" s="13" t="str">
        <f t="shared" si="50"/>
        <v/>
      </c>
      <c r="AZ15" s="44" t="s">
        <v>310</v>
      </c>
      <c r="BA15" s="6" t="str">
        <f t="shared" si="51"/>
        <v/>
      </c>
      <c r="BB15" s="5" t="str">
        <f>IFERROR(AVERAGEIF('Category Score summary'!$A$3:$A$18,"CNS",'Category Score summary'!AJ$3:AJ$18),"")</f>
        <v/>
      </c>
      <c r="BC15" s="13" t="str">
        <f t="shared" si="52"/>
        <v/>
      </c>
      <c r="BD15" s="44" t="s">
        <v>310</v>
      </c>
      <c r="BE15" s="6" t="str">
        <f t="shared" si="53"/>
        <v/>
      </c>
      <c r="BF15" s="5" t="str">
        <f>IFERROR(AVERAGEIF('Category Score summary'!$A$3:$A$18,"CNS",'Category Score summary'!AK$3:AK$18),"")</f>
        <v/>
      </c>
      <c r="BG15" s="13" t="str">
        <f t="shared" si="54"/>
        <v/>
      </c>
      <c r="BH15" s="44" t="s">
        <v>310</v>
      </c>
      <c r="BI15" s="6" t="str">
        <f t="shared" si="55"/>
        <v/>
      </c>
      <c r="BJ15" s="8"/>
      <c r="BK15" s="7" t="s">
        <v>315</v>
      </c>
      <c r="BL15" s="5" t="str">
        <f>IFERROR(AVERAGEIF('Category Score summary'!$A$3:$A$18,"PM",'Category Score summary'!AS$3:AS$18),"")</f>
        <v/>
      </c>
      <c r="BM15" s="12" t="s">
        <v>310</v>
      </c>
      <c r="BN15" s="5" t="str">
        <f>IFERROR(AVERAGEIF('Category Score summary'!$A$3:$A$18,"PM",'Category Score summary'!AT$3:AT$18),"")</f>
        <v/>
      </c>
      <c r="BO15" s="13" t="str">
        <f t="shared" si="56"/>
        <v/>
      </c>
      <c r="BP15" s="12" t="s">
        <v>310</v>
      </c>
      <c r="BQ15" s="6" t="str">
        <f t="shared" si="57"/>
        <v/>
      </c>
      <c r="BR15" s="5" t="str">
        <f>IFERROR(AVERAGEIF('Category Score summary'!$A$3:$A$18,"PM",'Category Score summary'!AU$3:AU$18),"")</f>
        <v/>
      </c>
      <c r="BS15" s="13" t="str">
        <f t="shared" si="58"/>
        <v/>
      </c>
      <c r="BT15" s="12" t="s">
        <v>310</v>
      </c>
      <c r="BU15" s="6" t="str">
        <f t="shared" si="59"/>
        <v/>
      </c>
      <c r="BV15" s="5" t="str">
        <f>IFERROR(AVERAGEIF('Category Score summary'!$A$3:$A$18,"PM",'Category Score summary'!AV$3:AV$18),"")</f>
        <v/>
      </c>
      <c r="BW15" s="13" t="str">
        <f t="shared" si="60"/>
        <v/>
      </c>
      <c r="BX15" s="12" t="s">
        <v>310</v>
      </c>
      <c r="BY15" s="6" t="str">
        <f t="shared" si="61"/>
        <v/>
      </c>
      <c r="BZ15" s="5" t="str">
        <f>IFERROR(AVERAGEIF('Category Score summary'!$A$3:$A$18,"PM",'Category Score summary'!AW$3:AW$18),"")</f>
        <v/>
      </c>
      <c r="CA15" s="13" t="str">
        <f t="shared" si="62"/>
        <v/>
      </c>
      <c r="CB15" s="12" t="s">
        <v>310</v>
      </c>
      <c r="CC15" s="6" t="str">
        <f t="shared" si="63"/>
        <v/>
      </c>
      <c r="CD15" s="8"/>
    </row>
    <row r="16" spans="1:82" ht="33" customHeight="1">
      <c r="A16" s="8"/>
      <c r="B16" s="7" t="s">
        <v>275</v>
      </c>
      <c r="C16" s="5" t="str">
        <f>IFERROR(AVERAGEIF('Category Score summary'!$A$3:$A$18,"MEL",'Category Score summary'!U$3:U$18),"")</f>
        <v/>
      </c>
      <c r="D16" s="44" t="s">
        <v>310</v>
      </c>
      <c r="E16" s="5" t="str">
        <f>IFERROR(AVERAGEIF('Category Score summary'!$A$3:$A$18,"MEL",'Category Score summary'!V$3:V$18),"")</f>
        <v/>
      </c>
      <c r="F16" s="13" t="str">
        <f t="shared" si="32"/>
        <v/>
      </c>
      <c r="G16" s="44" t="s">
        <v>310</v>
      </c>
      <c r="H16" s="6" t="str">
        <f t="shared" si="33"/>
        <v/>
      </c>
      <c r="I16" s="5" t="str">
        <f>IFERROR(AVERAGEIF('Category Score summary'!$A$3:$A$18,"MEL",'Category Score summary'!W$3:W$18),"")</f>
        <v/>
      </c>
      <c r="J16" s="13" t="str">
        <f t="shared" si="34"/>
        <v/>
      </c>
      <c r="K16" s="44" t="s">
        <v>310</v>
      </c>
      <c r="L16" s="6" t="str">
        <f t="shared" si="35"/>
        <v/>
      </c>
      <c r="M16" s="5" t="str">
        <f>IFERROR(AVERAGEIF('Category Score summary'!$A$3:$A$18,"MEL",'Category Score summary'!X$3:X$18),"")</f>
        <v/>
      </c>
      <c r="N16" s="13" t="str">
        <f t="shared" si="36"/>
        <v/>
      </c>
      <c r="O16" s="44" t="s">
        <v>310</v>
      </c>
      <c r="P16" s="6" t="str">
        <f t="shared" si="37"/>
        <v/>
      </c>
      <c r="Q16" s="5" t="str">
        <f>IFERROR(AVERAGEIF('Category Score summary'!$A$3:$A$18,"MEL",'Category Score summary'!Y$3:Y$18),"")</f>
        <v/>
      </c>
      <c r="R16" s="13" t="str">
        <f t="shared" si="38"/>
        <v/>
      </c>
      <c r="S16" s="44" t="s">
        <v>310</v>
      </c>
      <c r="T16" s="6" t="str">
        <f t="shared" si="39"/>
        <v/>
      </c>
      <c r="U16" s="11"/>
      <c r="V16" s="8"/>
      <c r="W16" s="7" t="s">
        <v>275</v>
      </c>
      <c r="X16" s="5" t="str">
        <f>IFERROR(AVERAGEIF('Category Score summary'!$A$3:$A$18,"MEL",'Category Score summary'!AA$3:AA$18),"")</f>
        <v/>
      </c>
      <c r="Y16" s="44" t="s">
        <v>310</v>
      </c>
      <c r="Z16" s="5" t="str">
        <f>IFERROR(AVERAGEIF('Category Score summary'!$A$3:$A$18,"MEL",'Category Score summary'!AB$3:AB$18),"")</f>
        <v/>
      </c>
      <c r="AA16" s="13" t="str">
        <f t="shared" si="40"/>
        <v/>
      </c>
      <c r="AB16" s="44" t="s">
        <v>310</v>
      </c>
      <c r="AC16" s="6" t="str">
        <f t="shared" si="41"/>
        <v/>
      </c>
      <c r="AD16" s="5" t="str">
        <f>IFERROR(AVERAGEIF('Category Score summary'!$A$3:$A$18,"MEL",'Category Score summary'!AC$3:AC$18),"")</f>
        <v/>
      </c>
      <c r="AE16" s="13" t="str">
        <f t="shared" si="42"/>
        <v/>
      </c>
      <c r="AF16" s="44" t="s">
        <v>310</v>
      </c>
      <c r="AG16" s="6" t="str">
        <f t="shared" si="43"/>
        <v/>
      </c>
      <c r="AH16" s="5" t="str">
        <f>IFERROR(AVERAGEIF('Category Score summary'!$A$3:$A$18,"MEL",'Category Score summary'!AD$3:AD$18),"")</f>
        <v/>
      </c>
      <c r="AI16" s="13" t="str">
        <f t="shared" si="44"/>
        <v/>
      </c>
      <c r="AJ16" s="44" t="s">
        <v>310</v>
      </c>
      <c r="AK16" s="6" t="str">
        <f t="shared" si="45"/>
        <v/>
      </c>
      <c r="AL16" s="5" t="str">
        <f>IFERROR(AVERAGEIF('Category Score summary'!$A$3:$A$18,"MEL",'Category Score summary'!AE$3:AE$18),"")</f>
        <v/>
      </c>
      <c r="AM16" s="13" t="str">
        <f t="shared" si="46"/>
        <v/>
      </c>
      <c r="AN16" s="44" t="s">
        <v>310</v>
      </c>
      <c r="AO16" s="6" t="str">
        <f t="shared" si="47"/>
        <v/>
      </c>
      <c r="AP16" s="8"/>
      <c r="AQ16" s="7" t="s">
        <v>275</v>
      </c>
      <c r="AR16" s="5" t="str">
        <f>IFERROR(AVERAGEIF('Category Score summary'!$A$3:$A$18,"MEL",'Category Score summary'!AG$3:AG$18),"")</f>
        <v/>
      </c>
      <c r="AS16" s="44" t="s">
        <v>310</v>
      </c>
      <c r="AT16" s="5" t="str">
        <f>IFERROR(AVERAGEIF('Category Score summary'!$A$3:$A$18,"MEL",'Category Score summary'!AH$3:AH$18),"")</f>
        <v/>
      </c>
      <c r="AU16" s="13" t="str">
        <f t="shared" si="48"/>
        <v/>
      </c>
      <c r="AV16" s="44" t="s">
        <v>310</v>
      </c>
      <c r="AW16" s="6" t="str">
        <f t="shared" si="49"/>
        <v/>
      </c>
      <c r="AX16" s="5" t="str">
        <f>IFERROR(AVERAGEIF('Category Score summary'!$A$3:$A$18,"MEL",'Category Score summary'!AI$3:AI$18),"")</f>
        <v/>
      </c>
      <c r="AY16" s="13" t="str">
        <f t="shared" si="50"/>
        <v/>
      </c>
      <c r="AZ16" s="44" t="s">
        <v>310</v>
      </c>
      <c r="BA16" s="6" t="str">
        <f t="shared" si="51"/>
        <v/>
      </c>
      <c r="BB16" s="5" t="str">
        <f>IFERROR(AVERAGEIF('Category Score summary'!$A$3:$A$18,"MEL",'Category Score summary'!AJ$3:AJ$18),"")</f>
        <v/>
      </c>
      <c r="BC16" s="13" t="str">
        <f t="shared" si="52"/>
        <v/>
      </c>
      <c r="BD16" s="44" t="s">
        <v>310</v>
      </c>
      <c r="BE16" s="6" t="str">
        <f t="shared" si="53"/>
        <v/>
      </c>
      <c r="BF16" s="5" t="str">
        <f>IFERROR(AVERAGEIF('Category Score summary'!$A$3:$A$18,"MEL",'Category Score summary'!AK$3:AK$18),"")</f>
        <v/>
      </c>
      <c r="BG16" s="13" t="str">
        <f t="shared" si="54"/>
        <v/>
      </c>
      <c r="BH16" s="44" t="s">
        <v>310</v>
      </c>
      <c r="BI16" s="6" t="str">
        <f t="shared" si="55"/>
        <v/>
      </c>
      <c r="BJ16" s="8"/>
      <c r="BK16" s="7" t="s">
        <v>275</v>
      </c>
      <c r="BL16" s="5" t="str">
        <f>IFERROR(AVERAGEIF('Category Score summary'!$A$3:$A$18,"MERKM",'Category Score summary'!AS$3:AS$18),"")</f>
        <v/>
      </c>
      <c r="BM16" s="12" t="s">
        <v>310</v>
      </c>
      <c r="BN16" s="5" t="str">
        <f>IFERROR(AVERAGEIF('Category Score summary'!$A$3:$A$18,"MERKM",'Category Score summary'!AT$3:AT$18),"")</f>
        <v/>
      </c>
      <c r="BO16" s="13" t="str">
        <f t="shared" si="56"/>
        <v/>
      </c>
      <c r="BP16" s="12" t="s">
        <v>310</v>
      </c>
      <c r="BQ16" s="6" t="str">
        <f t="shared" si="57"/>
        <v/>
      </c>
      <c r="BR16" s="5" t="str">
        <f>IFERROR(AVERAGEIF('Category Score summary'!$A$3:$A$18,"MERKM",'Category Score summary'!AU$3:AU$18),"")</f>
        <v/>
      </c>
      <c r="BS16" s="13" t="str">
        <f t="shared" si="58"/>
        <v/>
      </c>
      <c r="BT16" s="12" t="s">
        <v>310</v>
      </c>
      <c r="BU16" s="6" t="str">
        <f t="shared" si="59"/>
        <v/>
      </c>
      <c r="BV16" s="5" t="str">
        <f>IFERROR(AVERAGEIF('Category Score summary'!$A$3:$A$18,"MERKM",'Category Score summary'!AV$3:AV$18),"")</f>
        <v/>
      </c>
      <c r="BW16" s="13" t="str">
        <f t="shared" si="60"/>
        <v/>
      </c>
      <c r="BX16" s="12" t="s">
        <v>310</v>
      </c>
      <c r="BY16" s="6" t="str">
        <f t="shared" si="61"/>
        <v/>
      </c>
      <c r="BZ16" s="5" t="str">
        <f>IFERROR(AVERAGEIF('Category Score summary'!$A$3:$A$18,"MERKM",'Category Score summary'!AW$3:AW$18),"")</f>
        <v/>
      </c>
      <c r="CA16" s="13" t="str">
        <f t="shared" si="62"/>
        <v/>
      </c>
      <c r="CB16" s="12" t="s">
        <v>310</v>
      </c>
      <c r="CC16" s="6" t="str">
        <f t="shared" si="63"/>
        <v/>
      </c>
      <c r="CD16" s="8"/>
    </row>
    <row r="17" spans="1:82" ht="5.25" customHeight="1">
      <c r="A17" s="8"/>
      <c r="B17" s="8"/>
      <c r="C17" s="8"/>
      <c r="D17" s="8"/>
      <c r="E17" s="8"/>
      <c r="F17" s="8"/>
      <c r="G17" s="8"/>
      <c r="H17" s="8"/>
      <c r="I17" s="8"/>
      <c r="J17" s="8"/>
      <c r="K17" s="8"/>
      <c r="L17" s="8"/>
      <c r="M17" s="8"/>
      <c r="N17" s="8"/>
      <c r="O17" s="8"/>
      <c r="P17" s="8"/>
      <c r="Q17" s="8"/>
      <c r="R17" s="8"/>
      <c r="S17" s="8"/>
      <c r="T17" s="8"/>
      <c r="U17" s="8"/>
      <c r="V17" s="8"/>
      <c r="W17" s="8"/>
      <c r="X17" s="8"/>
      <c r="Y17" s="8"/>
      <c r="Z17" s="8"/>
      <c r="AA17" s="8"/>
      <c r="AB17" s="8"/>
      <c r="AC17" s="8"/>
      <c r="AD17" s="8"/>
      <c r="AE17" s="8"/>
      <c r="AF17" s="8"/>
      <c r="AG17" s="8"/>
      <c r="AH17" s="8"/>
      <c r="AI17" s="8"/>
      <c r="AJ17" s="8"/>
      <c r="AK17" s="8"/>
      <c r="AL17" s="8"/>
      <c r="AM17" s="8"/>
      <c r="AN17" s="8"/>
      <c r="AO17" s="8"/>
      <c r="AP17" s="8"/>
      <c r="AQ17" s="8"/>
      <c r="AR17" s="8"/>
      <c r="AS17" s="8"/>
      <c r="AT17" s="8"/>
      <c r="AU17" s="8"/>
      <c r="AV17" s="8"/>
      <c r="AW17" s="8"/>
      <c r="AX17" s="8"/>
      <c r="AY17" s="8"/>
      <c r="AZ17" s="8"/>
      <c r="BA17" s="8"/>
      <c r="BB17" s="8"/>
      <c r="BC17" s="8"/>
      <c r="BD17" s="8"/>
      <c r="BE17" s="8"/>
      <c r="BF17" s="8"/>
      <c r="BG17" s="8"/>
      <c r="BH17" s="8"/>
      <c r="BI17" s="8"/>
      <c r="BJ17" s="8"/>
      <c r="BK17" s="8"/>
      <c r="BL17" s="8"/>
      <c r="BM17" s="8"/>
      <c r="BN17" s="8"/>
      <c r="BO17" s="8"/>
      <c r="BP17" s="8"/>
      <c r="BQ17" s="8"/>
      <c r="BR17" s="8"/>
      <c r="BS17" s="8"/>
      <c r="BT17" s="8"/>
      <c r="BU17" s="8"/>
      <c r="BV17" s="8"/>
      <c r="BW17" s="8"/>
      <c r="BX17" s="8"/>
      <c r="BY17" s="8"/>
      <c r="BZ17" s="8"/>
      <c r="CA17" s="8"/>
      <c r="CB17" s="8"/>
      <c r="CC17" s="8"/>
      <c r="CD17" s="8"/>
    </row>
    <row r="18" spans="1:82" ht="3" customHeight="1">
      <c r="A18" s="8"/>
      <c r="B18" s="8"/>
      <c r="C18" s="8"/>
      <c r="D18" s="8"/>
      <c r="E18" s="8"/>
      <c r="F18" s="8"/>
      <c r="G18" s="8"/>
      <c r="H18" s="8"/>
      <c r="I18" s="8"/>
      <c r="J18" s="8"/>
      <c r="K18" s="8"/>
      <c r="L18" s="8"/>
      <c r="M18" s="8"/>
      <c r="N18" s="8"/>
      <c r="O18" s="8"/>
      <c r="P18" s="8"/>
      <c r="Q18" s="8"/>
      <c r="R18" s="8"/>
      <c r="S18" s="8"/>
      <c r="T18" s="8"/>
      <c r="U18" s="8"/>
      <c r="V18" s="8"/>
      <c r="W18" s="8"/>
      <c r="X18" s="8"/>
      <c r="Y18" s="8"/>
      <c r="Z18" s="8"/>
      <c r="AA18" s="8"/>
      <c r="AB18" s="8"/>
      <c r="AC18" s="8"/>
      <c r="AD18" s="8"/>
      <c r="AE18" s="8"/>
      <c r="AF18" s="8"/>
      <c r="AG18" s="8"/>
      <c r="AH18" s="8"/>
      <c r="AI18" s="8"/>
      <c r="AJ18" s="8"/>
      <c r="AK18" s="8"/>
      <c r="AL18" s="8"/>
      <c r="AM18" s="8"/>
      <c r="AN18" s="8"/>
      <c r="AO18" s="8"/>
      <c r="AP18" s="8"/>
      <c r="AQ18" s="8"/>
      <c r="AR18" s="8"/>
      <c r="AS18" s="8"/>
      <c r="AT18" s="8"/>
      <c r="AU18" s="8"/>
      <c r="AV18" s="8"/>
      <c r="AW18" s="8"/>
      <c r="AX18" s="8"/>
      <c r="AY18" s="8"/>
      <c r="AZ18" s="8"/>
      <c r="BA18" s="8"/>
      <c r="BB18" s="8"/>
      <c r="BC18" s="8"/>
      <c r="BD18" s="8"/>
      <c r="BE18" s="8"/>
      <c r="BF18" s="8"/>
      <c r="BG18" s="8"/>
      <c r="BH18" s="8"/>
      <c r="BI18" s="8"/>
      <c r="BJ18" s="8"/>
    </row>
    <row r="19" spans="1:82" ht="3" customHeight="1">
      <c r="A19" s="8"/>
      <c r="B19" s="8"/>
      <c r="C19" s="8"/>
      <c r="D19" s="8"/>
      <c r="E19" s="8"/>
      <c r="F19" s="8"/>
      <c r="G19" s="8"/>
      <c r="H19" s="8"/>
      <c r="I19" s="8"/>
      <c r="J19" s="8"/>
      <c r="K19" s="8"/>
      <c r="L19" s="8"/>
      <c r="M19" s="8"/>
      <c r="N19" s="8"/>
      <c r="O19" s="8"/>
      <c r="P19" s="8"/>
      <c r="Q19" s="8"/>
      <c r="R19" s="8"/>
      <c r="S19" s="8"/>
      <c r="T19" s="8"/>
      <c r="U19" s="8"/>
      <c r="V19" s="8"/>
      <c r="W19" s="8"/>
      <c r="X19" s="8"/>
      <c r="Y19" s="8"/>
      <c r="Z19" s="8"/>
      <c r="AA19" s="8"/>
      <c r="AB19" s="8"/>
      <c r="AC19" s="8"/>
      <c r="AD19" s="8"/>
      <c r="AE19" s="8"/>
      <c r="AF19" s="8"/>
      <c r="AG19" s="8"/>
      <c r="AH19" s="8"/>
      <c r="AI19" s="8"/>
      <c r="AJ19" s="8"/>
      <c r="AK19" s="8"/>
      <c r="AL19" s="8"/>
      <c r="AM19" s="8"/>
      <c r="AN19" s="8"/>
      <c r="AO19" s="8"/>
      <c r="AP19" s="8"/>
      <c r="AQ19" s="8"/>
      <c r="AR19" s="8"/>
      <c r="AS19" s="8"/>
      <c r="AT19" s="8"/>
      <c r="AU19" s="8"/>
      <c r="AV19" s="8"/>
      <c r="AW19" s="8"/>
      <c r="AX19" s="8"/>
      <c r="AY19" s="8"/>
      <c r="AZ19" s="8"/>
      <c r="BA19" s="8"/>
      <c r="BB19" s="8"/>
      <c r="BC19" s="8"/>
      <c r="BD19" s="8"/>
      <c r="BE19" s="8"/>
      <c r="BF19" s="8"/>
      <c r="BG19" s="8"/>
      <c r="BH19" s="8"/>
      <c r="BI19" s="8"/>
      <c r="BJ19" s="8"/>
    </row>
    <row r="20" spans="1:82" ht="6.75" customHeight="1">
      <c r="A20" s="8"/>
      <c r="B20" s="8"/>
      <c r="C20" s="8"/>
      <c r="D20" s="8"/>
      <c r="E20" s="8"/>
      <c r="F20" s="8"/>
      <c r="G20" s="8"/>
      <c r="H20" s="8"/>
      <c r="I20" s="8"/>
      <c r="J20" s="8"/>
      <c r="K20" s="8"/>
      <c r="L20" s="8"/>
      <c r="M20" s="8"/>
      <c r="N20" s="8"/>
      <c r="O20" s="8"/>
      <c r="P20" s="8"/>
      <c r="Q20" s="8"/>
      <c r="R20" s="8"/>
      <c r="S20" s="8"/>
      <c r="T20" s="8"/>
      <c r="U20" s="8"/>
      <c r="V20" s="8"/>
      <c r="W20" s="8"/>
      <c r="X20" s="8"/>
      <c r="Y20" s="8"/>
      <c r="Z20" s="8"/>
      <c r="AA20" s="8"/>
      <c r="AB20" s="8"/>
      <c r="AC20" s="8"/>
      <c r="AD20" s="8"/>
      <c r="AE20" s="8"/>
      <c r="AF20" s="8"/>
      <c r="AG20" s="8"/>
      <c r="AH20" s="8"/>
      <c r="AI20" s="8"/>
      <c r="AJ20" s="8"/>
      <c r="AK20" s="8"/>
      <c r="AL20" s="8"/>
      <c r="AM20" s="8"/>
      <c r="AN20" s="8"/>
      <c r="AO20" s="8"/>
      <c r="AP20" s="8"/>
      <c r="AQ20" s="8"/>
      <c r="AR20" s="8"/>
      <c r="AS20" s="8"/>
      <c r="AT20" s="8"/>
      <c r="AU20" s="8"/>
      <c r="AV20" s="8"/>
      <c r="AW20" s="8"/>
      <c r="AX20" s="8"/>
      <c r="AY20" s="8"/>
      <c r="AZ20" s="8"/>
      <c r="BA20" s="8"/>
      <c r="BB20" s="8"/>
      <c r="BC20" s="8"/>
      <c r="BD20" s="8"/>
      <c r="BE20" s="8"/>
      <c r="BF20" s="8"/>
      <c r="BG20" s="8"/>
      <c r="BH20" s="8"/>
      <c r="BI20" s="8"/>
      <c r="BJ20" s="8"/>
    </row>
    <row r="21" spans="1:82" ht="57" customHeight="1">
      <c r="A21" s="8"/>
      <c r="B21" s="175" t="str">
        <f>'CSO 7'!$G$2</f>
        <v>CSO 7</v>
      </c>
      <c r="C21" s="292" t="s">
        <v>300</v>
      </c>
      <c r="D21" s="294"/>
      <c r="E21" s="292" t="s">
        <v>301</v>
      </c>
      <c r="F21" s="293"/>
      <c r="G21" s="293"/>
      <c r="H21" s="294"/>
      <c r="I21" s="292" t="s">
        <v>302</v>
      </c>
      <c r="J21" s="293"/>
      <c r="K21" s="293"/>
      <c r="L21" s="294"/>
      <c r="M21" s="292" t="s">
        <v>303</v>
      </c>
      <c r="N21" s="293"/>
      <c r="O21" s="293"/>
      <c r="P21" s="294"/>
      <c r="Q21" s="292" t="s">
        <v>304</v>
      </c>
      <c r="R21" s="293"/>
      <c r="S21" s="293"/>
      <c r="T21" s="294"/>
      <c r="U21" s="9"/>
      <c r="V21" s="8"/>
      <c r="W21" s="176" t="str">
        <f>'CSO 8'!$G$2</f>
        <v>CSO 8</v>
      </c>
      <c r="X21" s="292" t="s">
        <v>300</v>
      </c>
      <c r="Y21" s="294"/>
      <c r="Z21" s="292" t="s">
        <v>301</v>
      </c>
      <c r="AA21" s="293"/>
      <c r="AB21" s="293"/>
      <c r="AC21" s="294"/>
      <c r="AD21" s="292" t="s">
        <v>302</v>
      </c>
      <c r="AE21" s="293"/>
      <c r="AF21" s="293"/>
      <c r="AG21" s="294"/>
      <c r="AH21" s="292" t="s">
        <v>303</v>
      </c>
      <c r="AI21" s="293"/>
      <c r="AJ21" s="293"/>
      <c r="AK21" s="294"/>
      <c r="AL21" s="292" t="s">
        <v>304</v>
      </c>
      <c r="AM21" s="293"/>
      <c r="AN21" s="293"/>
      <c r="AO21" s="294"/>
      <c r="AP21" s="8"/>
      <c r="AQ21" s="177" t="str">
        <f>'CSO 9'!$G$2</f>
        <v>CSO 9</v>
      </c>
      <c r="AR21" s="292" t="s">
        <v>300</v>
      </c>
      <c r="AS21" s="294"/>
      <c r="AT21" s="292" t="s">
        <v>301</v>
      </c>
      <c r="AU21" s="293"/>
      <c r="AV21" s="293"/>
      <c r="AW21" s="294"/>
      <c r="AX21" s="292" t="s">
        <v>302</v>
      </c>
      <c r="AY21" s="293"/>
      <c r="AZ21" s="293"/>
      <c r="BA21" s="294"/>
      <c r="BB21" s="292" t="s">
        <v>303</v>
      </c>
      <c r="BC21" s="293"/>
      <c r="BD21" s="293"/>
      <c r="BE21" s="294"/>
      <c r="BF21" s="292" t="s">
        <v>304</v>
      </c>
      <c r="BG21" s="293"/>
      <c r="BH21" s="293"/>
      <c r="BI21" s="294"/>
      <c r="BJ21" s="8"/>
      <c r="BK21" s="41" t="str">
        <f>'Category Score summary'!AS13</f>
        <v/>
      </c>
      <c r="BL21" s="292" t="s">
        <v>300</v>
      </c>
      <c r="BM21" s="294"/>
      <c r="BN21" s="292" t="s">
        <v>306</v>
      </c>
      <c r="BO21" s="293"/>
      <c r="BP21" s="293"/>
      <c r="BQ21" s="294"/>
      <c r="BR21" s="292" t="s">
        <v>307</v>
      </c>
      <c r="BS21" s="293"/>
      <c r="BT21" s="293"/>
      <c r="BU21" s="294"/>
      <c r="BV21" s="292" t="s">
        <v>308</v>
      </c>
      <c r="BW21" s="293"/>
      <c r="BX21" s="293"/>
      <c r="BY21" s="294"/>
      <c r="BZ21" s="292" t="s">
        <v>309</v>
      </c>
      <c r="CA21" s="293"/>
      <c r="CB21" s="293"/>
      <c r="CC21" s="294"/>
      <c r="CD21" s="8"/>
    </row>
    <row r="22" spans="1:82" ht="24.75" customHeight="1">
      <c r="A22" s="8"/>
      <c r="B22" s="5" t="s">
        <v>140</v>
      </c>
      <c r="C22" s="5" t="str">
        <f>IFERROR(AVERAGEIF('Category Score summary'!$A$3:$A$18,"AC",'Category Score summary'!AM$3:AM$18),"")</f>
        <v/>
      </c>
      <c r="D22" s="44" t="s">
        <v>310</v>
      </c>
      <c r="E22" s="5" t="str">
        <f>IFERROR(AVERAGEIF('Category Score summary'!$A$3:$A$18,"AC",'Category Score summary'!AN$3:AN$18),"")</f>
        <v/>
      </c>
      <c r="F22" s="13" t="str">
        <f>IF(OR(ISTEXT(C22),ISTEXT(E22)),"",IF(OR(ISBLANK(C22),ISBLANK(E22)),"",IF(E22&gt;C22,82,IF(E22=C22,52,1))))</f>
        <v/>
      </c>
      <c r="G22" s="44" t="s">
        <v>310</v>
      </c>
      <c r="H22" s="12" t="str">
        <f>F22</f>
        <v/>
      </c>
      <c r="I22" s="5" t="str">
        <f>IFERROR(AVERAGEIF('Category Score summary'!$A$3:$A$18,"AC",'Category Score summary'!AO$3:AO$18),"")</f>
        <v/>
      </c>
      <c r="J22" s="13" t="str">
        <f>IF(OR(ISTEXT(E22),ISTEXT(I22)),"",IF(OR(ISBLANK(E22),ISBLANK(I22)),"",IF(I22&gt;E22,82,IF(I22=E22,52,1))))</f>
        <v/>
      </c>
      <c r="K22" s="44" t="s">
        <v>310</v>
      </c>
      <c r="L22" s="12" t="str">
        <f>J22</f>
        <v/>
      </c>
      <c r="M22" s="5" t="str">
        <f>IFERROR(AVERAGEIF('Category Score summary'!$A$3:$A$18,"AC",'Category Score summary'!AP$3:AP$18),"")</f>
        <v/>
      </c>
      <c r="N22" s="13" t="str">
        <f>IF(OR(ISTEXT(I22),ISTEXT(M22)),"",IF(OR(ISBLANK(I22),ISBLANK(M22)),"",IF(M22&gt;I22,82,IF(M22=I22,52,1))))</f>
        <v/>
      </c>
      <c r="O22" s="44" t="s">
        <v>310</v>
      </c>
      <c r="P22" s="12" t="str">
        <f>N22</f>
        <v/>
      </c>
      <c r="Q22" s="5" t="str">
        <f>IFERROR(AVERAGEIF('Category Score summary'!$A$3:$A$18,"AC",'Category Score summary'!AQ$3:AQ$18),"")</f>
        <v/>
      </c>
      <c r="R22" s="13" t="str">
        <f>IF(OR(ISTEXT(M22),ISTEXT(Q22)),"",IF(OR(ISBLANK(M22),ISBLANK(Q22)),"",IF(Q22&gt;M22,82,IF(Q22=M22,52,1))))</f>
        <v/>
      </c>
      <c r="S22" s="44" t="s">
        <v>310</v>
      </c>
      <c r="T22" s="6" t="str">
        <f>R22</f>
        <v/>
      </c>
      <c r="U22" s="10"/>
      <c r="V22" s="8"/>
      <c r="W22" s="5" t="s">
        <v>140</v>
      </c>
      <c r="X22" s="5" t="str">
        <f>IFERROR(AVERAGEIF('Category Score summary'!$A$3:$A$18,"AC",'Category Score summary'!AS$3:AS$18),"")</f>
        <v/>
      </c>
      <c r="Y22" s="44" t="s">
        <v>310</v>
      </c>
      <c r="Z22" s="5" t="str">
        <f>IFERROR(AVERAGEIF('Category Score summary'!$A$3:$A$18,"AC",'Category Score summary'!AT$3:AT$18),"")</f>
        <v/>
      </c>
      <c r="AA22" s="13" t="str">
        <f>IF(OR(ISTEXT(X22),ISTEXT(Z22)),"",IF(OR(ISBLANK(X22),ISBLANK(Z22)),"",IF(Z22&gt;X22,82,IF(Z22=X22,52,1))))</f>
        <v/>
      </c>
      <c r="AB22" s="44" t="s">
        <v>310</v>
      </c>
      <c r="AC22" s="12" t="str">
        <f>AA22</f>
        <v/>
      </c>
      <c r="AD22" s="5" t="str">
        <f>IFERROR(AVERAGEIF('Category Score summary'!$A$3:$A$18,"AC",'Category Score summary'!AU$3:AU$18),"")</f>
        <v/>
      </c>
      <c r="AE22" s="13" t="str">
        <f>IF(OR(ISTEXT(Z22),ISTEXT(AD22)),"",IF(OR(ISBLANK(Z22),ISBLANK(AD22)),"",IF(AD22&gt;Z22,82,IF(AD22=Z22,52,1))))</f>
        <v/>
      </c>
      <c r="AF22" s="44" t="s">
        <v>310</v>
      </c>
      <c r="AG22" s="12" t="str">
        <f>AE22</f>
        <v/>
      </c>
      <c r="AH22" s="5" t="str">
        <f>IFERROR(AVERAGEIF('Category Score summary'!$A$3:$A$18,"AC",'Category Score summary'!AV$3:AV$18),"")</f>
        <v/>
      </c>
      <c r="AI22" s="13" t="str">
        <f>IF(OR(ISTEXT(AD22),ISTEXT(AH22)),"",IF(OR(ISBLANK(AD22),ISBLANK(AH22)),"",IF(AH22&gt;AD22,82,IF(AH22=AD22,52,1))))</f>
        <v/>
      </c>
      <c r="AJ22" s="44" t="s">
        <v>310</v>
      </c>
      <c r="AK22" s="12" t="str">
        <f>AI22</f>
        <v/>
      </c>
      <c r="AL22" s="5" t="str">
        <f>IFERROR(AVERAGEIF('Category Score summary'!$A$3:$A$18,"AC",'Category Score summary'!AW$3:AW$18),"")</f>
        <v/>
      </c>
      <c r="AM22" s="13" t="str">
        <f>IF(OR(ISTEXT(AH22),ISTEXT(AL22)),"",IF(OR(ISBLANK(AH22),ISBLANK(AL22)),"",IF(AL22&gt;AH22,82,IF(AL22=AH22,52,1))))</f>
        <v/>
      </c>
      <c r="AN22" s="44" t="s">
        <v>310</v>
      </c>
      <c r="AO22" s="6" t="str">
        <f>AM22</f>
        <v/>
      </c>
      <c r="AP22" s="8"/>
      <c r="AQ22" s="5" t="s">
        <v>140</v>
      </c>
      <c r="AR22" s="5" t="str">
        <f>IFERROR(AVERAGEIF('Category Score summary'!$A$3:$A$18,"AC",'Category Score summary'!AY$3:AY$18),"")</f>
        <v/>
      </c>
      <c r="AS22" s="44" t="s">
        <v>310</v>
      </c>
      <c r="AT22" s="5" t="str">
        <f>IFERROR(AVERAGEIF('Category Score summary'!$A$3:$A$18,"AC",'Category Score summary'!AZ$3:AZ$18),"")</f>
        <v/>
      </c>
      <c r="AU22" s="13" t="str">
        <f>IF(OR(ISTEXT(AR22),ISTEXT(AT22)),"",IF(OR(ISBLANK(AR22),ISBLANK(AT22)),"",IF(AT22&gt;AR22,82,IF(AT22=AR22,52,1))))</f>
        <v/>
      </c>
      <c r="AV22" s="44" t="s">
        <v>310</v>
      </c>
      <c r="AW22" s="12" t="str">
        <f>AU22</f>
        <v/>
      </c>
      <c r="AX22" s="5" t="str">
        <f>IFERROR(AVERAGEIF('Category Score summary'!$A$3:$A$18,"AC",'Category Score summary'!BA$3:BA$18),"")</f>
        <v/>
      </c>
      <c r="AY22" s="13" t="str">
        <f>IF(OR(ISTEXT(AT22),ISTEXT(AX22)),"",IF(OR(ISBLANK(AT22),ISBLANK(AX22)),"",IF(AX22&gt;AT22,82,IF(AX22=AT22,52,1))))</f>
        <v/>
      </c>
      <c r="AZ22" s="44" t="s">
        <v>310</v>
      </c>
      <c r="BA22" s="12" t="str">
        <f>AY22</f>
        <v/>
      </c>
      <c r="BB22" s="5" t="str">
        <f>IFERROR(AVERAGEIF('Category Score summary'!$A$3:$A$18,"AC",'Category Score summary'!BB$3:BB$18),"")</f>
        <v/>
      </c>
      <c r="BC22" s="13" t="str">
        <f>IF(OR(ISTEXT(AX22),ISTEXT(BB22)),"",IF(OR(ISBLANK(AX22),ISBLANK(BB22)),"",IF(BB22&gt;AX22,82,IF(BB22=AX22,52,1))))</f>
        <v/>
      </c>
      <c r="BD22" s="44" t="s">
        <v>310</v>
      </c>
      <c r="BE22" s="12" t="str">
        <f>BC22</f>
        <v/>
      </c>
      <c r="BF22" s="5" t="str">
        <f>IFERROR(AVERAGEIF('Category Score summary'!$A$3:$A$18,"AC",'Category Score summary'!BC$3:BC$18),"")</f>
        <v/>
      </c>
      <c r="BG22" s="13" t="str">
        <f>IF(OR(ISTEXT(BB22),ISTEXT(BF22)),"",IF(OR(ISBLANK(BB22),ISBLANK(BF22)),"",IF(BF22&gt;BB22,82,IF(BF22=BB22,52,1))))</f>
        <v/>
      </c>
      <c r="BH22" s="44" t="s">
        <v>310</v>
      </c>
      <c r="BI22" s="6" t="str">
        <f>BG22</f>
        <v/>
      </c>
      <c r="BJ22" s="8"/>
      <c r="BK22" s="5" t="s">
        <v>311</v>
      </c>
      <c r="BL22" s="5" t="str">
        <f>IFERROR(AVERAGEIF('Category Score summary'!$A$3:$A$18,"GL",'Category Score summary'!AS$3:AS$18),"")</f>
        <v/>
      </c>
      <c r="BM22" s="12" t="s">
        <v>310</v>
      </c>
      <c r="BN22" s="5" t="str">
        <f>IFERROR(AVERAGEIF('Category Score summary'!$A$3:$A$18,"GL",'Category Score summary'!AT$3:AT$18),"")</f>
        <v/>
      </c>
      <c r="BO22" s="13" t="str">
        <f>IF(OR(ISTEXT(BL22),ISTEXT(BN22)),"",IF(OR(ISBLANK(BL22),ISBLANK(BN22)),"",IF(BN22&gt;BL22,82,IF(BN22=BL22,52,1))))</f>
        <v/>
      </c>
      <c r="BP22" s="12" t="s">
        <v>310</v>
      </c>
      <c r="BQ22" s="12" t="str">
        <f>BO22</f>
        <v/>
      </c>
      <c r="BR22" s="5" t="str">
        <f>IFERROR(AVERAGEIF('Category Score summary'!$A$3:$A$18,"GL",'Category Score summary'!AU$3:AU$18),"")</f>
        <v/>
      </c>
      <c r="BS22" s="13" t="str">
        <f>IF(OR(ISTEXT(BN22),ISTEXT(BR22)),"",IF(OR(ISBLANK(BN22),ISBLANK(BR22)),"",IF(BR22&gt;BN22,82,IF(BR22=BN22,52,1))))</f>
        <v/>
      </c>
      <c r="BT22" s="12" t="s">
        <v>310</v>
      </c>
      <c r="BU22" s="12" t="str">
        <f>BS22</f>
        <v/>
      </c>
      <c r="BV22" s="5" t="str">
        <f>IFERROR(AVERAGEIF('Category Score summary'!$A$3:$A$18,"GL",'Category Score summary'!AV$3:AV$18),"")</f>
        <v/>
      </c>
      <c r="BW22" s="13" t="str">
        <f>IF(OR(ISTEXT(BR22),ISTEXT(BV22)),"",IF(OR(ISBLANK(BR22),ISBLANK(BV22)),"",IF(BV22&gt;BR22,82,IF(BV22=BR22,52,1))))</f>
        <v/>
      </c>
      <c r="BX22" s="12" t="s">
        <v>310</v>
      </c>
      <c r="BY22" s="12" t="str">
        <f>BW22</f>
        <v/>
      </c>
      <c r="BZ22" s="5" t="str">
        <f>IFERROR(AVERAGEIF('Category Score summary'!$A$3:$A$18,"GL",'Category Score summary'!AW$3:AW$18),"")</f>
        <v/>
      </c>
      <c r="CA22" s="13" t="str">
        <f>IF(OR(ISTEXT(BV22),ISTEXT(BZ22)),"",IF(OR(ISBLANK(BV22),ISBLANK(BZ22)),"",IF(BZ22&gt;BV22,82,IF(BZ22=BV22,52,1))))</f>
        <v/>
      </c>
      <c r="CB22" s="12" t="s">
        <v>310</v>
      </c>
      <c r="CC22" s="6" t="str">
        <f>CA22</f>
        <v/>
      </c>
      <c r="CD22" s="15"/>
    </row>
    <row r="23" spans="1:82" ht="21.75" customHeight="1">
      <c r="A23" s="8"/>
      <c r="B23" s="7" t="s">
        <v>168</v>
      </c>
      <c r="C23" s="5" t="str">
        <f>IFERROR(AVERAGEIF('Category Score summary'!$A$3:$A$18,"MNH",'Category Score summary'!AM$3:AM$18),"")</f>
        <v/>
      </c>
      <c r="D23" s="44" t="s">
        <v>310</v>
      </c>
      <c r="E23" s="5" t="str">
        <f>IFERROR(AVERAGEIF('Category Score summary'!$A$3:$A$18,"MNH",'Category Score summary'!AN$3:AN$18),"")</f>
        <v/>
      </c>
      <c r="F23" s="13" t="str">
        <f t="shared" ref="F23:F27" si="64">IF(OR(ISTEXT(C23),ISTEXT(E23)),"",IF(OR(ISBLANK(C23),ISBLANK(E23)),"",IF(E23&gt;C23,82,IF(E23=C23,52,1))))</f>
        <v/>
      </c>
      <c r="G23" s="44" t="s">
        <v>310</v>
      </c>
      <c r="H23" s="6" t="str">
        <f t="shared" ref="H23:H27" si="65">F23</f>
        <v/>
      </c>
      <c r="I23" s="5" t="str">
        <f>IFERROR(AVERAGEIF('Category Score summary'!$A$3:$A$18,"MNH",'Category Score summary'!AO$3:AO$18),"")</f>
        <v/>
      </c>
      <c r="J23" s="13" t="str">
        <f t="shared" ref="J23:J27" si="66">IF(OR(ISTEXT(E23),ISTEXT(I23)),"",IF(OR(ISBLANK(E23),ISBLANK(I23)),"",IF(I23&gt;E23,82,IF(I23=E23,52,1))))</f>
        <v/>
      </c>
      <c r="K23" s="44" t="s">
        <v>310</v>
      </c>
      <c r="L23" s="6" t="str">
        <f t="shared" ref="L23:L27" si="67">J23</f>
        <v/>
      </c>
      <c r="M23" s="5" t="str">
        <f>IFERROR(AVERAGEIF('Category Score summary'!$A$3:$A$18,"MNH",'Category Score summary'!AP$3:AP$18),"")</f>
        <v/>
      </c>
      <c r="N23" s="13" t="str">
        <f t="shared" ref="N23:N27" si="68">IF(OR(ISTEXT(I23),ISTEXT(M23)),"",IF(OR(ISBLANK(I23),ISBLANK(M23)),"",IF(M23&gt;I23,82,IF(M23=I23,52,1))))</f>
        <v/>
      </c>
      <c r="O23" s="44" t="s">
        <v>310</v>
      </c>
      <c r="P23" s="6" t="str">
        <f t="shared" ref="P23:P27" si="69">N23</f>
        <v/>
      </c>
      <c r="Q23" s="5" t="str">
        <f>IFERROR(AVERAGEIF('Category Score summary'!$A$3:$A$18,"MNH",'Category Score summary'!AQ$3:AQ$18),"")</f>
        <v/>
      </c>
      <c r="R23" s="13" t="str">
        <f t="shared" ref="R23:R27" si="70">IF(OR(ISTEXT(M23),ISTEXT(Q23)),"",IF(OR(ISBLANK(M23),ISBLANK(Q23)),"",IF(Q23&gt;M23,82,IF(Q23=M23,52,1))))</f>
        <v/>
      </c>
      <c r="S23" s="44" t="s">
        <v>310</v>
      </c>
      <c r="T23" s="6" t="str">
        <f t="shared" ref="T23:T27" si="71">R23</f>
        <v/>
      </c>
      <c r="U23" s="11"/>
      <c r="V23" s="8"/>
      <c r="W23" s="7" t="s">
        <v>168</v>
      </c>
      <c r="X23" s="5" t="str">
        <f>IFERROR(AVERAGEIF('Category Score summary'!$A$3:$A$18,"MNH",'Category Score summary'!AS$3:AS$18),"")</f>
        <v/>
      </c>
      <c r="Y23" s="44" t="s">
        <v>310</v>
      </c>
      <c r="Z23" s="5" t="str">
        <f>IFERROR(AVERAGEIF('Category Score summary'!$A$3:$A$18,"MNH",'Category Score summary'!AT$3:AT$18),"")</f>
        <v/>
      </c>
      <c r="AA23" s="13" t="str">
        <f t="shared" ref="AA23:AA27" si="72">IF(OR(ISTEXT(X23),ISTEXT(Z23)),"",IF(OR(ISBLANK(X23),ISBLANK(Z23)),"",IF(Z23&gt;X23,82,IF(Z23=X23,52,1))))</f>
        <v/>
      </c>
      <c r="AB23" s="44" t="s">
        <v>310</v>
      </c>
      <c r="AC23" s="6" t="str">
        <f t="shared" ref="AC23:AC27" si="73">AA23</f>
        <v/>
      </c>
      <c r="AD23" s="5" t="str">
        <f>IFERROR(AVERAGEIF('Category Score summary'!$A$3:$A$18,"MNH",'Category Score summary'!AU$3:AU$18),"")</f>
        <v/>
      </c>
      <c r="AE23" s="13" t="str">
        <f t="shared" ref="AE23:AE27" si="74">IF(OR(ISTEXT(Z23),ISTEXT(AD23)),"",IF(OR(ISBLANK(Z23),ISBLANK(AD23)),"",IF(AD23&gt;Z23,82,IF(AD23=Z23,52,1))))</f>
        <v/>
      </c>
      <c r="AF23" s="44" t="s">
        <v>310</v>
      </c>
      <c r="AG23" s="6" t="str">
        <f t="shared" ref="AG23:AG27" si="75">AE23</f>
        <v/>
      </c>
      <c r="AH23" s="5" t="str">
        <f>IFERROR(AVERAGEIF('Category Score summary'!$A$3:$A$18,"MNH",'Category Score summary'!AV$3:AV$18),"")</f>
        <v/>
      </c>
      <c r="AI23" s="13" t="str">
        <f t="shared" ref="AI23:AI27" si="76">IF(OR(ISTEXT(AD23),ISTEXT(AH23)),"",IF(OR(ISBLANK(AD23),ISBLANK(AH23)),"",IF(AH23&gt;AD23,82,IF(AH23=AD23,52,1))))</f>
        <v/>
      </c>
      <c r="AJ23" s="44" t="s">
        <v>310</v>
      </c>
      <c r="AK23" s="6" t="str">
        <f t="shared" ref="AK23:AK27" si="77">AI23</f>
        <v/>
      </c>
      <c r="AL23" s="5" t="str">
        <f>IFERROR(AVERAGEIF('Category Score summary'!$A$3:$A$18,"MNH",'Category Score summary'!AW$3:AW$18),"")</f>
        <v/>
      </c>
      <c r="AM23" s="13" t="str">
        <f t="shared" ref="AM23:AM27" si="78">IF(OR(ISTEXT(AH23),ISTEXT(AL23)),"",IF(OR(ISBLANK(AH23),ISBLANK(AL23)),"",IF(AL23&gt;AH23,82,IF(AL23=AH23,52,1))))</f>
        <v/>
      </c>
      <c r="AN23" s="44" t="s">
        <v>310</v>
      </c>
      <c r="AO23" s="6" t="str">
        <f t="shared" ref="AO23:AO27" si="79">AM23</f>
        <v/>
      </c>
      <c r="AP23" s="8"/>
      <c r="AQ23" s="7" t="s">
        <v>168</v>
      </c>
      <c r="AR23" s="5" t="str">
        <f>IFERROR(AVERAGEIF('Category Score summary'!$A$3:$A$18,"MNH",'Category Score summary'!AY$3:AY$18),"")</f>
        <v/>
      </c>
      <c r="AS23" s="44" t="s">
        <v>310</v>
      </c>
      <c r="AT23" s="5" t="str">
        <f>IFERROR(AVERAGEIF('Category Score summary'!$A$3:$A$18,"MNH",'Category Score summary'!AZ$3:AZ$18),"")</f>
        <v/>
      </c>
      <c r="AU23" s="13" t="str">
        <f t="shared" ref="AU23:AU27" si="80">IF(OR(ISTEXT(AR23),ISTEXT(AT23)),"",IF(OR(ISBLANK(AR23),ISBLANK(AT23)),"",IF(AT23&gt;AR23,82,IF(AT23=AR23,52,1))))</f>
        <v/>
      </c>
      <c r="AV23" s="44" t="s">
        <v>310</v>
      </c>
      <c r="AW23" s="6" t="str">
        <f t="shared" ref="AW23:AW27" si="81">AU23</f>
        <v/>
      </c>
      <c r="AX23" s="5" t="str">
        <f>IFERROR(AVERAGEIF('Category Score summary'!$A$3:$A$18,"MNH",'Category Score summary'!BA$3:BA$18),"")</f>
        <v/>
      </c>
      <c r="AY23" s="13" t="str">
        <f t="shared" ref="AY23:AY27" si="82">IF(OR(ISTEXT(AT23),ISTEXT(AX23)),"",IF(OR(ISBLANK(AT23),ISBLANK(AX23)),"",IF(AX23&gt;AT23,82,IF(AX23=AT23,52,1))))</f>
        <v/>
      </c>
      <c r="AZ23" s="44" t="s">
        <v>310</v>
      </c>
      <c r="BA23" s="6" t="str">
        <f t="shared" ref="BA23:BA27" si="83">AY23</f>
        <v/>
      </c>
      <c r="BB23" s="5" t="str">
        <f>IFERROR(AVERAGEIF('Category Score summary'!$A$3:$A$18,"MNH",'Category Score summary'!BB$3:BB$18),"")</f>
        <v/>
      </c>
      <c r="BC23" s="13" t="str">
        <f t="shared" ref="BC23:BC27" si="84">IF(OR(ISTEXT(AX23),ISTEXT(BB23)),"",IF(OR(ISBLANK(AX23),ISBLANK(BB23)),"",IF(BB23&gt;AX23,82,IF(BB23=AX23,52,1))))</f>
        <v/>
      </c>
      <c r="BD23" s="44" t="s">
        <v>310</v>
      </c>
      <c r="BE23" s="6" t="str">
        <f t="shared" ref="BE23:BE27" si="85">BC23</f>
        <v/>
      </c>
      <c r="BF23" s="5" t="str">
        <f>IFERROR(AVERAGEIF('Category Score summary'!$A$3:$A$18,"MNH",'Category Score summary'!BC$3:BC$18),"")</f>
        <v/>
      </c>
      <c r="BG23" s="13" t="str">
        <f t="shared" ref="BG23:BG27" si="86">IF(OR(ISTEXT(BB23),ISTEXT(BF23)),"",IF(OR(ISBLANK(BB23),ISBLANK(BF23)),"",IF(BF23&gt;BB23,82,IF(BF23=BB23,52,1))))</f>
        <v/>
      </c>
      <c r="BH23" s="44" t="s">
        <v>310</v>
      </c>
      <c r="BI23" s="6" t="str">
        <f t="shared" ref="BI23:BI27" si="87">BG23</f>
        <v/>
      </c>
      <c r="BJ23" s="8"/>
      <c r="BK23" s="7" t="s">
        <v>168</v>
      </c>
      <c r="BL23" s="5" t="str">
        <f>IFERROR(AVERAGEIF('Category Score summary'!$A$3:$A$18,"FOA",'Category Score summary'!AS$3:AS$18),"")</f>
        <v/>
      </c>
      <c r="BM23" s="12" t="s">
        <v>310</v>
      </c>
      <c r="BN23" s="5" t="str">
        <f>IFERROR(AVERAGEIF('Category Score summary'!$A$3:$A$18,"FOA",'Category Score summary'!AT$3:AT$18),"")</f>
        <v/>
      </c>
      <c r="BO23" s="13" t="str">
        <f t="shared" ref="BO23:BO27" si="88">IF(OR(ISTEXT(BL23),ISTEXT(BN23)),"",IF(OR(ISBLANK(BL23),ISBLANK(BN23)),"",IF(BN23&gt;BL23,82,IF(BN23=BL23,52,1))))</f>
        <v/>
      </c>
      <c r="BP23" s="12" t="s">
        <v>310</v>
      </c>
      <c r="BQ23" s="6" t="str">
        <f t="shared" ref="BQ23:BQ27" si="89">BO23</f>
        <v/>
      </c>
      <c r="BR23" s="5" t="str">
        <f>IFERROR(AVERAGEIF('Category Score summary'!$A$3:$A$18,"FOA",'Category Score summary'!AU$3:AU$18),"")</f>
        <v/>
      </c>
      <c r="BS23" s="13" t="str">
        <f t="shared" ref="BS23:BS27" si="90">IF(OR(ISTEXT(BN23),ISTEXT(BR23)),"",IF(OR(ISBLANK(BN23),ISBLANK(BR23)),"",IF(BR23&gt;BN23,82,IF(BR23=BN23,52,1))))</f>
        <v/>
      </c>
      <c r="BT23" s="12" t="s">
        <v>310</v>
      </c>
      <c r="BU23" s="6" t="str">
        <f t="shared" ref="BU23:BU27" si="91">BS23</f>
        <v/>
      </c>
      <c r="BV23" s="5" t="str">
        <f>IFERROR(AVERAGEIF('Category Score summary'!$A$3:$A$18,"FOA",'Category Score summary'!AV$3:AV$18),"")</f>
        <v/>
      </c>
      <c r="BW23" s="13" t="str">
        <f t="shared" ref="BW23:BW27" si="92">IF(OR(ISTEXT(BR23),ISTEXT(BV23)),"",IF(OR(ISBLANK(BR23),ISBLANK(BV23)),"",IF(BV23&gt;BR23,82,IF(BV23=BR23,52,1))))</f>
        <v/>
      </c>
      <c r="BX23" s="12" t="s">
        <v>310</v>
      </c>
      <c r="BY23" s="6" t="str">
        <f t="shared" ref="BY23:BY27" si="93">BW23</f>
        <v/>
      </c>
      <c r="BZ23" s="5" t="str">
        <f>IFERROR(AVERAGEIF('Category Score summary'!$A$3:$A$18,"FOA",'Category Score summary'!AW$3:AW$18),"")</f>
        <v/>
      </c>
      <c r="CA23" s="13" t="str">
        <f t="shared" ref="CA23:CA27" si="94">IF(OR(ISTEXT(BV23),ISTEXT(BZ23)),"",IF(OR(ISBLANK(BV23),ISBLANK(BZ23)),"",IF(BZ23&gt;BV23,82,IF(BZ23=BV23,52,1))))</f>
        <v/>
      </c>
      <c r="CB23" s="12" t="s">
        <v>310</v>
      </c>
      <c r="CC23" s="6" t="str">
        <f t="shared" ref="CC23:CC27" si="95">CA23</f>
        <v/>
      </c>
      <c r="CD23" s="8"/>
    </row>
    <row r="24" spans="1:82" ht="21.75" customHeight="1">
      <c r="A24" s="8"/>
      <c r="B24" s="7" t="s">
        <v>312</v>
      </c>
      <c r="C24" s="5" t="str">
        <f>IFERROR(AVERAGEIF('Category Score summary'!$A$3:$A$18,"BA",'Category Score summary'!AM$3:AM$18),"")</f>
        <v/>
      </c>
      <c r="D24" s="44" t="s">
        <v>310</v>
      </c>
      <c r="E24" s="5" t="str">
        <f>IFERROR(AVERAGEIF('Category Score summary'!$A$3:$A$18,"BA",'Category Score summary'!AN$3:AN$18),"")</f>
        <v/>
      </c>
      <c r="F24" s="13" t="str">
        <f t="shared" si="64"/>
        <v/>
      </c>
      <c r="G24" s="44" t="s">
        <v>310</v>
      </c>
      <c r="H24" s="6" t="str">
        <f t="shared" si="65"/>
        <v/>
      </c>
      <c r="I24" s="5" t="str">
        <f>IFERROR(AVERAGEIF('Category Score summary'!$A$3:$A$18,"BA",'Category Score summary'!AO$3:AO$18),"")</f>
        <v/>
      </c>
      <c r="J24" s="13" t="str">
        <f t="shared" si="66"/>
        <v/>
      </c>
      <c r="K24" s="44" t="s">
        <v>310</v>
      </c>
      <c r="L24" s="6" t="str">
        <f t="shared" si="67"/>
        <v/>
      </c>
      <c r="M24" s="5" t="str">
        <f>IFERROR(AVERAGEIF('Category Score summary'!$A$3:$A$18,"BA",'Category Score summary'!AP$3:AP$18),"")</f>
        <v/>
      </c>
      <c r="N24" s="13" t="str">
        <f t="shared" si="68"/>
        <v/>
      </c>
      <c r="O24" s="44" t="s">
        <v>310</v>
      </c>
      <c r="P24" s="6" t="str">
        <f t="shared" si="69"/>
        <v/>
      </c>
      <c r="Q24" s="5" t="str">
        <f>IFERROR(AVERAGEIF('Category Score summary'!$A$3:$A$18,"BA",'Category Score summary'!AQ$3:AQ$18),"")</f>
        <v/>
      </c>
      <c r="R24" s="13" t="str">
        <f t="shared" si="70"/>
        <v/>
      </c>
      <c r="S24" s="44" t="s">
        <v>310</v>
      </c>
      <c r="T24" s="6" t="str">
        <f t="shared" si="71"/>
        <v/>
      </c>
      <c r="U24" s="11"/>
      <c r="V24" s="8"/>
      <c r="W24" s="7" t="s">
        <v>312</v>
      </c>
      <c r="X24" s="5" t="str">
        <f>IFERROR(AVERAGEIF('Category Score summary'!$A$3:$A$18,"BA",'Category Score summary'!AS$3:AS$18),"")</f>
        <v/>
      </c>
      <c r="Y24" s="44" t="s">
        <v>310</v>
      </c>
      <c r="Z24" s="5" t="str">
        <f>IFERROR(AVERAGEIF('Category Score summary'!$A$3:$A$18,"BA",'Category Score summary'!AT$3:AT$18),"")</f>
        <v/>
      </c>
      <c r="AA24" s="13" t="str">
        <f t="shared" si="72"/>
        <v/>
      </c>
      <c r="AB24" s="44" t="s">
        <v>310</v>
      </c>
      <c r="AC24" s="6" t="str">
        <f t="shared" si="73"/>
        <v/>
      </c>
      <c r="AD24" s="5" t="str">
        <f>IFERROR(AVERAGEIF('Category Score summary'!$A$3:$A$18,"BA",'Category Score summary'!AU$3:AU$18),"")</f>
        <v/>
      </c>
      <c r="AE24" s="13" t="str">
        <f t="shared" si="74"/>
        <v/>
      </c>
      <c r="AF24" s="44" t="s">
        <v>310</v>
      </c>
      <c r="AG24" s="6" t="str">
        <f t="shared" si="75"/>
        <v/>
      </c>
      <c r="AH24" s="5" t="str">
        <f>IFERROR(AVERAGEIF('Category Score summary'!$A$3:$A$18,"BA",'Category Score summary'!AV$3:AV$18),"")</f>
        <v/>
      </c>
      <c r="AI24" s="13" t="str">
        <f t="shared" si="76"/>
        <v/>
      </c>
      <c r="AJ24" s="44" t="s">
        <v>310</v>
      </c>
      <c r="AK24" s="6" t="str">
        <f t="shared" si="77"/>
        <v/>
      </c>
      <c r="AL24" s="5" t="str">
        <f>IFERROR(AVERAGEIF('Category Score summary'!$A$3:$A$18,"BA",'Category Score summary'!AW$3:AW$18),"")</f>
        <v/>
      </c>
      <c r="AM24" s="13" t="str">
        <f t="shared" si="78"/>
        <v/>
      </c>
      <c r="AN24" s="44" t="s">
        <v>310</v>
      </c>
      <c r="AO24" s="6" t="str">
        <f t="shared" si="79"/>
        <v/>
      </c>
      <c r="AP24" s="8"/>
      <c r="AQ24" s="7" t="s">
        <v>312</v>
      </c>
      <c r="AR24" s="5" t="str">
        <f>IFERROR(AVERAGEIF('Category Score summary'!$A$3:$A$18,"BA",'Category Score summary'!AY$3:AY$18),"")</f>
        <v/>
      </c>
      <c r="AS24" s="44" t="s">
        <v>310</v>
      </c>
      <c r="AT24" s="5" t="str">
        <f>IFERROR(AVERAGEIF('Category Score summary'!$A$3:$A$18,"BA",'Category Score summary'!AZ$3:AZ$18),"")</f>
        <v/>
      </c>
      <c r="AU24" s="13" t="str">
        <f t="shared" si="80"/>
        <v/>
      </c>
      <c r="AV24" s="44" t="s">
        <v>310</v>
      </c>
      <c r="AW24" s="6" t="str">
        <f t="shared" si="81"/>
        <v/>
      </c>
      <c r="AX24" s="5" t="str">
        <f>IFERROR(AVERAGEIF('Category Score summary'!$A$3:$A$18,"BA",'Category Score summary'!BA$3:BA$18),"")</f>
        <v/>
      </c>
      <c r="AY24" s="13" t="str">
        <f t="shared" si="82"/>
        <v/>
      </c>
      <c r="AZ24" s="44" t="s">
        <v>310</v>
      </c>
      <c r="BA24" s="6" t="str">
        <f t="shared" si="83"/>
        <v/>
      </c>
      <c r="BB24" s="5" t="str">
        <f>IFERROR(AVERAGEIF('Category Score summary'!$A$3:$A$18,"BA",'Category Score summary'!BB$3:BB$18),"")</f>
        <v/>
      </c>
      <c r="BC24" s="13" t="str">
        <f t="shared" si="84"/>
        <v/>
      </c>
      <c r="BD24" s="44" t="s">
        <v>310</v>
      </c>
      <c r="BE24" s="6" t="str">
        <f t="shared" si="85"/>
        <v/>
      </c>
      <c r="BF24" s="5" t="str">
        <f>IFERROR(AVERAGEIF('Category Score summary'!$A$3:$A$18,"BA",'Category Score summary'!BC$3:BC$18),"")</f>
        <v/>
      </c>
      <c r="BG24" s="13" t="str">
        <f t="shared" si="86"/>
        <v/>
      </c>
      <c r="BH24" s="44" t="s">
        <v>310</v>
      </c>
      <c r="BI24" s="6" t="str">
        <f t="shared" si="87"/>
        <v/>
      </c>
      <c r="BJ24" s="8"/>
      <c r="BK24" s="7" t="s">
        <v>313</v>
      </c>
      <c r="BL24" s="5" t="str">
        <f>IFERROR(AVERAGEIF('Category Score summary'!$A$3:$A$18,"HRM",'Category Score summary'!AS$3:AS$18),"")</f>
        <v/>
      </c>
      <c r="BM24" s="12" t="s">
        <v>310</v>
      </c>
      <c r="BN24" s="5" t="str">
        <f>IFERROR(AVERAGEIF('Category Score summary'!$A$3:$A$18,"HRM",'Category Score summary'!AT$3:AT$18),"")</f>
        <v/>
      </c>
      <c r="BO24" s="13" t="str">
        <f t="shared" si="88"/>
        <v/>
      </c>
      <c r="BP24" s="12" t="s">
        <v>310</v>
      </c>
      <c r="BQ24" s="6" t="str">
        <f t="shared" si="89"/>
        <v/>
      </c>
      <c r="BR24" s="5" t="str">
        <f>IFERROR(AVERAGEIF('Category Score summary'!$A$3:$A$18,"HRM",'Category Score summary'!AU$3:AU$18),"")</f>
        <v/>
      </c>
      <c r="BS24" s="13" t="str">
        <f t="shared" si="90"/>
        <v/>
      </c>
      <c r="BT24" s="12" t="s">
        <v>310</v>
      </c>
      <c r="BU24" s="6" t="str">
        <f t="shared" si="91"/>
        <v/>
      </c>
      <c r="BV24" s="5" t="str">
        <f>IFERROR(AVERAGEIF('Category Score summary'!$A$3:$A$18,"HRM",'Category Score summary'!AV$3:AV$18),"")</f>
        <v/>
      </c>
      <c r="BW24" s="13" t="str">
        <f t="shared" si="92"/>
        <v/>
      </c>
      <c r="BX24" s="12" t="s">
        <v>310</v>
      </c>
      <c r="BY24" s="6" t="str">
        <f t="shared" si="93"/>
        <v/>
      </c>
      <c r="BZ24" s="5" t="str">
        <f>IFERROR(AVERAGEIF('Category Score summary'!$A$3:$A$18,"HRM",'Category Score summary'!AW$3:AW$18),"")</f>
        <v/>
      </c>
      <c r="CA24" s="13" t="str">
        <f t="shared" si="94"/>
        <v/>
      </c>
      <c r="CB24" s="12" t="s">
        <v>310</v>
      </c>
      <c r="CC24" s="6" t="str">
        <f t="shared" si="95"/>
        <v/>
      </c>
      <c r="CD24" s="8"/>
    </row>
    <row r="25" spans="1:82" ht="21.75" customHeight="1">
      <c r="A25" s="8"/>
      <c r="B25" s="7" t="s">
        <v>226</v>
      </c>
      <c r="C25" s="5" t="str">
        <f>IFERROR(AVERAGEIF('Category Score summary'!$A$3:$A$18,"GLD",'Category Score summary'!AM$3:AM$18),"")</f>
        <v/>
      </c>
      <c r="D25" s="44" t="s">
        <v>310</v>
      </c>
      <c r="E25" s="5" t="str">
        <f>IFERROR(AVERAGEIF('Category Score summary'!$A$3:$A$18,"GLD",'Category Score summary'!AN$3:AN$18),"")</f>
        <v/>
      </c>
      <c r="F25" s="13" t="str">
        <f t="shared" si="64"/>
        <v/>
      </c>
      <c r="G25" s="44" t="s">
        <v>310</v>
      </c>
      <c r="H25" s="6" t="str">
        <f t="shared" si="65"/>
        <v/>
      </c>
      <c r="I25" s="5" t="str">
        <f>IFERROR(AVERAGEIF('Category Score summary'!$A$3:$A$18,"GLD",'Category Score summary'!AO$3:AO$18),"")</f>
        <v/>
      </c>
      <c r="J25" s="13" t="str">
        <f t="shared" si="66"/>
        <v/>
      </c>
      <c r="K25" s="44" t="s">
        <v>310</v>
      </c>
      <c r="L25" s="6" t="str">
        <f t="shared" si="67"/>
        <v/>
      </c>
      <c r="M25" s="5" t="str">
        <f>IFERROR(AVERAGEIF('Category Score summary'!$A$3:$A$18,"GLD",'Category Score summary'!AP$3:AP$18),"")</f>
        <v/>
      </c>
      <c r="N25" s="13" t="str">
        <f t="shared" si="68"/>
        <v/>
      </c>
      <c r="O25" s="44" t="s">
        <v>310</v>
      </c>
      <c r="P25" s="6" t="str">
        <f t="shared" si="69"/>
        <v/>
      </c>
      <c r="Q25" s="5" t="str">
        <f>IFERROR(AVERAGEIF('Category Score summary'!$A$3:$A$18,"GLD",'Category Score summary'!AQ$3:AQ$18),"")</f>
        <v/>
      </c>
      <c r="R25" s="13" t="str">
        <f t="shared" si="70"/>
        <v/>
      </c>
      <c r="S25" s="44" t="s">
        <v>310</v>
      </c>
      <c r="T25" s="6" t="str">
        <f t="shared" si="71"/>
        <v/>
      </c>
      <c r="U25" s="11"/>
      <c r="V25" s="8"/>
      <c r="W25" s="7" t="s">
        <v>226</v>
      </c>
      <c r="X25" s="5" t="str">
        <f>IFERROR(AVERAGEIF('Category Score summary'!$A$3:$A$18,"GLD",'Category Score summary'!AS$3:AS$18),"")</f>
        <v/>
      </c>
      <c r="Y25" s="44" t="s">
        <v>310</v>
      </c>
      <c r="Z25" s="5" t="str">
        <f>IFERROR(AVERAGEIF('Category Score summary'!$A$3:$A$18,"GLD",'Category Score summary'!AT$3:AT$18),"")</f>
        <v/>
      </c>
      <c r="AA25" s="13" t="str">
        <f t="shared" si="72"/>
        <v/>
      </c>
      <c r="AB25" s="44" t="s">
        <v>310</v>
      </c>
      <c r="AC25" s="6" t="str">
        <f t="shared" si="73"/>
        <v/>
      </c>
      <c r="AD25" s="5" t="str">
        <f>IFERROR(AVERAGEIF('Category Score summary'!$A$3:$A$18,"GLD",'Category Score summary'!AU$3:AU$18),"")</f>
        <v/>
      </c>
      <c r="AE25" s="13" t="str">
        <f t="shared" si="74"/>
        <v/>
      </c>
      <c r="AF25" s="44" t="s">
        <v>310</v>
      </c>
      <c r="AG25" s="6" t="str">
        <f t="shared" si="75"/>
        <v/>
      </c>
      <c r="AH25" s="5" t="str">
        <f>IFERROR(AVERAGEIF('Category Score summary'!$A$3:$A$18,"GLD",'Category Score summary'!AV$3:AV$18),"")</f>
        <v/>
      </c>
      <c r="AI25" s="13" t="str">
        <f t="shared" si="76"/>
        <v/>
      </c>
      <c r="AJ25" s="44" t="s">
        <v>310</v>
      </c>
      <c r="AK25" s="6" t="str">
        <f t="shared" si="77"/>
        <v/>
      </c>
      <c r="AL25" s="5" t="str">
        <f>IFERROR(AVERAGEIF('Category Score summary'!$A$3:$A$18,"GLD",'Category Score summary'!AW$3:AW$18),"")</f>
        <v/>
      </c>
      <c r="AM25" s="13" t="str">
        <f t="shared" si="78"/>
        <v/>
      </c>
      <c r="AN25" s="44" t="s">
        <v>310</v>
      </c>
      <c r="AO25" s="6" t="str">
        <f t="shared" si="79"/>
        <v/>
      </c>
      <c r="AP25" s="8"/>
      <c r="AQ25" s="7" t="s">
        <v>226</v>
      </c>
      <c r="AR25" s="5" t="str">
        <f>IFERROR(AVERAGEIF('Category Score summary'!$A$3:$A$18,"GLD",'Category Score summary'!AY$3:AY$18),"")</f>
        <v/>
      </c>
      <c r="AS25" s="44" t="s">
        <v>310</v>
      </c>
      <c r="AT25" s="5" t="str">
        <f>IFERROR(AVERAGEIF('Category Score summary'!$A$3:$A$18,"GLD",'Category Score summary'!AZ$3:AZ$18),"")</f>
        <v/>
      </c>
      <c r="AU25" s="13" t="str">
        <f t="shared" si="80"/>
        <v/>
      </c>
      <c r="AV25" s="44" t="s">
        <v>310</v>
      </c>
      <c r="AW25" s="6" t="str">
        <f t="shared" si="81"/>
        <v/>
      </c>
      <c r="AX25" s="5" t="str">
        <f>IFERROR(AVERAGEIF('Category Score summary'!$A$3:$A$18,"GLD",'Category Score summary'!BA$3:BA$18),"")</f>
        <v/>
      </c>
      <c r="AY25" s="13" t="str">
        <f t="shared" si="82"/>
        <v/>
      </c>
      <c r="AZ25" s="44" t="s">
        <v>310</v>
      </c>
      <c r="BA25" s="6" t="str">
        <f t="shared" si="83"/>
        <v/>
      </c>
      <c r="BB25" s="5" t="str">
        <f>IFERROR(AVERAGEIF('Category Score summary'!$A$3:$A$18,"GLD",'Category Score summary'!BB$3:BB$18),"")</f>
        <v/>
      </c>
      <c r="BC25" s="13" t="str">
        <f t="shared" si="84"/>
        <v/>
      </c>
      <c r="BD25" s="44" t="s">
        <v>310</v>
      </c>
      <c r="BE25" s="6" t="str">
        <f t="shared" si="85"/>
        <v/>
      </c>
      <c r="BF25" s="5" t="str">
        <f>IFERROR(AVERAGEIF('Category Score summary'!$A$3:$A$18,"GLD",'Category Score summary'!BC$3:BC$18),"")</f>
        <v/>
      </c>
      <c r="BG25" s="13" t="str">
        <f t="shared" si="86"/>
        <v/>
      </c>
      <c r="BH25" s="44" t="s">
        <v>310</v>
      </c>
      <c r="BI25" s="6" t="str">
        <f t="shared" si="87"/>
        <v/>
      </c>
      <c r="BJ25" s="8"/>
      <c r="BK25" s="7" t="s">
        <v>314</v>
      </c>
      <c r="BL25" s="5" t="str">
        <f>IFERROR(AVERAGEIF('Category Score summary'!$A$3:$A$18,"RM",'Category Score summary'!AS$3:AS$18),"")</f>
        <v/>
      </c>
      <c r="BM25" s="12" t="s">
        <v>310</v>
      </c>
      <c r="BN25" s="5" t="str">
        <f>IFERROR(AVERAGEIF('Category Score summary'!$A$3:$A$18,"RM",'Category Score summary'!AT$3:AT$18),"")</f>
        <v/>
      </c>
      <c r="BO25" s="13" t="str">
        <f t="shared" si="88"/>
        <v/>
      </c>
      <c r="BP25" s="12" t="s">
        <v>310</v>
      </c>
      <c r="BQ25" s="6" t="str">
        <f t="shared" si="89"/>
        <v/>
      </c>
      <c r="BR25" s="5" t="str">
        <f>IFERROR(AVERAGEIF('Category Score summary'!$A$3:$A$18,"RM",'Category Score summary'!AU$3:AU$18),"")</f>
        <v/>
      </c>
      <c r="BS25" s="13" t="str">
        <f t="shared" si="90"/>
        <v/>
      </c>
      <c r="BT25" s="12" t="s">
        <v>310</v>
      </c>
      <c r="BU25" s="6" t="str">
        <f t="shared" si="91"/>
        <v/>
      </c>
      <c r="BV25" s="5" t="str">
        <f>IFERROR(AVERAGEIF('Category Score summary'!$A$3:$A$18,"RM",'Category Score summary'!AV$3:AV$18),"")</f>
        <v/>
      </c>
      <c r="BW25" s="13" t="str">
        <f t="shared" si="92"/>
        <v/>
      </c>
      <c r="BX25" s="12" t="s">
        <v>310</v>
      </c>
      <c r="BY25" s="6" t="str">
        <f t="shared" si="93"/>
        <v/>
      </c>
      <c r="BZ25" s="5" t="str">
        <f>IFERROR(AVERAGEIF('Category Score summary'!$A$3:$A$18,"RM",'Category Score summary'!AW$3:AW$18),"")</f>
        <v/>
      </c>
      <c r="CA25" s="13" t="str">
        <f t="shared" si="94"/>
        <v/>
      </c>
      <c r="CB25" s="12" t="s">
        <v>310</v>
      </c>
      <c r="CC25" s="6" t="str">
        <f t="shared" si="95"/>
        <v/>
      </c>
      <c r="CD25" s="8"/>
    </row>
    <row r="26" spans="1:82" ht="21.75" customHeight="1">
      <c r="A26" s="8"/>
      <c r="B26" s="7" t="s">
        <v>246</v>
      </c>
      <c r="C26" s="5" t="str">
        <f>IFERROR(AVERAGEIF('Category Score summary'!$A$3:$A$18,"CNS",'Category Score summary'!AM$3:AM$18),"")</f>
        <v/>
      </c>
      <c r="D26" s="44" t="s">
        <v>310</v>
      </c>
      <c r="E26" s="5" t="str">
        <f>IFERROR(AVERAGEIF('Category Score summary'!$A$3:$A$18,"CNS",'Category Score summary'!AN$3:AN$18),"")</f>
        <v/>
      </c>
      <c r="F26" s="13" t="str">
        <f t="shared" si="64"/>
        <v/>
      </c>
      <c r="G26" s="44" t="s">
        <v>310</v>
      </c>
      <c r="H26" s="6" t="str">
        <f t="shared" si="65"/>
        <v/>
      </c>
      <c r="I26" s="5" t="str">
        <f>IFERROR(AVERAGEIF('Category Score summary'!$A$3:$A$18,"CNS",'Category Score summary'!AO$3:AO$18),"")</f>
        <v/>
      </c>
      <c r="J26" s="13" t="str">
        <f t="shared" si="66"/>
        <v/>
      </c>
      <c r="K26" s="44" t="s">
        <v>310</v>
      </c>
      <c r="L26" s="6" t="str">
        <f t="shared" si="67"/>
        <v/>
      </c>
      <c r="M26" s="5" t="str">
        <f>IFERROR(AVERAGEIF('Category Score summary'!$A$3:$A$18,"CNS",'Category Score summary'!AP$3:AP$18),"")</f>
        <v/>
      </c>
      <c r="N26" s="13" t="str">
        <f t="shared" si="68"/>
        <v/>
      </c>
      <c r="O26" s="44" t="s">
        <v>310</v>
      </c>
      <c r="P26" s="6" t="str">
        <f t="shared" si="69"/>
        <v/>
      </c>
      <c r="Q26" s="5" t="str">
        <f>IFERROR(AVERAGEIF('Category Score summary'!$A$3:$A$18,"CNS",'Category Score summary'!AQ$3:AQ$18),"")</f>
        <v/>
      </c>
      <c r="R26" s="13" t="str">
        <f t="shared" si="70"/>
        <v/>
      </c>
      <c r="S26" s="44" t="s">
        <v>310</v>
      </c>
      <c r="T26" s="6" t="str">
        <f t="shared" si="71"/>
        <v/>
      </c>
      <c r="U26" s="11"/>
      <c r="V26" s="8"/>
      <c r="W26" s="7" t="s">
        <v>246</v>
      </c>
      <c r="X26" s="5" t="str">
        <f>IFERROR(AVERAGEIF('Category Score summary'!$A$3:$A$18,"CNS",'Category Score summary'!AS$3:AS$18),"")</f>
        <v/>
      </c>
      <c r="Y26" s="44" t="s">
        <v>310</v>
      </c>
      <c r="Z26" s="5" t="str">
        <f>IFERROR(AVERAGEIF('Category Score summary'!$A$3:$A$18,"CNS",'Category Score summary'!AT$3:AT$18),"")</f>
        <v/>
      </c>
      <c r="AA26" s="13" t="str">
        <f t="shared" si="72"/>
        <v/>
      </c>
      <c r="AB26" s="44" t="s">
        <v>310</v>
      </c>
      <c r="AC26" s="6" t="str">
        <f t="shared" si="73"/>
        <v/>
      </c>
      <c r="AD26" s="5" t="str">
        <f>IFERROR(AVERAGEIF('Category Score summary'!$A$3:$A$18,"CNS",'Category Score summary'!AU$3:AU$18),"")</f>
        <v/>
      </c>
      <c r="AE26" s="13" t="str">
        <f t="shared" si="74"/>
        <v/>
      </c>
      <c r="AF26" s="44" t="s">
        <v>310</v>
      </c>
      <c r="AG26" s="6" t="str">
        <f t="shared" si="75"/>
        <v/>
      </c>
      <c r="AH26" s="5" t="str">
        <f>IFERROR(AVERAGEIF('Category Score summary'!$A$3:$A$18,"CNS",'Category Score summary'!AV$3:AV$18),"")</f>
        <v/>
      </c>
      <c r="AI26" s="13" t="str">
        <f t="shared" si="76"/>
        <v/>
      </c>
      <c r="AJ26" s="44" t="s">
        <v>310</v>
      </c>
      <c r="AK26" s="6" t="str">
        <f t="shared" si="77"/>
        <v/>
      </c>
      <c r="AL26" s="5" t="str">
        <f>IFERROR(AVERAGEIF('Category Score summary'!$A$3:$A$18,"CNS",'Category Score summary'!AW$3:AW$18),"")</f>
        <v/>
      </c>
      <c r="AM26" s="13" t="str">
        <f t="shared" si="78"/>
        <v/>
      </c>
      <c r="AN26" s="44" t="s">
        <v>310</v>
      </c>
      <c r="AO26" s="6" t="str">
        <f t="shared" si="79"/>
        <v/>
      </c>
      <c r="AP26" s="8"/>
      <c r="AQ26" s="7" t="s">
        <v>246</v>
      </c>
      <c r="AR26" s="5" t="str">
        <f>IFERROR(AVERAGEIF('Category Score summary'!$A$3:$A$18,"CNS",'Category Score summary'!AY$3:AY$18),"")</f>
        <v/>
      </c>
      <c r="AS26" s="44" t="s">
        <v>310</v>
      </c>
      <c r="AT26" s="5" t="str">
        <f>IFERROR(AVERAGEIF('Category Score summary'!$A$3:$A$18,"CNS",'Category Score summary'!AZ$3:AZ$18),"")</f>
        <v/>
      </c>
      <c r="AU26" s="13" t="str">
        <f t="shared" si="80"/>
        <v/>
      </c>
      <c r="AV26" s="44" t="s">
        <v>310</v>
      </c>
      <c r="AW26" s="6" t="str">
        <f t="shared" si="81"/>
        <v/>
      </c>
      <c r="AX26" s="5" t="str">
        <f>IFERROR(AVERAGEIF('Category Score summary'!$A$3:$A$18,"CNS",'Category Score summary'!BA$3:BA$18),"")</f>
        <v/>
      </c>
      <c r="AY26" s="13" t="str">
        <f t="shared" si="82"/>
        <v/>
      </c>
      <c r="AZ26" s="44" t="s">
        <v>310</v>
      </c>
      <c r="BA26" s="6" t="str">
        <f t="shared" si="83"/>
        <v/>
      </c>
      <c r="BB26" s="5" t="str">
        <f>IFERROR(AVERAGEIF('Category Score summary'!$A$3:$A$18,"CNS",'Category Score summary'!BB$3:BB$18),"")</f>
        <v/>
      </c>
      <c r="BC26" s="13" t="str">
        <f t="shared" si="84"/>
        <v/>
      </c>
      <c r="BD26" s="44" t="s">
        <v>310</v>
      </c>
      <c r="BE26" s="6" t="str">
        <f t="shared" si="85"/>
        <v/>
      </c>
      <c r="BF26" s="5" t="str">
        <f>IFERROR(AVERAGEIF('Category Score summary'!$A$3:$A$18,"CNS",'Category Score summary'!BC$3:BC$18),"")</f>
        <v/>
      </c>
      <c r="BG26" s="13" t="str">
        <f t="shared" si="86"/>
        <v/>
      </c>
      <c r="BH26" s="44" t="s">
        <v>310</v>
      </c>
      <c r="BI26" s="6" t="str">
        <f t="shared" si="87"/>
        <v/>
      </c>
      <c r="BJ26" s="8"/>
      <c r="BK26" s="7" t="s">
        <v>315</v>
      </c>
      <c r="BL26" s="5" t="str">
        <f>IFERROR(AVERAGEIF('Category Score summary'!$A$3:$A$18,"PM",'Category Score summary'!AS$3:AS$18),"")</f>
        <v/>
      </c>
      <c r="BM26" s="12" t="s">
        <v>310</v>
      </c>
      <c r="BN26" s="5" t="str">
        <f>IFERROR(AVERAGEIF('Category Score summary'!$A$3:$A$18,"PM",'Category Score summary'!AT$3:AT$18),"")</f>
        <v/>
      </c>
      <c r="BO26" s="13" t="str">
        <f t="shared" si="88"/>
        <v/>
      </c>
      <c r="BP26" s="12" t="s">
        <v>310</v>
      </c>
      <c r="BQ26" s="6" t="str">
        <f t="shared" si="89"/>
        <v/>
      </c>
      <c r="BR26" s="5" t="str">
        <f>IFERROR(AVERAGEIF('Category Score summary'!$A$3:$A$18,"PM",'Category Score summary'!AU$3:AU$18),"")</f>
        <v/>
      </c>
      <c r="BS26" s="13" t="str">
        <f t="shared" si="90"/>
        <v/>
      </c>
      <c r="BT26" s="12" t="s">
        <v>310</v>
      </c>
      <c r="BU26" s="6" t="str">
        <f t="shared" si="91"/>
        <v/>
      </c>
      <c r="BV26" s="5" t="str">
        <f>IFERROR(AVERAGEIF('Category Score summary'!$A$3:$A$18,"PM",'Category Score summary'!AV$3:AV$18),"")</f>
        <v/>
      </c>
      <c r="BW26" s="13" t="str">
        <f t="shared" si="92"/>
        <v/>
      </c>
      <c r="BX26" s="12" t="s">
        <v>310</v>
      </c>
      <c r="BY26" s="6" t="str">
        <f t="shared" si="93"/>
        <v/>
      </c>
      <c r="BZ26" s="5" t="str">
        <f>IFERROR(AVERAGEIF('Category Score summary'!$A$3:$A$18,"PM",'Category Score summary'!AW$3:AW$18),"")</f>
        <v/>
      </c>
      <c r="CA26" s="13" t="str">
        <f t="shared" si="94"/>
        <v/>
      </c>
      <c r="CB26" s="12" t="s">
        <v>310</v>
      </c>
      <c r="CC26" s="6" t="str">
        <f t="shared" si="95"/>
        <v/>
      </c>
      <c r="CD26" s="8"/>
    </row>
    <row r="27" spans="1:82" ht="33" customHeight="1">
      <c r="A27" s="8"/>
      <c r="B27" s="7" t="s">
        <v>275</v>
      </c>
      <c r="C27" s="5" t="str">
        <f>IFERROR(AVERAGEIF('Category Score summary'!$A$3:$A$18,"MEL",'Category Score summary'!AM$3:AM$18),"")</f>
        <v/>
      </c>
      <c r="D27" s="44" t="s">
        <v>310</v>
      </c>
      <c r="E27" s="5" t="str">
        <f>IFERROR(AVERAGEIF('Category Score summary'!$A$3:$A$18,"MEL",'Category Score summary'!AN$3:AN$18),"")</f>
        <v/>
      </c>
      <c r="F27" s="13" t="str">
        <f t="shared" si="64"/>
        <v/>
      </c>
      <c r="G27" s="44" t="s">
        <v>310</v>
      </c>
      <c r="H27" s="6" t="str">
        <f t="shared" si="65"/>
        <v/>
      </c>
      <c r="I27" s="5" t="str">
        <f>IFERROR(AVERAGEIF('Category Score summary'!$A$3:$A$18,"MEL",'Category Score summary'!AO$3:AO$18),"")</f>
        <v/>
      </c>
      <c r="J27" s="13" t="str">
        <f t="shared" si="66"/>
        <v/>
      </c>
      <c r="K27" s="44" t="s">
        <v>310</v>
      </c>
      <c r="L27" s="6" t="str">
        <f t="shared" si="67"/>
        <v/>
      </c>
      <c r="M27" s="5" t="str">
        <f>IFERROR(AVERAGEIF('Category Score summary'!$A$3:$A$18,"MEL",'Category Score summary'!AP$3:AP$18),"")</f>
        <v/>
      </c>
      <c r="N27" s="13" t="str">
        <f t="shared" si="68"/>
        <v/>
      </c>
      <c r="O27" s="44" t="s">
        <v>310</v>
      </c>
      <c r="P27" s="6" t="str">
        <f t="shared" si="69"/>
        <v/>
      </c>
      <c r="Q27" s="5" t="str">
        <f>IFERROR(AVERAGEIF('Category Score summary'!$A$3:$A$18,"MEL",'Category Score summary'!AQ$3:AQ$18),"")</f>
        <v/>
      </c>
      <c r="R27" s="13" t="str">
        <f t="shared" si="70"/>
        <v/>
      </c>
      <c r="S27" s="44" t="s">
        <v>310</v>
      </c>
      <c r="T27" s="6" t="str">
        <f t="shared" si="71"/>
        <v/>
      </c>
      <c r="U27" s="11"/>
      <c r="V27" s="8"/>
      <c r="W27" s="7" t="s">
        <v>275</v>
      </c>
      <c r="X27" s="5" t="str">
        <f>IFERROR(AVERAGEIF('Category Score summary'!$A$3:$A$18,"MEL",'Category Score summary'!AS$3:AS$18),"")</f>
        <v/>
      </c>
      <c r="Y27" s="44" t="s">
        <v>310</v>
      </c>
      <c r="Z27" s="5" t="str">
        <f>IFERROR(AVERAGEIF('Category Score summary'!$A$3:$A$18,"MEL",'Category Score summary'!AT$3:AT$18),"")</f>
        <v/>
      </c>
      <c r="AA27" s="13" t="str">
        <f t="shared" si="72"/>
        <v/>
      </c>
      <c r="AB27" s="44" t="s">
        <v>310</v>
      </c>
      <c r="AC27" s="6" t="str">
        <f t="shared" si="73"/>
        <v/>
      </c>
      <c r="AD27" s="5" t="str">
        <f>IFERROR(AVERAGEIF('Category Score summary'!$A$3:$A$18,"MEL",'Category Score summary'!AU$3:AU$18),"")</f>
        <v/>
      </c>
      <c r="AE27" s="13" t="str">
        <f t="shared" si="74"/>
        <v/>
      </c>
      <c r="AF27" s="44" t="s">
        <v>310</v>
      </c>
      <c r="AG27" s="6" t="str">
        <f t="shared" si="75"/>
        <v/>
      </c>
      <c r="AH27" s="5" t="str">
        <f>IFERROR(AVERAGEIF('Category Score summary'!$A$3:$A$18,"MEL",'Category Score summary'!AV$3:AV$18),"")</f>
        <v/>
      </c>
      <c r="AI27" s="13" t="str">
        <f t="shared" si="76"/>
        <v/>
      </c>
      <c r="AJ27" s="44" t="s">
        <v>310</v>
      </c>
      <c r="AK27" s="6" t="str">
        <f t="shared" si="77"/>
        <v/>
      </c>
      <c r="AL27" s="5" t="str">
        <f>IFERROR(AVERAGEIF('Category Score summary'!$A$3:$A$18,"MEL",'Category Score summary'!AW$3:AW$18),"")</f>
        <v/>
      </c>
      <c r="AM27" s="13" t="str">
        <f t="shared" si="78"/>
        <v/>
      </c>
      <c r="AN27" s="44" t="s">
        <v>310</v>
      </c>
      <c r="AO27" s="6" t="str">
        <f t="shared" si="79"/>
        <v/>
      </c>
      <c r="AP27" s="8"/>
      <c r="AQ27" s="7" t="s">
        <v>275</v>
      </c>
      <c r="AR27" s="5" t="str">
        <f>IFERROR(AVERAGEIF('Category Score summary'!$A$3:$A$18,"MEL",'Category Score summary'!AY$3:AY$18),"")</f>
        <v/>
      </c>
      <c r="AS27" s="44" t="s">
        <v>310</v>
      </c>
      <c r="AT27" s="5" t="str">
        <f>IFERROR(AVERAGEIF('Category Score summary'!$A$3:$A$18,"MEL",'Category Score summary'!AZ$3:AZ$18),"")</f>
        <v/>
      </c>
      <c r="AU27" s="13" t="str">
        <f t="shared" si="80"/>
        <v/>
      </c>
      <c r="AV27" s="44" t="s">
        <v>310</v>
      </c>
      <c r="AW27" s="6" t="str">
        <f t="shared" si="81"/>
        <v/>
      </c>
      <c r="AX27" s="5" t="str">
        <f>IFERROR(AVERAGEIF('Category Score summary'!$A$3:$A$18,"MEL",'Category Score summary'!BA$3:BA$18),"")</f>
        <v/>
      </c>
      <c r="AY27" s="13" t="str">
        <f t="shared" si="82"/>
        <v/>
      </c>
      <c r="AZ27" s="44" t="s">
        <v>310</v>
      </c>
      <c r="BA27" s="6" t="str">
        <f t="shared" si="83"/>
        <v/>
      </c>
      <c r="BB27" s="5" t="str">
        <f>IFERROR(AVERAGEIF('Category Score summary'!$A$3:$A$18,"MEL",'Category Score summary'!BB$3:BB$18),"")</f>
        <v/>
      </c>
      <c r="BC27" s="13" t="str">
        <f t="shared" si="84"/>
        <v/>
      </c>
      <c r="BD27" s="44" t="s">
        <v>310</v>
      </c>
      <c r="BE27" s="6" t="str">
        <f t="shared" si="85"/>
        <v/>
      </c>
      <c r="BF27" s="5" t="str">
        <f>IFERROR(AVERAGEIF('Category Score summary'!$A$3:$A$18,"MEL",'Category Score summary'!BC$3:BC$18),"")</f>
        <v/>
      </c>
      <c r="BG27" s="13" t="str">
        <f t="shared" si="86"/>
        <v/>
      </c>
      <c r="BH27" s="44" t="s">
        <v>310</v>
      </c>
      <c r="BI27" s="6" t="str">
        <f t="shared" si="87"/>
        <v/>
      </c>
      <c r="BJ27" s="8"/>
      <c r="BK27" s="7" t="s">
        <v>275</v>
      </c>
      <c r="BL27" s="5" t="str">
        <f>IFERROR(AVERAGEIF('Category Score summary'!$A$3:$A$18,"MERKM",'Category Score summary'!AS$3:AS$18),"")</f>
        <v/>
      </c>
      <c r="BM27" s="12" t="s">
        <v>310</v>
      </c>
      <c r="BN27" s="5" t="str">
        <f>IFERROR(AVERAGEIF('Category Score summary'!$A$3:$A$18,"MERKM",'Category Score summary'!AT$3:AT$18),"")</f>
        <v/>
      </c>
      <c r="BO27" s="13" t="str">
        <f t="shared" si="88"/>
        <v/>
      </c>
      <c r="BP27" s="12" t="s">
        <v>310</v>
      </c>
      <c r="BQ27" s="6" t="str">
        <f t="shared" si="89"/>
        <v/>
      </c>
      <c r="BR27" s="5" t="str">
        <f>IFERROR(AVERAGEIF('Category Score summary'!$A$3:$A$18,"MERKM",'Category Score summary'!AU$3:AU$18),"")</f>
        <v/>
      </c>
      <c r="BS27" s="13" t="str">
        <f t="shared" si="90"/>
        <v/>
      </c>
      <c r="BT27" s="12" t="s">
        <v>310</v>
      </c>
      <c r="BU27" s="6" t="str">
        <f t="shared" si="91"/>
        <v/>
      </c>
      <c r="BV27" s="5" t="str">
        <f>IFERROR(AVERAGEIF('Category Score summary'!$A$3:$A$18,"MERKM",'Category Score summary'!AV$3:AV$18),"")</f>
        <v/>
      </c>
      <c r="BW27" s="13" t="str">
        <f t="shared" si="92"/>
        <v/>
      </c>
      <c r="BX27" s="12" t="s">
        <v>310</v>
      </c>
      <c r="BY27" s="6" t="str">
        <f t="shared" si="93"/>
        <v/>
      </c>
      <c r="BZ27" s="5" t="str">
        <f>IFERROR(AVERAGEIF('Category Score summary'!$A$3:$A$18,"MERKM",'Category Score summary'!AW$3:AW$18),"")</f>
        <v/>
      </c>
      <c r="CA27" s="13" t="str">
        <f t="shared" si="94"/>
        <v/>
      </c>
      <c r="CB27" s="12" t="s">
        <v>310</v>
      </c>
      <c r="CC27" s="6" t="str">
        <f t="shared" si="95"/>
        <v/>
      </c>
      <c r="CD27" s="8"/>
    </row>
    <row r="28" spans="1:82" ht="4.5" customHeight="1">
      <c r="A28" s="8"/>
      <c r="B28" s="8"/>
      <c r="C28" s="8"/>
      <c r="D28" s="8"/>
      <c r="E28" s="8"/>
      <c r="F28" s="8"/>
      <c r="G28" s="8"/>
      <c r="H28" s="8"/>
      <c r="I28" s="8"/>
      <c r="J28" s="8"/>
      <c r="K28" s="8"/>
      <c r="L28" s="8"/>
      <c r="M28" s="8"/>
      <c r="N28" s="8"/>
      <c r="O28" s="8"/>
      <c r="P28" s="8"/>
      <c r="Q28" s="8"/>
      <c r="R28" s="8"/>
      <c r="S28" s="8"/>
      <c r="T28" s="8"/>
      <c r="U28" s="8"/>
      <c r="V28" s="8"/>
      <c r="W28" s="8"/>
      <c r="X28" s="8"/>
      <c r="Y28" s="8"/>
      <c r="Z28" s="8"/>
      <c r="AA28" s="8"/>
      <c r="AB28" s="8"/>
      <c r="AC28" s="8"/>
      <c r="AD28" s="8"/>
      <c r="AE28" s="8"/>
      <c r="AF28" s="8"/>
      <c r="AG28" s="8"/>
      <c r="AH28" s="8"/>
      <c r="AI28" s="8"/>
      <c r="AJ28" s="8"/>
      <c r="AK28" s="8"/>
      <c r="AL28" s="8"/>
      <c r="AM28" s="8"/>
      <c r="AN28" s="8"/>
      <c r="AO28" s="8"/>
      <c r="AP28" s="8"/>
      <c r="AQ28" s="8"/>
      <c r="AR28" s="8"/>
      <c r="AS28" s="8"/>
      <c r="AT28" s="8"/>
      <c r="AU28" s="8"/>
      <c r="AV28" s="8"/>
      <c r="AW28" s="8"/>
      <c r="AX28" s="8"/>
      <c r="AY28" s="8"/>
      <c r="AZ28" s="8"/>
      <c r="BA28" s="8"/>
      <c r="BB28" s="8"/>
      <c r="BC28" s="8"/>
      <c r="BD28" s="8"/>
      <c r="BE28" s="8"/>
      <c r="BF28" s="8"/>
      <c r="BG28" s="8"/>
      <c r="BH28" s="8"/>
      <c r="BI28" s="8"/>
      <c r="BJ28" s="8"/>
      <c r="BK28" s="8"/>
      <c r="BL28" s="8"/>
      <c r="BM28" s="8"/>
      <c r="BN28" s="8"/>
      <c r="BO28" s="8"/>
      <c r="BP28" s="8"/>
      <c r="BQ28" s="8"/>
      <c r="BR28" s="8"/>
      <c r="BS28" s="8"/>
      <c r="BT28" s="8"/>
      <c r="BU28" s="8"/>
      <c r="BV28" s="8"/>
      <c r="BW28" s="8"/>
      <c r="BX28" s="8"/>
      <c r="BY28" s="8"/>
      <c r="BZ28" s="8"/>
      <c r="CA28" s="8"/>
      <c r="CB28" s="8"/>
      <c r="CC28" s="8"/>
      <c r="CD28" s="8"/>
    </row>
    <row r="29" spans="1:82" ht="4.5" customHeight="1">
      <c r="A29" s="8"/>
      <c r="B29" s="8"/>
      <c r="C29" s="8"/>
      <c r="D29" s="8"/>
      <c r="E29" s="8"/>
      <c r="F29" s="8"/>
      <c r="G29" s="8"/>
      <c r="H29" s="8"/>
      <c r="I29" s="8"/>
      <c r="J29" s="8"/>
      <c r="K29" s="8"/>
      <c r="L29" s="8"/>
      <c r="M29" s="8"/>
      <c r="N29" s="8"/>
      <c r="O29" s="8"/>
      <c r="P29" s="8"/>
      <c r="Q29" s="8"/>
      <c r="R29" s="8"/>
      <c r="S29" s="8"/>
      <c r="T29" s="8"/>
      <c r="U29" s="8"/>
      <c r="V29" s="8"/>
      <c r="W29" s="8"/>
      <c r="X29" s="8"/>
      <c r="Y29" s="8"/>
      <c r="Z29" s="8"/>
      <c r="AA29" s="8"/>
      <c r="AB29" s="8"/>
      <c r="AC29" s="8"/>
      <c r="AD29" s="8"/>
      <c r="AE29" s="8"/>
      <c r="AF29" s="8"/>
      <c r="AG29" s="8"/>
      <c r="AH29" s="8"/>
      <c r="AI29" s="8"/>
      <c r="AJ29" s="8"/>
      <c r="AK29" s="8"/>
      <c r="AL29" s="8"/>
      <c r="AM29" s="8"/>
      <c r="AN29" s="8"/>
      <c r="AO29" s="8"/>
      <c r="AP29" s="8"/>
      <c r="AQ29" s="8"/>
      <c r="AR29" s="8"/>
      <c r="AS29" s="8"/>
      <c r="AT29" s="8"/>
      <c r="AU29" s="8"/>
      <c r="AV29" s="8"/>
      <c r="AW29" s="8"/>
      <c r="AX29" s="8"/>
      <c r="AY29" s="8"/>
      <c r="AZ29" s="8"/>
      <c r="BA29" s="8"/>
      <c r="BB29" s="8"/>
      <c r="BC29" s="8"/>
      <c r="BD29" s="8"/>
      <c r="BE29" s="8"/>
      <c r="BF29" s="8"/>
      <c r="BG29" s="8"/>
      <c r="BH29" s="8"/>
      <c r="BI29" s="8"/>
      <c r="BJ29" s="8"/>
    </row>
    <row r="30" spans="1:82" ht="4.5" customHeight="1">
      <c r="A30" s="8"/>
      <c r="B30" s="8"/>
      <c r="C30" s="8"/>
      <c r="D30" s="8"/>
      <c r="E30" s="8"/>
      <c r="F30" s="8"/>
      <c r="G30" s="8"/>
      <c r="H30" s="8"/>
      <c r="I30" s="8"/>
      <c r="J30" s="8"/>
      <c r="K30" s="8"/>
      <c r="L30" s="8"/>
      <c r="M30" s="8"/>
      <c r="N30" s="8"/>
      <c r="O30" s="8"/>
      <c r="P30" s="8"/>
      <c r="Q30" s="8"/>
      <c r="R30" s="8"/>
      <c r="S30" s="8"/>
      <c r="T30" s="8"/>
      <c r="U30" s="8"/>
      <c r="V30" s="8"/>
      <c r="W30" s="8"/>
      <c r="X30" s="8"/>
      <c r="Y30" s="8"/>
      <c r="Z30" s="8"/>
      <c r="AA30" s="8"/>
      <c r="AB30" s="8"/>
      <c r="AC30" s="8"/>
      <c r="AD30" s="8"/>
      <c r="AE30" s="8"/>
      <c r="AF30" s="8"/>
      <c r="AG30" s="8"/>
      <c r="AH30" s="8"/>
      <c r="AI30" s="8"/>
      <c r="AJ30" s="8"/>
      <c r="AK30" s="8"/>
      <c r="AL30" s="8"/>
      <c r="AM30" s="8"/>
      <c r="AN30" s="8"/>
      <c r="AO30" s="8"/>
      <c r="AP30" s="8"/>
      <c r="AQ30" s="8"/>
      <c r="AR30" s="8"/>
      <c r="AS30" s="8"/>
      <c r="AT30" s="8"/>
      <c r="AU30" s="8"/>
      <c r="AV30" s="8"/>
      <c r="AW30" s="8"/>
      <c r="AX30" s="8"/>
      <c r="AY30" s="8"/>
      <c r="AZ30" s="8"/>
      <c r="BA30" s="8"/>
      <c r="BB30" s="8"/>
      <c r="BC30" s="8"/>
      <c r="BD30" s="8"/>
      <c r="BE30" s="8"/>
      <c r="BF30" s="8"/>
      <c r="BG30" s="8"/>
      <c r="BH30" s="8"/>
      <c r="BI30" s="8"/>
      <c r="BJ30" s="8"/>
    </row>
    <row r="31" spans="1:82" ht="4.5" customHeight="1">
      <c r="A31" s="8"/>
      <c r="B31" s="8"/>
      <c r="C31" s="8"/>
      <c r="D31" s="8"/>
      <c r="E31" s="8"/>
      <c r="F31" s="8"/>
      <c r="G31" s="8"/>
      <c r="H31" s="8"/>
      <c r="I31" s="8"/>
      <c r="J31" s="8"/>
      <c r="K31" s="8"/>
      <c r="L31" s="8"/>
      <c r="M31" s="8"/>
      <c r="N31" s="8"/>
      <c r="O31" s="8"/>
      <c r="P31" s="8"/>
      <c r="Q31" s="8"/>
      <c r="R31" s="8"/>
      <c r="S31" s="8"/>
      <c r="T31" s="8"/>
      <c r="U31" s="8"/>
      <c r="V31" s="8"/>
      <c r="W31" s="8"/>
      <c r="X31" s="8"/>
      <c r="Y31" s="8"/>
      <c r="Z31" s="8"/>
      <c r="AA31" s="8"/>
      <c r="AB31" s="8"/>
      <c r="AC31" s="8"/>
      <c r="AD31" s="8"/>
      <c r="AE31" s="8"/>
      <c r="AF31" s="8"/>
      <c r="AG31" s="8"/>
      <c r="AH31" s="8"/>
      <c r="AI31" s="8"/>
      <c r="AJ31" s="8"/>
      <c r="AK31" s="8"/>
      <c r="AL31" s="8"/>
      <c r="AM31" s="8"/>
      <c r="AN31" s="8"/>
      <c r="AO31" s="8"/>
      <c r="AP31" s="8"/>
      <c r="AQ31" s="8"/>
      <c r="AR31" s="8"/>
      <c r="AS31" s="8"/>
      <c r="AT31" s="8"/>
      <c r="AU31" s="8"/>
      <c r="AV31" s="8"/>
      <c r="AW31" s="8"/>
      <c r="AX31" s="8"/>
      <c r="AY31" s="8"/>
      <c r="AZ31" s="8"/>
      <c r="BA31" s="8"/>
      <c r="BB31" s="8"/>
      <c r="BC31" s="8"/>
      <c r="BD31" s="8"/>
      <c r="BE31" s="8"/>
      <c r="BF31" s="8"/>
      <c r="BG31" s="8"/>
      <c r="BH31" s="8"/>
      <c r="BI31" s="8"/>
      <c r="BJ31" s="8"/>
    </row>
    <row r="32" spans="1:82" ht="57" customHeight="1">
      <c r="A32" s="8"/>
      <c r="B32" s="178" t="str">
        <f>'CSO 10'!$G$2</f>
        <v>CSO 10</v>
      </c>
      <c r="C32" s="292" t="s">
        <v>300</v>
      </c>
      <c r="D32" s="294"/>
      <c r="E32" s="292" t="s">
        <v>301</v>
      </c>
      <c r="F32" s="293"/>
      <c r="G32" s="293"/>
      <c r="H32" s="294"/>
      <c r="I32" s="292" t="s">
        <v>302</v>
      </c>
      <c r="J32" s="293"/>
      <c r="K32" s="293"/>
      <c r="L32" s="294"/>
      <c r="M32" s="292" t="s">
        <v>303</v>
      </c>
      <c r="N32" s="293"/>
      <c r="O32" s="293"/>
      <c r="P32" s="294"/>
      <c r="Q32" s="292" t="s">
        <v>304</v>
      </c>
      <c r="R32" s="293"/>
      <c r="S32" s="293"/>
      <c r="T32" s="294"/>
      <c r="U32" s="9"/>
      <c r="V32" s="8"/>
      <c r="W32" s="179" t="str">
        <f>'CSO 11'!$G$2</f>
        <v>CSO 11</v>
      </c>
      <c r="X32" s="292" t="s">
        <v>300</v>
      </c>
      <c r="Y32" s="294"/>
      <c r="Z32" s="292" t="s">
        <v>301</v>
      </c>
      <c r="AA32" s="293"/>
      <c r="AB32" s="293"/>
      <c r="AC32" s="294"/>
      <c r="AD32" s="292" t="s">
        <v>302</v>
      </c>
      <c r="AE32" s="293"/>
      <c r="AF32" s="293"/>
      <c r="AG32" s="294"/>
      <c r="AH32" s="292" t="s">
        <v>303</v>
      </c>
      <c r="AI32" s="293"/>
      <c r="AJ32" s="293"/>
      <c r="AK32" s="294"/>
      <c r="AL32" s="292" t="s">
        <v>304</v>
      </c>
      <c r="AM32" s="293"/>
      <c r="AN32" s="293"/>
      <c r="AO32" s="294"/>
      <c r="AP32" s="8"/>
      <c r="AQ32" s="180" t="str">
        <f>'CSO 12'!$G$2</f>
        <v>CSO 12</v>
      </c>
      <c r="AR32" s="292" t="s">
        <v>300</v>
      </c>
      <c r="AS32" s="294"/>
      <c r="AT32" s="292" t="s">
        <v>301</v>
      </c>
      <c r="AU32" s="293"/>
      <c r="AV32" s="293"/>
      <c r="AW32" s="294"/>
      <c r="AX32" s="292" t="s">
        <v>302</v>
      </c>
      <c r="AY32" s="293"/>
      <c r="AZ32" s="293"/>
      <c r="BA32" s="294"/>
      <c r="BB32" s="292" t="s">
        <v>303</v>
      </c>
      <c r="BC32" s="293"/>
      <c r="BD32" s="293"/>
      <c r="BE32" s="294"/>
      <c r="BF32" s="292" t="s">
        <v>304</v>
      </c>
      <c r="BG32" s="293"/>
      <c r="BH32" s="293"/>
      <c r="BI32" s="294"/>
      <c r="BJ32" s="8"/>
      <c r="BK32" s="41">
        <f>'Category Score summary'!AS26</f>
        <v>0</v>
      </c>
      <c r="BL32" s="292" t="s">
        <v>300</v>
      </c>
      <c r="BM32" s="294"/>
      <c r="BN32" s="292" t="s">
        <v>306</v>
      </c>
      <c r="BO32" s="293"/>
      <c r="BP32" s="293"/>
      <c r="BQ32" s="294"/>
      <c r="BR32" s="292" t="s">
        <v>307</v>
      </c>
      <c r="BS32" s="293"/>
      <c r="BT32" s="293"/>
      <c r="BU32" s="294"/>
      <c r="BV32" s="292" t="s">
        <v>308</v>
      </c>
      <c r="BW32" s="293"/>
      <c r="BX32" s="293"/>
      <c r="BY32" s="294"/>
      <c r="BZ32" s="292" t="s">
        <v>309</v>
      </c>
      <c r="CA32" s="293"/>
      <c r="CB32" s="293"/>
      <c r="CC32" s="294"/>
      <c r="CD32" s="8"/>
    </row>
    <row r="33" spans="1:82" ht="24.75" customHeight="1">
      <c r="A33" s="8"/>
      <c r="B33" s="5" t="s">
        <v>140</v>
      </c>
      <c r="C33" s="5" t="str">
        <f>IFERROR(AVERAGEIF('Category Score summary'!$A$3:$A$18,"AC",'Category Score summary'!BE$3:BE$18),"")</f>
        <v/>
      </c>
      <c r="D33" s="44" t="s">
        <v>310</v>
      </c>
      <c r="E33" s="5" t="str">
        <f>IFERROR(AVERAGEIF('Category Score summary'!$A$3:$A$18,"AC",'Category Score summary'!BF$3:BF$18),"")</f>
        <v/>
      </c>
      <c r="F33" s="13" t="str">
        <f>IF(OR(ISTEXT(C33),ISTEXT(E33)),"",IF(OR(ISBLANK(C33),ISBLANK(E33)),"",IF(E33&gt;C33,82,IF(E33=C33,52,1))))</f>
        <v/>
      </c>
      <c r="G33" s="44" t="s">
        <v>310</v>
      </c>
      <c r="H33" s="12" t="str">
        <f>F33</f>
        <v/>
      </c>
      <c r="I33" s="5" t="str">
        <f>IFERROR(AVERAGEIF('Category Score summary'!$A$3:$A$18,"AC",'Category Score summary'!BG$3:BG$18),"")</f>
        <v/>
      </c>
      <c r="J33" s="13" t="str">
        <f>IF(OR(ISTEXT(E33),ISTEXT(I33)),"",IF(OR(ISBLANK(E33),ISBLANK(I33)),"",IF(I33&gt;E33,82,IF(I33=E33,52,1))))</f>
        <v/>
      </c>
      <c r="K33" s="44" t="s">
        <v>310</v>
      </c>
      <c r="L33" s="12" t="str">
        <f>J33</f>
        <v/>
      </c>
      <c r="M33" s="5" t="str">
        <f>IFERROR(AVERAGEIF('Category Score summary'!$A$3:$A$18,"AC",'Category Score summary'!BH$3:BH$18),"")</f>
        <v/>
      </c>
      <c r="N33" s="13" t="str">
        <f>IF(OR(ISTEXT(I33),ISTEXT(M33)),"",IF(OR(ISBLANK(I33),ISBLANK(M33)),"",IF(M33&gt;I33,82,IF(M33=I33,52,1))))</f>
        <v/>
      </c>
      <c r="O33" s="44" t="s">
        <v>310</v>
      </c>
      <c r="P33" s="12" t="str">
        <f>N33</f>
        <v/>
      </c>
      <c r="Q33" s="5" t="str">
        <f>IFERROR(AVERAGEIF('Category Score summary'!$A$3:$A$18,"AC",'Category Score summary'!BI$3:BI$18),"")</f>
        <v/>
      </c>
      <c r="R33" s="13" t="str">
        <f>IF(OR(ISTEXT(M33),ISTEXT(Q33)),"",IF(OR(ISBLANK(M33),ISBLANK(Q33)),"",IF(Q33&gt;M33,82,IF(Q33=M33,52,1))))</f>
        <v/>
      </c>
      <c r="S33" s="44" t="s">
        <v>310</v>
      </c>
      <c r="T33" s="6" t="str">
        <f>R33</f>
        <v/>
      </c>
      <c r="U33" s="10"/>
      <c r="V33" s="8"/>
      <c r="W33" s="5" t="s">
        <v>140</v>
      </c>
      <c r="X33" s="5" t="str">
        <f>IFERROR(AVERAGEIF('Category Score summary'!$A$3:$A$18,"AC",'Category Score summary'!BK$3:BK$18),"")</f>
        <v/>
      </c>
      <c r="Y33" s="44" t="s">
        <v>310</v>
      </c>
      <c r="Z33" s="5" t="str">
        <f>IFERROR(AVERAGEIF('Category Score summary'!$A$3:$A$18,"AC",'Category Score summary'!BL$3:BL$18),"")</f>
        <v/>
      </c>
      <c r="AA33" s="13" t="str">
        <f>IF(OR(ISTEXT(X33),ISTEXT(Z33)),"",IF(OR(ISBLANK(X33),ISBLANK(Z33)),"",IF(Z33&gt;X33,82,IF(Z33=X33,52,1))))</f>
        <v/>
      </c>
      <c r="AB33" s="44" t="s">
        <v>310</v>
      </c>
      <c r="AC33" s="12" t="str">
        <f>AA33</f>
        <v/>
      </c>
      <c r="AD33" s="5" t="str">
        <f>IFERROR(AVERAGEIF('Category Score summary'!$A$3:$A$18,"AC",'Category Score summary'!BM$3:BM$18),"")</f>
        <v/>
      </c>
      <c r="AE33" s="13" t="str">
        <f>IF(OR(ISTEXT(Z33),ISTEXT(AD33)),"",IF(OR(ISBLANK(Z33),ISBLANK(AD33)),"",IF(AD33&gt;Z33,82,IF(AD33=Z33,52,1))))</f>
        <v/>
      </c>
      <c r="AF33" s="44" t="s">
        <v>310</v>
      </c>
      <c r="AG33" s="12" t="str">
        <f>AE33</f>
        <v/>
      </c>
      <c r="AH33" s="5" t="str">
        <f>IFERROR(AVERAGEIF('Category Score summary'!$A$3:$A$18,"AC",'Category Score summary'!BN$3:BN$18),"")</f>
        <v/>
      </c>
      <c r="AI33" s="13" t="str">
        <f>IF(OR(ISTEXT(AD33),ISTEXT(AH33)),"",IF(OR(ISBLANK(AD33),ISBLANK(AH33)),"",IF(AH33&gt;AD33,82,IF(AH33=AD33,52,1))))</f>
        <v/>
      </c>
      <c r="AJ33" s="44" t="s">
        <v>310</v>
      </c>
      <c r="AK33" s="12" t="str">
        <f>AI33</f>
        <v/>
      </c>
      <c r="AL33" s="5" t="str">
        <f>IFERROR(AVERAGEIF('Category Score summary'!$A$3:$A$18,"AC",'Category Score summary'!BO$3:BO$18),"")</f>
        <v/>
      </c>
      <c r="AM33" s="13" t="str">
        <f>IF(OR(ISTEXT(AH33),ISTEXT(AL33)),"",IF(OR(ISBLANK(AH33),ISBLANK(AL33)),"",IF(AL33&gt;AH33,82,IF(AL33=AH33,52,1))))</f>
        <v/>
      </c>
      <c r="AN33" s="44" t="s">
        <v>310</v>
      </c>
      <c r="AO33" s="6" t="str">
        <f>AM33</f>
        <v/>
      </c>
      <c r="AP33" s="8"/>
      <c r="AQ33" s="5" t="s">
        <v>140</v>
      </c>
      <c r="AR33" s="5" t="str">
        <f>IFERROR(AVERAGEIF('Category Score summary'!$A$3:$A$18,"AC",'Category Score summary'!BQ$3:BQ$18),"")</f>
        <v/>
      </c>
      <c r="AS33" s="44" t="s">
        <v>310</v>
      </c>
      <c r="AT33" s="5" t="str">
        <f>IFERROR(AVERAGEIF('Category Score summary'!$A$3:$A$18,"AC",'Category Score summary'!BR$3:BR$18),"")</f>
        <v/>
      </c>
      <c r="AU33" s="13" t="str">
        <f>IF(OR(ISTEXT(AR33),ISTEXT(AT33)),"",IF(OR(ISBLANK(AR33),ISBLANK(AT33)),"",IF(AT33&gt;AR33,82,IF(AT33=AR33,52,1))))</f>
        <v/>
      </c>
      <c r="AV33" s="44" t="s">
        <v>310</v>
      </c>
      <c r="AW33" s="12" t="str">
        <f>AU33</f>
        <v/>
      </c>
      <c r="AX33" s="5" t="str">
        <f>IFERROR(AVERAGEIF('Category Score summary'!$A$3:$A$18,"AC",'Category Score summary'!BS$3:BS$18),"")</f>
        <v/>
      </c>
      <c r="AY33" s="13" t="str">
        <f>IF(OR(ISTEXT(AT33),ISTEXT(AX33)),"",IF(OR(ISBLANK(AT33),ISBLANK(AX33)),"",IF(AX33&gt;AT33,82,IF(AX33=AT33,52,1))))</f>
        <v/>
      </c>
      <c r="AZ33" s="44" t="s">
        <v>310</v>
      </c>
      <c r="BA33" s="12" t="str">
        <f>AY33</f>
        <v/>
      </c>
      <c r="BB33" s="5" t="str">
        <f>IFERROR(AVERAGEIF('Category Score summary'!$A$3:$A$18,"AC",'Category Score summary'!BT$3:BT$18),"")</f>
        <v/>
      </c>
      <c r="BC33" s="13" t="str">
        <f>IF(OR(ISTEXT(AX33),ISTEXT(BB33)),"",IF(OR(ISBLANK(AX33),ISBLANK(BB33)),"",IF(BB33&gt;AX33,82,IF(BB33=AX33,52,1))))</f>
        <v/>
      </c>
      <c r="BD33" s="44" t="s">
        <v>310</v>
      </c>
      <c r="BE33" s="12" t="str">
        <f>BC33</f>
        <v/>
      </c>
      <c r="BF33" s="5" t="str">
        <f>IFERROR(AVERAGEIF('Category Score summary'!$A$3:$A$18,"AC",'Category Score summary'!BU$3:BU$18),"")</f>
        <v/>
      </c>
      <c r="BG33" s="13" t="str">
        <f>IF(OR(ISTEXT(BB33),ISTEXT(BF33)),"",IF(OR(ISBLANK(BB33),ISBLANK(BF33)),"",IF(BF33&gt;BB33,82,IF(BF33=BB33,52,1))))</f>
        <v/>
      </c>
      <c r="BH33" s="44" t="s">
        <v>310</v>
      </c>
      <c r="BI33" s="6" t="str">
        <f>BG33</f>
        <v/>
      </c>
      <c r="BJ33" s="8"/>
      <c r="BK33" s="5" t="s">
        <v>311</v>
      </c>
      <c r="BL33" s="5" t="str">
        <f>IFERROR(AVERAGEIF('Category Score summary'!$A$3:$A$18,"GL",'Category Score summary'!AS$3:AS$18),"")</f>
        <v/>
      </c>
      <c r="BM33" s="12" t="s">
        <v>310</v>
      </c>
      <c r="BN33" s="5" t="str">
        <f>IFERROR(AVERAGEIF('Category Score summary'!$A$3:$A$18,"GL",'Category Score summary'!AT$3:AT$18),"")</f>
        <v/>
      </c>
      <c r="BO33" s="13" t="str">
        <f>IF(OR(ISTEXT(BL33),ISTEXT(BN33)),"",IF(OR(ISBLANK(BL33),ISBLANK(BN33)),"",IF(BN33&gt;BL33,82,IF(BN33=BL33,52,1))))</f>
        <v/>
      </c>
      <c r="BP33" s="12" t="s">
        <v>310</v>
      </c>
      <c r="BQ33" s="12" t="str">
        <f>BO33</f>
        <v/>
      </c>
      <c r="BR33" s="5" t="str">
        <f>IFERROR(AVERAGEIF('Category Score summary'!$A$3:$A$18,"GL",'Category Score summary'!AU$3:AU$18),"")</f>
        <v/>
      </c>
      <c r="BS33" s="13" t="str">
        <f>IF(OR(ISTEXT(BN33),ISTEXT(BR33)),"",IF(OR(ISBLANK(BN33),ISBLANK(BR33)),"",IF(BR33&gt;BN33,82,IF(BR33=BN33,52,1))))</f>
        <v/>
      </c>
      <c r="BT33" s="12" t="s">
        <v>310</v>
      </c>
      <c r="BU33" s="12" t="str">
        <f>BS33</f>
        <v/>
      </c>
      <c r="BV33" s="5" t="str">
        <f>IFERROR(AVERAGEIF('Category Score summary'!$A$3:$A$18,"GL",'Category Score summary'!AV$3:AV$18),"")</f>
        <v/>
      </c>
      <c r="BW33" s="13" t="str">
        <f>IF(OR(ISTEXT(BR33),ISTEXT(BV33)),"",IF(OR(ISBLANK(BR33),ISBLANK(BV33)),"",IF(BV33&gt;BR33,82,IF(BV33=BR33,52,1))))</f>
        <v/>
      </c>
      <c r="BX33" s="12" t="s">
        <v>310</v>
      </c>
      <c r="BY33" s="12" t="str">
        <f>BW33</f>
        <v/>
      </c>
      <c r="BZ33" s="5" t="str">
        <f>IFERROR(AVERAGEIF('Category Score summary'!$A$3:$A$18,"GL",'Category Score summary'!AW$3:AW$18),"")</f>
        <v/>
      </c>
      <c r="CA33" s="13" t="str">
        <f>IF(OR(ISTEXT(BV33),ISTEXT(BZ33)),"",IF(OR(ISBLANK(BV33),ISBLANK(BZ33)),"",IF(BZ33&gt;BV33,82,IF(BZ33=BV33,52,1))))</f>
        <v/>
      </c>
      <c r="CB33" s="12" t="s">
        <v>310</v>
      </c>
      <c r="CC33" s="6" t="str">
        <f>CA33</f>
        <v/>
      </c>
      <c r="CD33" s="15"/>
    </row>
    <row r="34" spans="1:82" ht="21.75" customHeight="1">
      <c r="A34" s="8"/>
      <c r="B34" s="7" t="s">
        <v>168</v>
      </c>
      <c r="C34" s="5" t="str">
        <f>IFERROR(AVERAGEIF('Category Score summary'!$A$3:$A$18,"MNH",'Category Score summary'!BE$3:BE$18),"")</f>
        <v/>
      </c>
      <c r="D34" s="44" t="s">
        <v>310</v>
      </c>
      <c r="E34" s="5" t="str">
        <f>IFERROR(AVERAGEIF('Category Score summary'!$A$3:$A$18,"MNH",'Category Score summary'!BF$3:BF$18),"")</f>
        <v/>
      </c>
      <c r="F34" s="13" t="str">
        <f t="shared" ref="F34:F38" si="96">IF(OR(ISTEXT(C34),ISTEXT(E34)),"",IF(OR(ISBLANK(C34),ISBLANK(E34)),"",IF(E34&gt;C34,82,IF(E34=C34,52,1))))</f>
        <v/>
      </c>
      <c r="G34" s="44" t="s">
        <v>310</v>
      </c>
      <c r="H34" s="6" t="str">
        <f t="shared" ref="H34:H38" si="97">F34</f>
        <v/>
      </c>
      <c r="I34" s="5" t="str">
        <f>IFERROR(AVERAGEIF('Category Score summary'!$A$3:$A$18,"MNH",'Category Score summary'!BG$3:BG$18),"")</f>
        <v/>
      </c>
      <c r="J34" s="13" t="str">
        <f t="shared" ref="J34:J38" si="98">IF(OR(ISTEXT(E34),ISTEXT(I34)),"",IF(OR(ISBLANK(E34),ISBLANK(I34)),"",IF(I34&gt;E34,82,IF(I34=E34,52,1))))</f>
        <v/>
      </c>
      <c r="K34" s="44" t="s">
        <v>310</v>
      </c>
      <c r="L34" s="6" t="str">
        <f t="shared" ref="L34:L38" si="99">J34</f>
        <v/>
      </c>
      <c r="M34" s="5" t="str">
        <f>IFERROR(AVERAGEIF('Category Score summary'!$A$3:$A$18,"MNH",'Category Score summary'!BH$3:BH$18),"")</f>
        <v/>
      </c>
      <c r="N34" s="13" t="str">
        <f t="shared" ref="N34:N38" si="100">IF(OR(ISTEXT(I34),ISTEXT(M34)),"",IF(OR(ISBLANK(I34),ISBLANK(M34)),"",IF(M34&gt;I34,82,IF(M34=I34,52,1))))</f>
        <v/>
      </c>
      <c r="O34" s="44" t="s">
        <v>310</v>
      </c>
      <c r="P34" s="6" t="str">
        <f t="shared" ref="P34:P38" si="101">N34</f>
        <v/>
      </c>
      <c r="Q34" s="5" t="str">
        <f>IFERROR(AVERAGEIF('Category Score summary'!$A$3:$A$18,"MNH",'Category Score summary'!BI$3:BI$18),"")</f>
        <v/>
      </c>
      <c r="R34" s="13" t="str">
        <f t="shared" ref="R34:R38" si="102">IF(OR(ISTEXT(M34),ISTEXT(Q34)),"",IF(OR(ISBLANK(M34),ISBLANK(Q34)),"",IF(Q34&gt;M34,82,IF(Q34=M34,52,1))))</f>
        <v/>
      </c>
      <c r="S34" s="44" t="s">
        <v>310</v>
      </c>
      <c r="T34" s="6" t="str">
        <f t="shared" ref="T34:T38" si="103">R34</f>
        <v/>
      </c>
      <c r="U34" s="11"/>
      <c r="V34" s="8"/>
      <c r="W34" s="7" t="s">
        <v>168</v>
      </c>
      <c r="X34" s="5" t="str">
        <f>IFERROR(AVERAGEIF('Category Score summary'!$A$3:$A$18,"MNH",'Category Score summary'!BK$3:BK$18),"")</f>
        <v/>
      </c>
      <c r="Y34" s="44" t="s">
        <v>310</v>
      </c>
      <c r="Z34" s="5" t="str">
        <f>IFERROR(AVERAGEIF('Category Score summary'!$A$3:$A$18,"MNH",'Category Score summary'!BL$3:BL$18),"")</f>
        <v/>
      </c>
      <c r="AA34" s="13" t="str">
        <f t="shared" ref="AA34:AA38" si="104">IF(OR(ISTEXT(X34),ISTEXT(Z34)),"",IF(OR(ISBLANK(X34),ISBLANK(Z34)),"",IF(Z34&gt;X34,82,IF(Z34=X34,52,1))))</f>
        <v/>
      </c>
      <c r="AB34" s="44" t="s">
        <v>310</v>
      </c>
      <c r="AC34" s="6" t="str">
        <f t="shared" ref="AC34:AC38" si="105">AA34</f>
        <v/>
      </c>
      <c r="AD34" s="5" t="str">
        <f>IFERROR(AVERAGEIF('Category Score summary'!$A$3:$A$18,"MNH",'Category Score summary'!BM$3:BM$18),"")</f>
        <v/>
      </c>
      <c r="AE34" s="13" t="str">
        <f t="shared" ref="AE34:AE38" si="106">IF(OR(ISTEXT(Z34),ISTEXT(AD34)),"",IF(OR(ISBLANK(Z34),ISBLANK(AD34)),"",IF(AD34&gt;Z34,82,IF(AD34=Z34,52,1))))</f>
        <v/>
      </c>
      <c r="AF34" s="44" t="s">
        <v>310</v>
      </c>
      <c r="AG34" s="6" t="str">
        <f t="shared" ref="AG34:AG38" si="107">AE34</f>
        <v/>
      </c>
      <c r="AH34" s="5" t="str">
        <f>IFERROR(AVERAGEIF('Category Score summary'!$A$3:$A$18,"MNH",'Category Score summary'!BN$3:BN$18),"")</f>
        <v/>
      </c>
      <c r="AI34" s="13" t="str">
        <f t="shared" ref="AI34:AI38" si="108">IF(OR(ISTEXT(AD34),ISTEXT(AH34)),"",IF(OR(ISBLANK(AD34),ISBLANK(AH34)),"",IF(AH34&gt;AD34,82,IF(AH34=AD34,52,1))))</f>
        <v/>
      </c>
      <c r="AJ34" s="44" t="s">
        <v>310</v>
      </c>
      <c r="AK34" s="6" t="str">
        <f t="shared" ref="AK34:AK38" si="109">AI34</f>
        <v/>
      </c>
      <c r="AL34" s="5" t="str">
        <f>IFERROR(AVERAGEIF('Category Score summary'!$A$3:$A$18,"MNH",'Category Score summary'!BO$3:BO$18),"")</f>
        <v/>
      </c>
      <c r="AM34" s="13" t="str">
        <f t="shared" ref="AM34:AM38" si="110">IF(OR(ISTEXT(AH34),ISTEXT(AL34)),"",IF(OR(ISBLANK(AH34),ISBLANK(AL34)),"",IF(AL34&gt;AH34,82,IF(AL34=AH34,52,1))))</f>
        <v/>
      </c>
      <c r="AN34" s="44" t="s">
        <v>310</v>
      </c>
      <c r="AO34" s="6" t="str">
        <f t="shared" ref="AO34:AO38" si="111">AM34</f>
        <v/>
      </c>
      <c r="AP34" s="8"/>
      <c r="AQ34" s="7" t="s">
        <v>168</v>
      </c>
      <c r="AR34" s="5" t="str">
        <f>IFERROR(AVERAGEIF('Category Score summary'!$A$3:$A$18,"MNH",'Category Score summary'!BQ$3:BQ$18),"")</f>
        <v/>
      </c>
      <c r="AS34" s="44" t="s">
        <v>310</v>
      </c>
      <c r="AT34" s="5" t="str">
        <f>IFERROR(AVERAGEIF('Category Score summary'!$A$3:$A$18,"MNH",'Category Score summary'!BR$3:BR$18),"")</f>
        <v/>
      </c>
      <c r="AU34" s="13" t="str">
        <f t="shared" ref="AU34:AU38" si="112">IF(OR(ISTEXT(AR34),ISTEXT(AT34)),"",IF(OR(ISBLANK(AR34),ISBLANK(AT34)),"",IF(AT34&gt;AR34,82,IF(AT34=AR34,52,1))))</f>
        <v/>
      </c>
      <c r="AV34" s="44" t="s">
        <v>310</v>
      </c>
      <c r="AW34" s="6" t="str">
        <f t="shared" ref="AW34:AW38" si="113">AU34</f>
        <v/>
      </c>
      <c r="AX34" s="5" t="str">
        <f>IFERROR(AVERAGEIF('Category Score summary'!$A$3:$A$18,"MNH",'Category Score summary'!BS$3:BS$18),"")</f>
        <v/>
      </c>
      <c r="AY34" s="13" t="str">
        <f t="shared" ref="AY34:AY38" si="114">IF(OR(ISTEXT(AT34),ISTEXT(AX34)),"",IF(OR(ISBLANK(AT34),ISBLANK(AX34)),"",IF(AX34&gt;AT34,82,IF(AX34=AT34,52,1))))</f>
        <v/>
      </c>
      <c r="AZ34" s="44" t="s">
        <v>310</v>
      </c>
      <c r="BA34" s="6" t="str">
        <f t="shared" ref="BA34:BA38" si="115">AY34</f>
        <v/>
      </c>
      <c r="BB34" s="5" t="str">
        <f>IFERROR(AVERAGEIF('Category Score summary'!$A$3:$A$18,"MNH",'Category Score summary'!BT$3:BT$18),"")</f>
        <v/>
      </c>
      <c r="BC34" s="13" t="str">
        <f t="shared" ref="BC34:BC38" si="116">IF(OR(ISTEXT(AX34),ISTEXT(BB34)),"",IF(OR(ISBLANK(AX34),ISBLANK(BB34)),"",IF(BB34&gt;AX34,82,IF(BB34=AX34,52,1))))</f>
        <v/>
      </c>
      <c r="BD34" s="44" t="s">
        <v>310</v>
      </c>
      <c r="BE34" s="6" t="str">
        <f t="shared" ref="BE34:BE38" si="117">BC34</f>
        <v/>
      </c>
      <c r="BF34" s="5" t="str">
        <f>IFERROR(AVERAGEIF('Category Score summary'!$A$3:$A$18,"MNH",'Category Score summary'!BU$3:BU$18),"")</f>
        <v/>
      </c>
      <c r="BG34" s="13" t="str">
        <f t="shared" ref="BG34:BG38" si="118">IF(OR(ISTEXT(BB34),ISTEXT(BF34)),"",IF(OR(ISBLANK(BB34),ISBLANK(BF34)),"",IF(BF34&gt;BB34,82,IF(BF34=BB34,52,1))))</f>
        <v/>
      </c>
      <c r="BH34" s="44" t="s">
        <v>310</v>
      </c>
      <c r="BI34" s="6" t="str">
        <f t="shared" ref="BI34:BI38" si="119">BG34</f>
        <v/>
      </c>
      <c r="BJ34" s="8"/>
      <c r="BK34" s="7" t="s">
        <v>168</v>
      </c>
      <c r="BL34" s="5" t="str">
        <f>IFERROR(AVERAGEIF('Category Score summary'!$A$3:$A$18,"FOA",'Category Score summary'!AS$3:AS$18),"")</f>
        <v/>
      </c>
      <c r="BM34" s="12" t="s">
        <v>310</v>
      </c>
      <c r="BN34" s="5" t="str">
        <f>IFERROR(AVERAGEIF('Category Score summary'!$A$3:$A$18,"FOA",'Category Score summary'!AT$3:AT$18),"")</f>
        <v/>
      </c>
      <c r="BO34" s="13" t="str">
        <f t="shared" ref="BO34:BO38" si="120">IF(OR(ISTEXT(BL34),ISTEXT(BN34)),"",IF(OR(ISBLANK(BL34),ISBLANK(BN34)),"",IF(BN34&gt;BL34,82,IF(BN34=BL34,52,1))))</f>
        <v/>
      </c>
      <c r="BP34" s="12" t="s">
        <v>310</v>
      </c>
      <c r="BQ34" s="6" t="str">
        <f t="shared" ref="BQ34:BQ38" si="121">BO34</f>
        <v/>
      </c>
      <c r="BR34" s="5" t="str">
        <f>IFERROR(AVERAGEIF('Category Score summary'!$A$3:$A$18,"FOA",'Category Score summary'!AU$3:AU$18),"")</f>
        <v/>
      </c>
      <c r="BS34" s="13" t="str">
        <f t="shared" ref="BS34:BS38" si="122">IF(OR(ISTEXT(BN34),ISTEXT(BR34)),"",IF(OR(ISBLANK(BN34),ISBLANK(BR34)),"",IF(BR34&gt;BN34,82,IF(BR34=BN34,52,1))))</f>
        <v/>
      </c>
      <c r="BT34" s="12" t="s">
        <v>310</v>
      </c>
      <c r="BU34" s="6" t="str">
        <f t="shared" ref="BU34:BU38" si="123">BS34</f>
        <v/>
      </c>
      <c r="BV34" s="5" t="str">
        <f>IFERROR(AVERAGEIF('Category Score summary'!$A$3:$A$18,"FOA",'Category Score summary'!AV$3:AV$18),"")</f>
        <v/>
      </c>
      <c r="BW34" s="13" t="str">
        <f t="shared" ref="BW34:BW38" si="124">IF(OR(ISTEXT(BR34),ISTEXT(BV34)),"",IF(OR(ISBLANK(BR34),ISBLANK(BV34)),"",IF(BV34&gt;BR34,82,IF(BV34=BR34,52,1))))</f>
        <v/>
      </c>
      <c r="BX34" s="12" t="s">
        <v>310</v>
      </c>
      <c r="BY34" s="6" t="str">
        <f t="shared" ref="BY34:BY38" si="125">BW34</f>
        <v/>
      </c>
      <c r="BZ34" s="5" t="str">
        <f>IFERROR(AVERAGEIF('Category Score summary'!$A$3:$A$18,"FOA",'Category Score summary'!AW$3:AW$18),"")</f>
        <v/>
      </c>
      <c r="CA34" s="13" t="str">
        <f t="shared" ref="CA34:CA38" si="126">IF(OR(ISTEXT(BV34),ISTEXT(BZ34)),"",IF(OR(ISBLANK(BV34),ISBLANK(BZ34)),"",IF(BZ34&gt;BV34,82,IF(BZ34=BV34,52,1))))</f>
        <v/>
      </c>
      <c r="CB34" s="12" t="s">
        <v>310</v>
      </c>
      <c r="CC34" s="6" t="str">
        <f t="shared" ref="CC34:CC38" si="127">CA34</f>
        <v/>
      </c>
      <c r="CD34" s="8"/>
    </row>
    <row r="35" spans="1:82" ht="21.75" customHeight="1">
      <c r="A35" s="8"/>
      <c r="B35" s="7" t="s">
        <v>312</v>
      </c>
      <c r="C35" s="5" t="str">
        <f>IFERROR(AVERAGEIF('Category Score summary'!$A$3:$A$18,"BA",'Category Score summary'!BE$3:BE$18),"")</f>
        <v/>
      </c>
      <c r="D35" s="44" t="s">
        <v>310</v>
      </c>
      <c r="E35" s="5" t="str">
        <f>IFERROR(AVERAGEIF('Category Score summary'!$A$3:$A$18,"BA",'Category Score summary'!BF$3:BF$18),"")</f>
        <v/>
      </c>
      <c r="F35" s="13" t="str">
        <f t="shared" si="96"/>
        <v/>
      </c>
      <c r="G35" s="44" t="s">
        <v>310</v>
      </c>
      <c r="H35" s="6" t="str">
        <f t="shared" si="97"/>
        <v/>
      </c>
      <c r="I35" s="5" t="str">
        <f>IFERROR(AVERAGEIF('Category Score summary'!$A$3:$A$18,"BA",'Category Score summary'!BG$3:BG$18),"")</f>
        <v/>
      </c>
      <c r="J35" s="13" t="str">
        <f t="shared" si="98"/>
        <v/>
      </c>
      <c r="K35" s="44" t="s">
        <v>310</v>
      </c>
      <c r="L35" s="6" t="str">
        <f t="shared" si="99"/>
        <v/>
      </c>
      <c r="M35" s="5" t="str">
        <f>IFERROR(AVERAGEIF('Category Score summary'!$A$3:$A$18,"BA",'Category Score summary'!BH$3:BH$18),"")</f>
        <v/>
      </c>
      <c r="N35" s="13" t="str">
        <f t="shared" si="100"/>
        <v/>
      </c>
      <c r="O35" s="44" t="s">
        <v>310</v>
      </c>
      <c r="P35" s="6" t="str">
        <f t="shared" si="101"/>
        <v/>
      </c>
      <c r="Q35" s="5" t="str">
        <f>IFERROR(AVERAGEIF('Category Score summary'!$A$3:$A$18,"BA",'Category Score summary'!BI$3:BI$18),"")</f>
        <v/>
      </c>
      <c r="R35" s="13" t="str">
        <f t="shared" si="102"/>
        <v/>
      </c>
      <c r="S35" s="44" t="s">
        <v>310</v>
      </c>
      <c r="T35" s="6" t="str">
        <f t="shared" si="103"/>
        <v/>
      </c>
      <c r="U35" s="11"/>
      <c r="V35" s="8"/>
      <c r="W35" s="7" t="s">
        <v>312</v>
      </c>
      <c r="X35" s="5" t="str">
        <f>IFERROR(AVERAGEIF('Category Score summary'!$A$3:$A$18,"BA",'Category Score summary'!BK$3:BK$18),"")</f>
        <v/>
      </c>
      <c r="Y35" s="44" t="s">
        <v>310</v>
      </c>
      <c r="Z35" s="5" t="str">
        <f>IFERROR(AVERAGEIF('Category Score summary'!$A$3:$A$18,"BA",'Category Score summary'!BL$3:BL$18),"")</f>
        <v/>
      </c>
      <c r="AA35" s="13" t="str">
        <f t="shared" si="104"/>
        <v/>
      </c>
      <c r="AB35" s="44" t="s">
        <v>310</v>
      </c>
      <c r="AC35" s="6" t="str">
        <f t="shared" si="105"/>
        <v/>
      </c>
      <c r="AD35" s="5" t="str">
        <f>IFERROR(AVERAGEIF('Category Score summary'!$A$3:$A$18,"BA",'Category Score summary'!BM$3:BM$18),"")</f>
        <v/>
      </c>
      <c r="AE35" s="13" t="str">
        <f t="shared" si="106"/>
        <v/>
      </c>
      <c r="AF35" s="44" t="s">
        <v>310</v>
      </c>
      <c r="AG35" s="6" t="str">
        <f t="shared" si="107"/>
        <v/>
      </c>
      <c r="AH35" s="5" t="str">
        <f>IFERROR(AVERAGEIF('Category Score summary'!$A$3:$A$18,"BA",'Category Score summary'!BN$3:BN$18),"")</f>
        <v/>
      </c>
      <c r="AI35" s="13" t="str">
        <f t="shared" si="108"/>
        <v/>
      </c>
      <c r="AJ35" s="44" t="s">
        <v>310</v>
      </c>
      <c r="AK35" s="6" t="str">
        <f t="shared" si="109"/>
        <v/>
      </c>
      <c r="AL35" s="5" t="str">
        <f>IFERROR(AVERAGEIF('Category Score summary'!$A$3:$A$18,"BA",'Category Score summary'!BO$3:BO$18),"")</f>
        <v/>
      </c>
      <c r="AM35" s="13" t="str">
        <f t="shared" si="110"/>
        <v/>
      </c>
      <c r="AN35" s="44" t="s">
        <v>310</v>
      </c>
      <c r="AO35" s="6" t="str">
        <f t="shared" si="111"/>
        <v/>
      </c>
      <c r="AP35" s="8"/>
      <c r="AQ35" s="7" t="s">
        <v>312</v>
      </c>
      <c r="AR35" s="5" t="str">
        <f>IFERROR(AVERAGEIF('Category Score summary'!$A$3:$A$18,"BA",'Category Score summary'!BQ$3:BQ$18),"")</f>
        <v/>
      </c>
      <c r="AS35" s="44" t="s">
        <v>310</v>
      </c>
      <c r="AT35" s="5" t="str">
        <f>IFERROR(AVERAGEIF('Category Score summary'!$A$3:$A$18,"BA",'Category Score summary'!BR$3:BR$18),"")</f>
        <v/>
      </c>
      <c r="AU35" s="13" t="str">
        <f t="shared" si="112"/>
        <v/>
      </c>
      <c r="AV35" s="44" t="s">
        <v>310</v>
      </c>
      <c r="AW35" s="6" t="str">
        <f t="shared" si="113"/>
        <v/>
      </c>
      <c r="AX35" s="5" t="str">
        <f>IFERROR(AVERAGEIF('Category Score summary'!$A$3:$A$18,"BA",'Category Score summary'!BS$3:BS$18),"")</f>
        <v/>
      </c>
      <c r="AY35" s="13" t="str">
        <f t="shared" si="114"/>
        <v/>
      </c>
      <c r="AZ35" s="44" t="s">
        <v>310</v>
      </c>
      <c r="BA35" s="6" t="str">
        <f t="shared" si="115"/>
        <v/>
      </c>
      <c r="BB35" s="5" t="str">
        <f>IFERROR(AVERAGEIF('Category Score summary'!$A$3:$A$18,"BA",'Category Score summary'!BT$3:BT$18),"")</f>
        <v/>
      </c>
      <c r="BC35" s="13" t="str">
        <f t="shared" si="116"/>
        <v/>
      </c>
      <c r="BD35" s="44" t="s">
        <v>310</v>
      </c>
      <c r="BE35" s="6" t="str">
        <f t="shared" si="117"/>
        <v/>
      </c>
      <c r="BF35" s="5" t="str">
        <f>IFERROR(AVERAGEIF('Category Score summary'!$A$3:$A$18,"BA",'Category Score summary'!BU$3:BU$18),"")</f>
        <v/>
      </c>
      <c r="BG35" s="13" t="str">
        <f t="shared" si="118"/>
        <v/>
      </c>
      <c r="BH35" s="44" t="s">
        <v>310</v>
      </c>
      <c r="BI35" s="6" t="str">
        <f t="shared" si="119"/>
        <v/>
      </c>
      <c r="BJ35" s="8"/>
      <c r="BK35" s="7" t="s">
        <v>313</v>
      </c>
      <c r="BL35" s="5" t="str">
        <f>IFERROR(AVERAGEIF('Category Score summary'!$A$3:$A$18,"HRM",'Category Score summary'!AS$3:AS$18),"")</f>
        <v/>
      </c>
      <c r="BM35" s="12" t="s">
        <v>310</v>
      </c>
      <c r="BN35" s="5" t="str">
        <f>IFERROR(AVERAGEIF('Category Score summary'!$A$3:$A$18,"HRM",'Category Score summary'!AT$3:AT$18),"")</f>
        <v/>
      </c>
      <c r="BO35" s="13" t="str">
        <f t="shared" si="120"/>
        <v/>
      </c>
      <c r="BP35" s="12" t="s">
        <v>310</v>
      </c>
      <c r="BQ35" s="6" t="str">
        <f t="shared" si="121"/>
        <v/>
      </c>
      <c r="BR35" s="5" t="str">
        <f>IFERROR(AVERAGEIF('Category Score summary'!$A$3:$A$18,"HRM",'Category Score summary'!AU$3:AU$18),"")</f>
        <v/>
      </c>
      <c r="BS35" s="13" t="str">
        <f t="shared" si="122"/>
        <v/>
      </c>
      <c r="BT35" s="12" t="s">
        <v>310</v>
      </c>
      <c r="BU35" s="6" t="str">
        <f t="shared" si="123"/>
        <v/>
      </c>
      <c r="BV35" s="5" t="str">
        <f>IFERROR(AVERAGEIF('Category Score summary'!$A$3:$A$18,"HRM",'Category Score summary'!AV$3:AV$18),"")</f>
        <v/>
      </c>
      <c r="BW35" s="13" t="str">
        <f t="shared" si="124"/>
        <v/>
      </c>
      <c r="BX35" s="12" t="s">
        <v>310</v>
      </c>
      <c r="BY35" s="6" t="str">
        <f t="shared" si="125"/>
        <v/>
      </c>
      <c r="BZ35" s="5" t="str">
        <f>IFERROR(AVERAGEIF('Category Score summary'!$A$3:$A$18,"HRM",'Category Score summary'!AW$3:AW$18),"")</f>
        <v/>
      </c>
      <c r="CA35" s="13" t="str">
        <f t="shared" si="126"/>
        <v/>
      </c>
      <c r="CB35" s="12" t="s">
        <v>310</v>
      </c>
      <c r="CC35" s="6" t="str">
        <f t="shared" si="127"/>
        <v/>
      </c>
      <c r="CD35" s="8"/>
    </row>
    <row r="36" spans="1:82" ht="21.75" customHeight="1">
      <c r="A36" s="8"/>
      <c r="B36" s="7" t="s">
        <v>226</v>
      </c>
      <c r="C36" s="5" t="str">
        <f>IFERROR(AVERAGEIF('Category Score summary'!$A$3:$A$18,"GLD",'Category Score summary'!BE$3:BE$18),"")</f>
        <v/>
      </c>
      <c r="D36" s="44" t="s">
        <v>310</v>
      </c>
      <c r="E36" s="5" t="str">
        <f>IFERROR(AVERAGEIF('Category Score summary'!$A$3:$A$18,"GLD",'Category Score summary'!BF$3:BF$18),"")</f>
        <v/>
      </c>
      <c r="F36" s="13" t="str">
        <f t="shared" si="96"/>
        <v/>
      </c>
      <c r="G36" s="44" t="s">
        <v>310</v>
      </c>
      <c r="H36" s="6" t="str">
        <f t="shared" si="97"/>
        <v/>
      </c>
      <c r="I36" s="5" t="str">
        <f>IFERROR(AVERAGEIF('Category Score summary'!$A$3:$A$18,"GLD",'Category Score summary'!BG$3:BG$18),"")</f>
        <v/>
      </c>
      <c r="J36" s="13" t="str">
        <f t="shared" si="98"/>
        <v/>
      </c>
      <c r="K36" s="44" t="s">
        <v>310</v>
      </c>
      <c r="L36" s="6" t="str">
        <f t="shared" si="99"/>
        <v/>
      </c>
      <c r="M36" s="5" t="str">
        <f>IFERROR(AVERAGEIF('Category Score summary'!$A$3:$A$18,"GLD",'Category Score summary'!BH$3:BH$18),"")</f>
        <v/>
      </c>
      <c r="N36" s="13" t="str">
        <f t="shared" si="100"/>
        <v/>
      </c>
      <c r="O36" s="44" t="s">
        <v>310</v>
      </c>
      <c r="P36" s="6" t="str">
        <f t="shared" si="101"/>
        <v/>
      </c>
      <c r="Q36" s="5" t="str">
        <f>IFERROR(AVERAGEIF('Category Score summary'!$A$3:$A$18,"GLD",'Category Score summary'!BI$3:BI$18),"")</f>
        <v/>
      </c>
      <c r="R36" s="13" t="str">
        <f t="shared" si="102"/>
        <v/>
      </c>
      <c r="S36" s="44" t="s">
        <v>310</v>
      </c>
      <c r="T36" s="6" t="str">
        <f t="shared" si="103"/>
        <v/>
      </c>
      <c r="U36" s="11"/>
      <c r="V36" s="8"/>
      <c r="W36" s="7" t="s">
        <v>226</v>
      </c>
      <c r="X36" s="5" t="str">
        <f>IFERROR(AVERAGEIF('Category Score summary'!$A$3:$A$18,"GLD",'Category Score summary'!BK$3:BK$18),"")</f>
        <v/>
      </c>
      <c r="Y36" s="44" t="s">
        <v>310</v>
      </c>
      <c r="Z36" s="5" t="str">
        <f>IFERROR(AVERAGEIF('Category Score summary'!$A$3:$A$18,"GLD",'Category Score summary'!BL$3:BL$18),"")</f>
        <v/>
      </c>
      <c r="AA36" s="13" t="str">
        <f t="shared" si="104"/>
        <v/>
      </c>
      <c r="AB36" s="44" t="s">
        <v>310</v>
      </c>
      <c r="AC36" s="6" t="str">
        <f t="shared" si="105"/>
        <v/>
      </c>
      <c r="AD36" s="5" t="str">
        <f>IFERROR(AVERAGEIF('Category Score summary'!$A$3:$A$18,"GLD",'Category Score summary'!BM$3:BM$18),"")</f>
        <v/>
      </c>
      <c r="AE36" s="13" t="str">
        <f t="shared" si="106"/>
        <v/>
      </c>
      <c r="AF36" s="44" t="s">
        <v>310</v>
      </c>
      <c r="AG36" s="6" t="str">
        <f t="shared" si="107"/>
        <v/>
      </c>
      <c r="AH36" s="5" t="str">
        <f>IFERROR(AVERAGEIF('Category Score summary'!$A$3:$A$18,"GLD",'Category Score summary'!BN$3:BN$18),"")</f>
        <v/>
      </c>
      <c r="AI36" s="13" t="str">
        <f t="shared" si="108"/>
        <v/>
      </c>
      <c r="AJ36" s="44" t="s">
        <v>310</v>
      </c>
      <c r="AK36" s="6" t="str">
        <f t="shared" si="109"/>
        <v/>
      </c>
      <c r="AL36" s="5" t="str">
        <f>IFERROR(AVERAGEIF('Category Score summary'!$A$3:$A$18,"GLD",'Category Score summary'!BO$3:BO$18),"")</f>
        <v/>
      </c>
      <c r="AM36" s="13" t="str">
        <f t="shared" si="110"/>
        <v/>
      </c>
      <c r="AN36" s="44" t="s">
        <v>310</v>
      </c>
      <c r="AO36" s="6" t="str">
        <f t="shared" si="111"/>
        <v/>
      </c>
      <c r="AP36" s="8"/>
      <c r="AQ36" s="7" t="s">
        <v>226</v>
      </c>
      <c r="AR36" s="5" t="str">
        <f>IFERROR(AVERAGEIF('Category Score summary'!$A$3:$A$18,"GLD",'Category Score summary'!BQ$3:BQ$18),"")</f>
        <v/>
      </c>
      <c r="AS36" s="44" t="s">
        <v>310</v>
      </c>
      <c r="AT36" s="5" t="str">
        <f>IFERROR(AVERAGEIF('Category Score summary'!$A$3:$A$18,"GLD",'Category Score summary'!BR$3:BR$18),"")</f>
        <v/>
      </c>
      <c r="AU36" s="13" t="str">
        <f t="shared" si="112"/>
        <v/>
      </c>
      <c r="AV36" s="44" t="s">
        <v>310</v>
      </c>
      <c r="AW36" s="6" t="str">
        <f t="shared" si="113"/>
        <v/>
      </c>
      <c r="AX36" s="5" t="str">
        <f>IFERROR(AVERAGEIF('Category Score summary'!$A$3:$A$18,"GLD",'Category Score summary'!BS$3:BS$18),"")</f>
        <v/>
      </c>
      <c r="AY36" s="13" t="str">
        <f t="shared" si="114"/>
        <v/>
      </c>
      <c r="AZ36" s="44" t="s">
        <v>310</v>
      </c>
      <c r="BA36" s="6" t="str">
        <f t="shared" si="115"/>
        <v/>
      </c>
      <c r="BB36" s="5" t="str">
        <f>IFERROR(AVERAGEIF('Category Score summary'!$A$3:$A$18,"GLD",'Category Score summary'!BT$3:BT$18),"")</f>
        <v/>
      </c>
      <c r="BC36" s="13" t="str">
        <f t="shared" si="116"/>
        <v/>
      </c>
      <c r="BD36" s="44" t="s">
        <v>310</v>
      </c>
      <c r="BE36" s="6" t="str">
        <f t="shared" si="117"/>
        <v/>
      </c>
      <c r="BF36" s="5" t="str">
        <f>IFERROR(AVERAGEIF('Category Score summary'!$A$3:$A$18,"GLD",'Category Score summary'!BU$3:BU$18),"")</f>
        <v/>
      </c>
      <c r="BG36" s="13" t="str">
        <f t="shared" si="118"/>
        <v/>
      </c>
      <c r="BH36" s="44" t="s">
        <v>310</v>
      </c>
      <c r="BI36" s="6" t="str">
        <f t="shared" si="119"/>
        <v/>
      </c>
      <c r="BJ36" s="8"/>
      <c r="BK36" s="7" t="s">
        <v>314</v>
      </c>
      <c r="BL36" s="5" t="str">
        <f>IFERROR(AVERAGEIF('Category Score summary'!$A$3:$A$18,"RM",'Category Score summary'!AS$3:AS$18),"")</f>
        <v/>
      </c>
      <c r="BM36" s="12" t="s">
        <v>310</v>
      </c>
      <c r="BN36" s="5" t="str">
        <f>IFERROR(AVERAGEIF('Category Score summary'!$A$3:$A$18,"RM",'Category Score summary'!AT$3:AT$18),"")</f>
        <v/>
      </c>
      <c r="BO36" s="13" t="str">
        <f t="shared" si="120"/>
        <v/>
      </c>
      <c r="BP36" s="12" t="s">
        <v>310</v>
      </c>
      <c r="BQ36" s="6" t="str">
        <f t="shared" si="121"/>
        <v/>
      </c>
      <c r="BR36" s="5" t="str">
        <f>IFERROR(AVERAGEIF('Category Score summary'!$A$3:$A$18,"RM",'Category Score summary'!AU$3:AU$18),"")</f>
        <v/>
      </c>
      <c r="BS36" s="13" t="str">
        <f t="shared" si="122"/>
        <v/>
      </c>
      <c r="BT36" s="12" t="s">
        <v>310</v>
      </c>
      <c r="BU36" s="6" t="str">
        <f t="shared" si="123"/>
        <v/>
      </c>
      <c r="BV36" s="5" t="str">
        <f>IFERROR(AVERAGEIF('Category Score summary'!$A$3:$A$18,"RM",'Category Score summary'!AV$3:AV$18),"")</f>
        <v/>
      </c>
      <c r="BW36" s="13" t="str">
        <f t="shared" si="124"/>
        <v/>
      </c>
      <c r="BX36" s="12" t="s">
        <v>310</v>
      </c>
      <c r="BY36" s="6" t="str">
        <f t="shared" si="125"/>
        <v/>
      </c>
      <c r="BZ36" s="5" t="str">
        <f>IFERROR(AVERAGEIF('Category Score summary'!$A$3:$A$18,"RM",'Category Score summary'!AW$3:AW$18),"")</f>
        <v/>
      </c>
      <c r="CA36" s="13" t="str">
        <f t="shared" si="126"/>
        <v/>
      </c>
      <c r="CB36" s="12" t="s">
        <v>310</v>
      </c>
      <c r="CC36" s="6" t="str">
        <f t="shared" si="127"/>
        <v/>
      </c>
      <c r="CD36" s="8"/>
    </row>
    <row r="37" spans="1:82" ht="21.75" customHeight="1">
      <c r="A37" s="8"/>
      <c r="B37" s="7" t="s">
        <v>246</v>
      </c>
      <c r="C37" s="5" t="str">
        <f>IFERROR(AVERAGEIF('Category Score summary'!$A$3:$A$18,"CNS",'Category Score summary'!BE$3:BE$18),"")</f>
        <v/>
      </c>
      <c r="D37" s="44" t="s">
        <v>310</v>
      </c>
      <c r="E37" s="5" t="str">
        <f>IFERROR(AVERAGEIF('Category Score summary'!$A$3:$A$18,"CNS",'Category Score summary'!BF$3:BF$18),"")</f>
        <v/>
      </c>
      <c r="F37" s="13" t="str">
        <f t="shared" si="96"/>
        <v/>
      </c>
      <c r="G37" s="44" t="s">
        <v>310</v>
      </c>
      <c r="H37" s="6" t="str">
        <f t="shared" si="97"/>
        <v/>
      </c>
      <c r="I37" s="5" t="str">
        <f>IFERROR(AVERAGEIF('Category Score summary'!$A$3:$A$18,"CNS",'Category Score summary'!BG$3:BG$18),"")</f>
        <v/>
      </c>
      <c r="J37" s="13" t="str">
        <f t="shared" si="98"/>
        <v/>
      </c>
      <c r="K37" s="44" t="s">
        <v>310</v>
      </c>
      <c r="L37" s="6" t="str">
        <f t="shared" si="99"/>
        <v/>
      </c>
      <c r="M37" s="5" t="str">
        <f>IFERROR(AVERAGEIF('Category Score summary'!$A$3:$A$18,"CNS",'Category Score summary'!BH$3:BH$18),"")</f>
        <v/>
      </c>
      <c r="N37" s="13" t="str">
        <f t="shared" si="100"/>
        <v/>
      </c>
      <c r="O37" s="44" t="s">
        <v>310</v>
      </c>
      <c r="P37" s="6" t="str">
        <f t="shared" si="101"/>
        <v/>
      </c>
      <c r="Q37" s="5" t="str">
        <f>IFERROR(AVERAGEIF('Category Score summary'!$A$3:$A$18,"CNS",'Category Score summary'!BI$3:BI$18),"")</f>
        <v/>
      </c>
      <c r="R37" s="13" t="str">
        <f t="shared" si="102"/>
        <v/>
      </c>
      <c r="S37" s="44" t="s">
        <v>310</v>
      </c>
      <c r="T37" s="6" t="str">
        <f t="shared" si="103"/>
        <v/>
      </c>
      <c r="U37" s="11"/>
      <c r="V37" s="8"/>
      <c r="W37" s="7" t="s">
        <v>246</v>
      </c>
      <c r="X37" s="5" t="str">
        <f>IFERROR(AVERAGEIF('Category Score summary'!$A$3:$A$18,"CNS",'Category Score summary'!BK$3:BK$18),"")</f>
        <v/>
      </c>
      <c r="Y37" s="44" t="s">
        <v>310</v>
      </c>
      <c r="Z37" s="5" t="str">
        <f>IFERROR(AVERAGEIF('Category Score summary'!$A$3:$A$18,"CNS",'Category Score summary'!BL$3:BL$18),"")</f>
        <v/>
      </c>
      <c r="AA37" s="13" t="str">
        <f t="shared" si="104"/>
        <v/>
      </c>
      <c r="AB37" s="44" t="s">
        <v>310</v>
      </c>
      <c r="AC37" s="6" t="str">
        <f t="shared" si="105"/>
        <v/>
      </c>
      <c r="AD37" s="5" t="str">
        <f>IFERROR(AVERAGEIF('Category Score summary'!$A$3:$A$18,"CNS",'Category Score summary'!BM$3:BM$18),"")</f>
        <v/>
      </c>
      <c r="AE37" s="13" t="str">
        <f t="shared" si="106"/>
        <v/>
      </c>
      <c r="AF37" s="44" t="s">
        <v>310</v>
      </c>
      <c r="AG37" s="6" t="str">
        <f t="shared" si="107"/>
        <v/>
      </c>
      <c r="AH37" s="5" t="str">
        <f>IFERROR(AVERAGEIF('Category Score summary'!$A$3:$A$18,"CNS",'Category Score summary'!BN$3:BN$18),"")</f>
        <v/>
      </c>
      <c r="AI37" s="13" t="str">
        <f t="shared" si="108"/>
        <v/>
      </c>
      <c r="AJ37" s="44" t="s">
        <v>310</v>
      </c>
      <c r="AK37" s="6" t="str">
        <f t="shared" si="109"/>
        <v/>
      </c>
      <c r="AL37" s="5" t="str">
        <f>IFERROR(AVERAGEIF('Category Score summary'!$A$3:$A$18,"CNS",'Category Score summary'!BO$3:BO$18),"")</f>
        <v/>
      </c>
      <c r="AM37" s="13" t="str">
        <f t="shared" si="110"/>
        <v/>
      </c>
      <c r="AN37" s="44" t="s">
        <v>310</v>
      </c>
      <c r="AO37" s="6" t="str">
        <f t="shared" si="111"/>
        <v/>
      </c>
      <c r="AP37" s="8"/>
      <c r="AQ37" s="7" t="s">
        <v>246</v>
      </c>
      <c r="AR37" s="5" t="str">
        <f>IFERROR(AVERAGEIF('Category Score summary'!$A$3:$A$18,"CNS",'Category Score summary'!BQ$3:BQ$18),"")</f>
        <v/>
      </c>
      <c r="AS37" s="44" t="s">
        <v>310</v>
      </c>
      <c r="AT37" s="5" t="str">
        <f>IFERROR(AVERAGEIF('Category Score summary'!$A$3:$A$18,"CNS",'Category Score summary'!BR$3:BR$18),"")</f>
        <v/>
      </c>
      <c r="AU37" s="13" t="str">
        <f t="shared" si="112"/>
        <v/>
      </c>
      <c r="AV37" s="44" t="s">
        <v>310</v>
      </c>
      <c r="AW37" s="6" t="str">
        <f t="shared" si="113"/>
        <v/>
      </c>
      <c r="AX37" s="5" t="str">
        <f>IFERROR(AVERAGEIF('Category Score summary'!$A$3:$A$18,"CNS",'Category Score summary'!BS$3:BS$18),"")</f>
        <v/>
      </c>
      <c r="AY37" s="13" t="str">
        <f t="shared" si="114"/>
        <v/>
      </c>
      <c r="AZ37" s="44" t="s">
        <v>310</v>
      </c>
      <c r="BA37" s="6" t="str">
        <f t="shared" si="115"/>
        <v/>
      </c>
      <c r="BB37" s="5" t="str">
        <f>IFERROR(AVERAGEIF('Category Score summary'!$A$3:$A$18,"CNS",'Category Score summary'!BT$3:BT$18),"")</f>
        <v/>
      </c>
      <c r="BC37" s="13" t="str">
        <f t="shared" si="116"/>
        <v/>
      </c>
      <c r="BD37" s="44" t="s">
        <v>310</v>
      </c>
      <c r="BE37" s="6" t="str">
        <f t="shared" si="117"/>
        <v/>
      </c>
      <c r="BF37" s="5" t="str">
        <f>IFERROR(AVERAGEIF('Category Score summary'!$A$3:$A$18,"CNS",'Category Score summary'!BU$3:BU$18),"")</f>
        <v/>
      </c>
      <c r="BG37" s="13" t="str">
        <f t="shared" si="118"/>
        <v/>
      </c>
      <c r="BH37" s="44" t="s">
        <v>310</v>
      </c>
      <c r="BI37" s="6" t="str">
        <f t="shared" si="119"/>
        <v/>
      </c>
      <c r="BJ37" s="8"/>
      <c r="BK37" s="7" t="s">
        <v>315</v>
      </c>
      <c r="BL37" s="5" t="str">
        <f>IFERROR(AVERAGEIF('Category Score summary'!$A$3:$A$18,"PM",'Category Score summary'!AS$3:AS$18),"")</f>
        <v/>
      </c>
      <c r="BM37" s="12" t="s">
        <v>310</v>
      </c>
      <c r="BN37" s="5" t="str">
        <f>IFERROR(AVERAGEIF('Category Score summary'!$A$3:$A$18,"PM",'Category Score summary'!AT$3:AT$18),"")</f>
        <v/>
      </c>
      <c r="BO37" s="13" t="str">
        <f t="shared" si="120"/>
        <v/>
      </c>
      <c r="BP37" s="12" t="s">
        <v>310</v>
      </c>
      <c r="BQ37" s="6" t="str">
        <f t="shared" si="121"/>
        <v/>
      </c>
      <c r="BR37" s="5" t="str">
        <f>IFERROR(AVERAGEIF('Category Score summary'!$A$3:$A$18,"PM",'Category Score summary'!AU$3:AU$18),"")</f>
        <v/>
      </c>
      <c r="BS37" s="13" t="str">
        <f t="shared" si="122"/>
        <v/>
      </c>
      <c r="BT37" s="12" t="s">
        <v>310</v>
      </c>
      <c r="BU37" s="6" t="str">
        <f t="shared" si="123"/>
        <v/>
      </c>
      <c r="BV37" s="5" t="str">
        <f>IFERROR(AVERAGEIF('Category Score summary'!$A$3:$A$18,"PM",'Category Score summary'!AV$3:AV$18),"")</f>
        <v/>
      </c>
      <c r="BW37" s="13" t="str">
        <f t="shared" si="124"/>
        <v/>
      </c>
      <c r="BX37" s="12" t="s">
        <v>310</v>
      </c>
      <c r="BY37" s="6" t="str">
        <f t="shared" si="125"/>
        <v/>
      </c>
      <c r="BZ37" s="5" t="str">
        <f>IFERROR(AVERAGEIF('Category Score summary'!$A$3:$A$18,"PM",'Category Score summary'!AW$3:AW$18),"")</f>
        <v/>
      </c>
      <c r="CA37" s="13" t="str">
        <f t="shared" si="126"/>
        <v/>
      </c>
      <c r="CB37" s="12" t="s">
        <v>310</v>
      </c>
      <c r="CC37" s="6" t="str">
        <f t="shared" si="127"/>
        <v/>
      </c>
      <c r="CD37" s="8"/>
    </row>
    <row r="38" spans="1:82" ht="33" customHeight="1">
      <c r="A38" s="8"/>
      <c r="B38" s="7" t="s">
        <v>275</v>
      </c>
      <c r="C38" s="5" t="str">
        <f>IFERROR(AVERAGEIF('Category Score summary'!$A$3:$A$18,"MEL",'Category Score summary'!BE$3:BE$18),"")</f>
        <v/>
      </c>
      <c r="D38" s="44" t="s">
        <v>310</v>
      </c>
      <c r="E38" s="5" t="str">
        <f>IFERROR(AVERAGEIF('Category Score summary'!$A$3:$A$18,"MEL",'Category Score summary'!BF$3:BF$18),"")</f>
        <v/>
      </c>
      <c r="F38" s="13" t="str">
        <f t="shared" si="96"/>
        <v/>
      </c>
      <c r="G38" s="44" t="s">
        <v>310</v>
      </c>
      <c r="H38" s="6" t="str">
        <f t="shared" si="97"/>
        <v/>
      </c>
      <c r="I38" s="5" t="str">
        <f>IFERROR(AVERAGEIF('Category Score summary'!$A$3:$A$18,"MEL",'Category Score summary'!BG$3:BG$18),"")</f>
        <v/>
      </c>
      <c r="J38" s="13" t="str">
        <f t="shared" si="98"/>
        <v/>
      </c>
      <c r="K38" s="44" t="s">
        <v>310</v>
      </c>
      <c r="L38" s="6" t="str">
        <f t="shared" si="99"/>
        <v/>
      </c>
      <c r="M38" s="5" t="str">
        <f>IFERROR(AVERAGEIF('Category Score summary'!$A$3:$A$18,"MEL",'Category Score summary'!BH$3:BH$18),"")</f>
        <v/>
      </c>
      <c r="N38" s="13" t="str">
        <f t="shared" si="100"/>
        <v/>
      </c>
      <c r="O38" s="44" t="s">
        <v>310</v>
      </c>
      <c r="P38" s="6" t="str">
        <f t="shared" si="101"/>
        <v/>
      </c>
      <c r="Q38" s="5" t="str">
        <f>IFERROR(AVERAGEIF('Category Score summary'!$A$3:$A$18,"MEL",'Category Score summary'!BI$3:BI$18),"")</f>
        <v/>
      </c>
      <c r="R38" s="13" t="str">
        <f t="shared" si="102"/>
        <v/>
      </c>
      <c r="S38" s="44" t="s">
        <v>310</v>
      </c>
      <c r="T38" s="6" t="str">
        <f t="shared" si="103"/>
        <v/>
      </c>
      <c r="U38" s="11"/>
      <c r="V38" s="8"/>
      <c r="W38" s="7" t="s">
        <v>275</v>
      </c>
      <c r="X38" s="5" t="str">
        <f>IFERROR(AVERAGEIF('Category Score summary'!$A$3:$A$18,"MEL",'Category Score summary'!BK$3:BK$18),"")</f>
        <v/>
      </c>
      <c r="Y38" s="44" t="s">
        <v>310</v>
      </c>
      <c r="Z38" s="5" t="str">
        <f>IFERROR(AVERAGEIF('Category Score summary'!$A$3:$A$18,"MEL",'Category Score summary'!BL$3:BL$18),"")</f>
        <v/>
      </c>
      <c r="AA38" s="13" t="str">
        <f t="shared" si="104"/>
        <v/>
      </c>
      <c r="AB38" s="44" t="s">
        <v>310</v>
      </c>
      <c r="AC38" s="6" t="str">
        <f t="shared" si="105"/>
        <v/>
      </c>
      <c r="AD38" s="5" t="str">
        <f>IFERROR(AVERAGEIF('Category Score summary'!$A$3:$A$18,"MEL",'Category Score summary'!BM$3:BM$18),"")</f>
        <v/>
      </c>
      <c r="AE38" s="13" t="str">
        <f t="shared" si="106"/>
        <v/>
      </c>
      <c r="AF38" s="44" t="s">
        <v>310</v>
      </c>
      <c r="AG38" s="6" t="str">
        <f t="shared" si="107"/>
        <v/>
      </c>
      <c r="AH38" s="5" t="str">
        <f>IFERROR(AVERAGEIF('Category Score summary'!$A$3:$A$18,"MEL",'Category Score summary'!BN$3:BN$18),"")</f>
        <v/>
      </c>
      <c r="AI38" s="13" t="str">
        <f t="shared" si="108"/>
        <v/>
      </c>
      <c r="AJ38" s="44" t="s">
        <v>310</v>
      </c>
      <c r="AK38" s="6" t="str">
        <f t="shared" si="109"/>
        <v/>
      </c>
      <c r="AL38" s="5" t="str">
        <f>IFERROR(AVERAGEIF('Category Score summary'!$A$3:$A$18,"MEL",'Category Score summary'!BO$3:BO$18),"")</f>
        <v/>
      </c>
      <c r="AM38" s="13" t="str">
        <f t="shared" si="110"/>
        <v/>
      </c>
      <c r="AN38" s="44" t="s">
        <v>310</v>
      </c>
      <c r="AO38" s="6" t="str">
        <f t="shared" si="111"/>
        <v/>
      </c>
      <c r="AP38" s="8"/>
      <c r="AQ38" s="7" t="s">
        <v>275</v>
      </c>
      <c r="AR38" s="5" t="str">
        <f>IFERROR(AVERAGEIF('Category Score summary'!$A$3:$A$18,"MEL",'Category Score summary'!BQ$3:BQ$18),"")</f>
        <v/>
      </c>
      <c r="AS38" s="44" t="s">
        <v>310</v>
      </c>
      <c r="AT38" s="5" t="str">
        <f>IFERROR(AVERAGEIF('Category Score summary'!$A$3:$A$18,"MEL",'Category Score summary'!BR$3:BR$18),"")</f>
        <v/>
      </c>
      <c r="AU38" s="13" t="str">
        <f t="shared" si="112"/>
        <v/>
      </c>
      <c r="AV38" s="44" t="s">
        <v>310</v>
      </c>
      <c r="AW38" s="6" t="str">
        <f t="shared" si="113"/>
        <v/>
      </c>
      <c r="AX38" s="5" t="str">
        <f>IFERROR(AVERAGEIF('Category Score summary'!$A$3:$A$18,"MEL",'Category Score summary'!BS$3:BS$18),"")</f>
        <v/>
      </c>
      <c r="AY38" s="13" t="str">
        <f t="shared" si="114"/>
        <v/>
      </c>
      <c r="AZ38" s="44" t="s">
        <v>310</v>
      </c>
      <c r="BA38" s="6" t="str">
        <f t="shared" si="115"/>
        <v/>
      </c>
      <c r="BB38" s="5" t="str">
        <f>IFERROR(AVERAGEIF('Category Score summary'!$A$3:$A$18,"MEL",'Category Score summary'!BT$3:BT$18),"")</f>
        <v/>
      </c>
      <c r="BC38" s="13" t="str">
        <f t="shared" si="116"/>
        <v/>
      </c>
      <c r="BD38" s="44" t="s">
        <v>310</v>
      </c>
      <c r="BE38" s="6" t="str">
        <f t="shared" si="117"/>
        <v/>
      </c>
      <c r="BF38" s="5" t="str">
        <f>IFERROR(AVERAGEIF('Category Score summary'!$A$3:$A$18,"MEL",'Category Score summary'!BU$3:BU$18),"")</f>
        <v/>
      </c>
      <c r="BG38" s="13" t="str">
        <f t="shared" si="118"/>
        <v/>
      </c>
      <c r="BH38" s="44" t="s">
        <v>310</v>
      </c>
      <c r="BI38" s="6" t="str">
        <f t="shared" si="119"/>
        <v/>
      </c>
      <c r="BJ38" s="8"/>
      <c r="BK38" s="7" t="s">
        <v>275</v>
      </c>
      <c r="BL38" s="5" t="str">
        <f>IFERROR(AVERAGEIF('Category Score summary'!$A$3:$A$18,"MERKM",'Category Score summary'!AS$3:AS$18),"")</f>
        <v/>
      </c>
      <c r="BM38" s="12" t="s">
        <v>310</v>
      </c>
      <c r="BN38" s="5" t="str">
        <f>IFERROR(AVERAGEIF('Category Score summary'!$A$3:$A$18,"MERKM",'Category Score summary'!AT$3:AT$18),"")</f>
        <v/>
      </c>
      <c r="BO38" s="13" t="str">
        <f t="shared" si="120"/>
        <v/>
      </c>
      <c r="BP38" s="12" t="s">
        <v>310</v>
      </c>
      <c r="BQ38" s="6" t="str">
        <f t="shared" si="121"/>
        <v/>
      </c>
      <c r="BR38" s="5" t="str">
        <f>IFERROR(AVERAGEIF('Category Score summary'!$A$3:$A$18,"MERKM",'Category Score summary'!AU$3:AU$18),"")</f>
        <v/>
      </c>
      <c r="BS38" s="13" t="str">
        <f t="shared" si="122"/>
        <v/>
      </c>
      <c r="BT38" s="12" t="s">
        <v>310</v>
      </c>
      <c r="BU38" s="6" t="str">
        <f t="shared" si="123"/>
        <v/>
      </c>
      <c r="BV38" s="5" t="str">
        <f>IFERROR(AVERAGEIF('Category Score summary'!$A$3:$A$18,"MERKM",'Category Score summary'!AV$3:AV$18),"")</f>
        <v/>
      </c>
      <c r="BW38" s="13" t="str">
        <f t="shared" si="124"/>
        <v/>
      </c>
      <c r="BX38" s="12" t="s">
        <v>310</v>
      </c>
      <c r="BY38" s="6" t="str">
        <f t="shared" si="125"/>
        <v/>
      </c>
      <c r="BZ38" s="5" t="str">
        <f>IFERROR(AVERAGEIF('Category Score summary'!$A$3:$A$18,"MERKM",'Category Score summary'!AW$3:AW$18),"")</f>
        <v/>
      </c>
      <c r="CA38" s="13" t="str">
        <f t="shared" si="126"/>
        <v/>
      </c>
      <c r="CB38" s="12" t="s">
        <v>310</v>
      </c>
      <c r="CC38" s="6" t="str">
        <f t="shared" si="127"/>
        <v/>
      </c>
      <c r="CD38" s="8"/>
    </row>
    <row r="39" spans="1:82">
      <c r="A39" s="8"/>
      <c r="B39" s="8"/>
      <c r="C39" s="8"/>
      <c r="D39" s="8"/>
      <c r="E39" s="8"/>
      <c r="F39" s="8"/>
      <c r="G39" s="8"/>
      <c r="H39" s="8"/>
      <c r="I39" s="8"/>
      <c r="J39" s="8"/>
      <c r="K39" s="8"/>
      <c r="L39" s="8"/>
      <c r="M39" s="8"/>
      <c r="N39" s="8"/>
      <c r="O39" s="8"/>
      <c r="P39" s="8"/>
      <c r="Q39" s="8"/>
      <c r="R39" s="8"/>
      <c r="S39" s="8"/>
      <c r="T39" s="8"/>
      <c r="U39" s="8"/>
      <c r="V39" s="8"/>
      <c r="W39" s="8"/>
      <c r="X39" s="8"/>
      <c r="Y39" s="8"/>
      <c r="Z39" s="8"/>
      <c r="AA39" s="8"/>
      <c r="AB39" s="8"/>
      <c r="AC39" s="8"/>
      <c r="AD39" s="8"/>
      <c r="AE39" s="8"/>
      <c r="AF39" s="8"/>
      <c r="AG39" s="8"/>
      <c r="AH39" s="8"/>
      <c r="AI39" s="8"/>
      <c r="AJ39" s="8"/>
      <c r="AK39" s="8"/>
      <c r="AL39" s="8"/>
      <c r="AM39" s="8"/>
      <c r="AN39" s="8"/>
      <c r="AO39" s="8"/>
      <c r="AP39" s="8"/>
      <c r="AQ39" s="8"/>
      <c r="AR39" s="8"/>
      <c r="AS39" s="8"/>
      <c r="AT39" s="8"/>
      <c r="AU39" s="8"/>
      <c r="AV39" s="8"/>
      <c r="AW39" s="8"/>
      <c r="AX39" s="8"/>
      <c r="AY39" s="8"/>
      <c r="AZ39" s="8"/>
      <c r="BA39" s="8"/>
      <c r="BB39" s="8"/>
      <c r="BC39" s="8"/>
      <c r="BD39" s="8"/>
      <c r="BE39" s="8"/>
      <c r="BF39" s="8"/>
      <c r="BG39" s="8"/>
      <c r="BH39" s="8"/>
      <c r="BI39" s="8"/>
      <c r="BJ39" s="8"/>
      <c r="BK39" s="8"/>
      <c r="BL39" s="8"/>
      <c r="BM39" s="8"/>
      <c r="BN39" s="8"/>
      <c r="BO39" s="8"/>
      <c r="BP39" s="8"/>
      <c r="BQ39" s="8"/>
      <c r="BR39" s="8"/>
      <c r="BS39" s="8"/>
      <c r="BT39" s="8"/>
      <c r="BU39" s="8"/>
      <c r="BV39" s="8"/>
      <c r="BW39" s="8"/>
      <c r="BX39" s="8"/>
      <c r="BY39" s="8"/>
      <c r="BZ39" s="8"/>
      <c r="CA39" s="8"/>
      <c r="CB39" s="8"/>
      <c r="CC39" s="8"/>
      <c r="CD39" s="8"/>
    </row>
  </sheetData>
  <mergeCells count="80">
    <mergeCell ref="BL32:BM32"/>
    <mergeCell ref="BN32:BQ32"/>
    <mergeCell ref="BR32:BU32"/>
    <mergeCell ref="BV32:BY32"/>
    <mergeCell ref="BZ32:CC32"/>
    <mergeCell ref="AR32:AS32"/>
    <mergeCell ref="AT32:AW32"/>
    <mergeCell ref="AX32:BA32"/>
    <mergeCell ref="BB32:BE32"/>
    <mergeCell ref="BF32:BI32"/>
    <mergeCell ref="X32:Y32"/>
    <mergeCell ref="Z32:AC32"/>
    <mergeCell ref="AD32:AG32"/>
    <mergeCell ref="AH32:AK32"/>
    <mergeCell ref="AL32:AO32"/>
    <mergeCell ref="C32:D32"/>
    <mergeCell ref="E32:H32"/>
    <mergeCell ref="I32:L32"/>
    <mergeCell ref="M32:P32"/>
    <mergeCell ref="Q32:T32"/>
    <mergeCell ref="BL21:BM21"/>
    <mergeCell ref="BN21:BQ21"/>
    <mergeCell ref="BR21:BU21"/>
    <mergeCell ref="BV21:BY21"/>
    <mergeCell ref="BZ21:CC21"/>
    <mergeCell ref="AR21:AS21"/>
    <mergeCell ref="AT21:AW21"/>
    <mergeCell ref="AX21:BA21"/>
    <mergeCell ref="BB21:BE21"/>
    <mergeCell ref="BF21:BI21"/>
    <mergeCell ref="X21:Y21"/>
    <mergeCell ref="Z21:AC21"/>
    <mergeCell ref="AD21:AG21"/>
    <mergeCell ref="AH21:AK21"/>
    <mergeCell ref="AL21:AO21"/>
    <mergeCell ref="C21:D21"/>
    <mergeCell ref="E21:H21"/>
    <mergeCell ref="I21:L21"/>
    <mergeCell ref="M21:P21"/>
    <mergeCell ref="Q21:T21"/>
    <mergeCell ref="X2:Y2"/>
    <mergeCell ref="C10:D10"/>
    <mergeCell ref="E10:H10"/>
    <mergeCell ref="I10:L10"/>
    <mergeCell ref="M10:P10"/>
    <mergeCell ref="Q10:T10"/>
    <mergeCell ref="C2:D2"/>
    <mergeCell ref="E2:H2"/>
    <mergeCell ref="I2:L2"/>
    <mergeCell ref="M2:P2"/>
    <mergeCell ref="Q2:T2"/>
    <mergeCell ref="X10:Y10"/>
    <mergeCell ref="Z10:AC10"/>
    <mergeCell ref="AD10:AG10"/>
    <mergeCell ref="AH10:AK10"/>
    <mergeCell ref="AL10:AO10"/>
    <mergeCell ref="BL10:BM10"/>
    <mergeCell ref="AR10:AS10"/>
    <mergeCell ref="AT10:AW10"/>
    <mergeCell ref="AX10:BA10"/>
    <mergeCell ref="BB10:BE10"/>
    <mergeCell ref="BF10:BI10"/>
    <mergeCell ref="Z2:AC2"/>
    <mergeCell ref="AD2:AG2"/>
    <mergeCell ref="AH2:AK2"/>
    <mergeCell ref="AL2:AO2"/>
    <mergeCell ref="BL2:BM2"/>
    <mergeCell ref="AR2:AS2"/>
    <mergeCell ref="AT2:AW2"/>
    <mergeCell ref="AX2:BA2"/>
    <mergeCell ref="BB2:BE2"/>
    <mergeCell ref="BF2:BI2"/>
    <mergeCell ref="BN10:BQ10"/>
    <mergeCell ref="BR10:BU10"/>
    <mergeCell ref="BV10:BY10"/>
    <mergeCell ref="BZ10:CC10"/>
    <mergeCell ref="BN2:BQ2"/>
    <mergeCell ref="BR2:BU2"/>
    <mergeCell ref="BV2:BY2"/>
    <mergeCell ref="BZ2:CC2"/>
  </mergeCells>
  <conditionalFormatting sqref="D3:D8 AS3:AS8 Y3:Y8 BM3:BM8 D11:D16 Y11:Y16 AS11:AS16 BM11:BM16 D22:D27 Y22:Y27 AS22:AS27 BM22:BM27 D33:D38 Y33:Y38 AS33:AS38 BM33:BM38">
    <cfRule type="expression" dxfId="7" priority="1182">
      <formula>IF(ISBLANK(C3),"",C3&lt;26)</formula>
    </cfRule>
    <cfRule type="expression" dxfId="6" priority="1183">
      <formula>IF(ISBLANK(C3),"",C3&lt;51)</formula>
    </cfRule>
    <cfRule type="expression" dxfId="5" priority="1184">
      <formula>IF(ISBLANK(C3),"",C3&lt;76)</formula>
    </cfRule>
    <cfRule type="expression" dxfId="4" priority="1186">
      <formula>IF(ISBLANK(C3),"",C3&lt;101)</formula>
    </cfRule>
  </conditionalFormatting>
  <conditionalFormatting sqref="G3:G8 K3:K8 O3:O8 S3:S8 BH3:BH8 AV3:AV8 AZ3:AZ8 BD3:BD8 AB3:AB8 AF3:AF8 AJ3:AJ8 AN3:AN8 BP3:BP8 BT3:BT8 BX3:BX8 CB3:CB8 G11:G16 K11:K16 O11:O16 S11:S16 AB11:AB16 AF11:AF16 AJ11:AJ16 AN11:AN16 AV11:AV16 AZ11:AZ16 BD11:BD16 BH11:BH16 BP11:BP16 BT11:BT16 BX11:BX16 CB11:CB16 G22:G27 K22:K27 O22:O27 S22:S27 AB22:AB27 AF22:AF27 AJ22:AJ27 AN22:AN27 AV22:AV27 AZ22:AZ27 BD22:BD27 BH22:BH27 BP22:BP27 BT22:BT27 BX22:BX27 CB22:CB27 G33:G38 K33:K38 O33:O38 S33:S38 AB33:AB38 AF33:AF38 AJ33:AJ38 AN33:AN38 AV33:AV38 AZ33:AZ38 BD33:BD38 BH33:BH38 BP33:BP38 BT33:BT38 BX33:BX38 CB33:CB38">
    <cfRule type="expression" dxfId="3" priority="1177">
      <formula>IF(ISBLANK(E3),"",E3&lt;26)</formula>
    </cfRule>
    <cfRule type="expression" dxfId="2" priority="1178">
      <formula>IF(ISBLANK(E3),"",E3&lt;51)</formula>
    </cfRule>
    <cfRule type="expression" dxfId="1" priority="1179">
      <formula>IF(ISBLANK(E3),"",E3&lt;76)</formula>
    </cfRule>
    <cfRule type="expression" dxfId="0" priority="1181">
      <formula>IF(ISBLANK(E3),"",E3&lt;101)</formula>
    </cfRule>
  </conditionalFormatting>
  <pageMargins left="0.7" right="0.7" top="0.75" bottom="0.75" header="0.3" footer="0.3"/>
  <pageSetup orientation="portrait" r:id="rId1"/>
  <extLst>
    <ext xmlns:x14="http://schemas.microsoft.com/office/spreadsheetml/2009/9/main" uri="{78C0D931-6437-407d-A8EE-F0AAD7539E65}">
      <x14:conditionalFormattings>
        <x14:conditionalFormatting xmlns:xm="http://schemas.microsoft.com/office/excel/2006/main">
          <x14:cfRule type="iconSet" priority="1368" id="{EFA0975E-D0A5-404A-BFD8-BDAB00BA1CCB}">
            <x14:iconSet iconSet="3Triangles" showValue="0">
              <x14:cfvo type="percent">
                <xm:f>0</xm:f>
              </x14:cfvo>
              <x14:cfvo type="num">
                <xm:f>50</xm:f>
              </x14:cfvo>
              <x14:cfvo type="num">
                <xm:f>80</xm:f>
              </x14:cfvo>
            </x14:iconSet>
          </x14:cfRule>
          <xm:sqref>H3:H8</xm:sqref>
        </x14:conditionalFormatting>
        <x14:conditionalFormatting xmlns:xm="http://schemas.microsoft.com/office/excel/2006/main">
          <x14:cfRule type="iconSet" priority="1369" id="{6FA05E2E-9E33-4C56-AE86-3392C367B2DD}">
            <x14:iconSet iconSet="3Triangles" showValue="0">
              <x14:cfvo type="percent">
                <xm:f>0</xm:f>
              </x14:cfvo>
              <x14:cfvo type="num">
                <xm:f>50</xm:f>
              </x14:cfvo>
              <x14:cfvo type="num">
                <xm:f>80</xm:f>
              </x14:cfvo>
            </x14:iconSet>
          </x14:cfRule>
          <xm:sqref>L3:L8</xm:sqref>
        </x14:conditionalFormatting>
        <x14:conditionalFormatting xmlns:xm="http://schemas.microsoft.com/office/excel/2006/main">
          <x14:cfRule type="iconSet" priority="1370" id="{CE7A0A69-30CB-4E68-97E5-5502568A6E39}">
            <x14:iconSet iconSet="3Triangles" showValue="0">
              <x14:cfvo type="percent">
                <xm:f>0</xm:f>
              </x14:cfvo>
              <x14:cfvo type="num">
                <xm:f>50</xm:f>
              </x14:cfvo>
              <x14:cfvo type="num">
                <xm:f>80</xm:f>
              </x14:cfvo>
            </x14:iconSet>
          </x14:cfRule>
          <xm:sqref>P3:P8</xm:sqref>
        </x14:conditionalFormatting>
        <x14:conditionalFormatting xmlns:xm="http://schemas.microsoft.com/office/excel/2006/main">
          <x14:cfRule type="iconSet" priority="1371" id="{ADC418A9-F39A-4D31-BF32-D41B169E6BF1}">
            <x14:iconSet iconSet="3Triangles" showValue="0">
              <x14:cfvo type="percent">
                <xm:f>0</xm:f>
              </x14:cfvo>
              <x14:cfvo type="num">
                <xm:f>50</xm:f>
              </x14:cfvo>
              <x14:cfvo type="num">
                <xm:f>80</xm:f>
              </x14:cfvo>
            </x14:iconSet>
          </x14:cfRule>
          <xm:sqref>T3:T8</xm:sqref>
        </x14:conditionalFormatting>
        <x14:conditionalFormatting xmlns:xm="http://schemas.microsoft.com/office/excel/2006/main">
          <x14:cfRule type="iconSet" priority="1372" id="{8426E8E7-56B4-4174-BEA1-B8E1B56356F1}">
            <x14:iconSet iconSet="3Triangles" showValue="0">
              <x14:cfvo type="percent">
                <xm:f>0</xm:f>
              </x14:cfvo>
              <x14:cfvo type="num">
                <xm:f>50</xm:f>
              </x14:cfvo>
              <x14:cfvo type="num">
                <xm:f>80</xm:f>
              </x14:cfvo>
            </x14:iconSet>
          </x14:cfRule>
          <xm:sqref>AC3:AC8</xm:sqref>
        </x14:conditionalFormatting>
        <x14:conditionalFormatting xmlns:xm="http://schemas.microsoft.com/office/excel/2006/main">
          <x14:cfRule type="iconSet" priority="1373" id="{AD1722DC-4821-478A-806A-7C755065C7E4}">
            <x14:iconSet iconSet="3Triangles" showValue="0">
              <x14:cfvo type="percent">
                <xm:f>0</xm:f>
              </x14:cfvo>
              <x14:cfvo type="num">
                <xm:f>50</xm:f>
              </x14:cfvo>
              <x14:cfvo type="num">
                <xm:f>80</xm:f>
              </x14:cfvo>
            </x14:iconSet>
          </x14:cfRule>
          <xm:sqref>AG3:AG8</xm:sqref>
        </x14:conditionalFormatting>
        <x14:conditionalFormatting xmlns:xm="http://schemas.microsoft.com/office/excel/2006/main">
          <x14:cfRule type="iconSet" priority="1374" id="{5D02FD74-5AF9-41F2-96B2-1416BC8B0C6E}">
            <x14:iconSet iconSet="3Triangles" showValue="0">
              <x14:cfvo type="percent">
                <xm:f>0</xm:f>
              </x14:cfvo>
              <x14:cfvo type="num">
                <xm:f>50</xm:f>
              </x14:cfvo>
              <x14:cfvo type="num">
                <xm:f>80</xm:f>
              </x14:cfvo>
            </x14:iconSet>
          </x14:cfRule>
          <xm:sqref>AK3:AK8</xm:sqref>
        </x14:conditionalFormatting>
        <x14:conditionalFormatting xmlns:xm="http://schemas.microsoft.com/office/excel/2006/main">
          <x14:cfRule type="iconSet" priority="1375" id="{46DF2D36-003D-4E64-B079-112DBD6A6EB4}">
            <x14:iconSet iconSet="3Triangles" showValue="0">
              <x14:cfvo type="percent">
                <xm:f>0</xm:f>
              </x14:cfvo>
              <x14:cfvo type="num">
                <xm:f>50</xm:f>
              </x14:cfvo>
              <x14:cfvo type="num">
                <xm:f>80</xm:f>
              </x14:cfvo>
            </x14:iconSet>
          </x14:cfRule>
          <xm:sqref>AO3:AO8</xm:sqref>
        </x14:conditionalFormatting>
        <x14:conditionalFormatting xmlns:xm="http://schemas.microsoft.com/office/excel/2006/main">
          <x14:cfRule type="iconSet" priority="1376" id="{0B28A4B6-5EDE-4EDE-BA9A-DA9172D73F47}">
            <x14:iconSet iconSet="3Triangles" showValue="0">
              <x14:cfvo type="percent">
                <xm:f>0</xm:f>
              </x14:cfvo>
              <x14:cfvo type="num">
                <xm:f>50</xm:f>
              </x14:cfvo>
              <x14:cfvo type="num">
                <xm:f>80</xm:f>
              </x14:cfvo>
            </x14:iconSet>
          </x14:cfRule>
          <xm:sqref>AW3:AW8</xm:sqref>
        </x14:conditionalFormatting>
        <x14:conditionalFormatting xmlns:xm="http://schemas.microsoft.com/office/excel/2006/main">
          <x14:cfRule type="iconSet" priority="1377" id="{E12E24FF-228D-4C4A-B45B-E6D9646E7B05}">
            <x14:iconSet iconSet="3Triangles" showValue="0">
              <x14:cfvo type="percent">
                <xm:f>0</xm:f>
              </x14:cfvo>
              <x14:cfvo type="num">
                <xm:f>50</xm:f>
              </x14:cfvo>
              <x14:cfvo type="num">
                <xm:f>80</xm:f>
              </x14:cfvo>
            </x14:iconSet>
          </x14:cfRule>
          <xm:sqref>BA3:BA8</xm:sqref>
        </x14:conditionalFormatting>
        <x14:conditionalFormatting xmlns:xm="http://schemas.microsoft.com/office/excel/2006/main">
          <x14:cfRule type="iconSet" priority="1378" id="{D56B49A7-C9E2-42CA-9B8D-30410B7DD1A3}">
            <x14:iconSet iconSet="3Triangles" showValue="0">
              <x14:cfvo type="percent">
                <xm:f>0</xm:f>
              </x14:cfvo>
              <x14:cfvo type="num">
                <xm:f>50</xm:f>
              </x14:cfvo>
              <x14:cfvo type="num">
                <xm:f>80</xm:f>
              </x14:cfvo>
            </x14:iconSet>
          </x14:cfRule>
          <xm:sqref>BE3:BE8</xm:sqref>
        </x14:conditionalFormatting>
        <x14:conditionalFormatting xmlns:xm="http://schemas.microsoft.com/office/excel/2006/main">
          <x14:cfRule type="iconSet" priority="1379" id="{662F4B14-C02F-4B6C-B657-F45561452AE4}">
            <x14:iconSet iconSet="3Triangles" showValue="0">
              <x14:cfvo type="percent">
                <xm:f>0</xm:f>
              </x14:cfvo>
              <x14:cfvo type="num">
                <xm:f>50</xm:f>
              </x14:cfvo>
              <x14:cfvo type="num">
                <xm:f>80</xm:f>
              </x14:cfvo>
            </x14:iconSet>
          </x14:cfRule>
          <xm:sqref>BI3:BI8</xm:sqref>
        </x14:conditionalFormatting>
        <x14:conditionalFormatting xmlns:xm="http://schemas.microsoft.com/office/excel/2006/main">
          <x14:cfRule type="iconSet" priority="1380" id="{A1E6CCAB-4C19-4111-9A88-896BB939D0A0}">
            <x14:iconSet iconSet="3Triangles" showValue="0">
              <x14:cfvo type="percent">
                <xm:f>0</xm:f>
              </x14:cfvo>
              <x14:cfvo type="num">
                <xm:f>50</xm:f>
              </x14:cfvo>
              <x14:cfvo type="num">
                <xm:f>80</xm:f>
              </x14:cfvo>
            </x14:iconSet>
          </x14:cfRule>
          <xm:sqref>BQ3:BQ8</xm:sqref>
        </x14:conditionalFormatting>
        <x14:conditionalFormatting xmlns:xm="http://schemas.microsoft.com/office/excel/2006/main">
          <x14:cfRule type="iconSet" priority="1381" id="{7BC90C7D-F954-4D14-B75C-2949473432B8}">
            <x14:iconSet iconSet="3Triangles" showValue="0">
              <x14:cfvo type="percent">
                <xm:f>0</xm:f>
              </x14:cfvo>
              <x14:cfvo type="num">
                <xm:f>50</xm:f>
              </x14:cfvo>
              <x14:cfvo type="num">
                <xm:f>80</xm:f>
              </x14:cfvo>
            </x14:iconSet>
          </x14:cfRule>
          <xm:sqref>BU3:BU8</xm:sqref>
        </x14:conditionalFormatting>
        <x14:conditionalFormatting xmlns:xm="http://schemas.microsoft.com/office/excel/2006/main">
          <x14:cfRule type="iconSet" priority="1382" id="{E844E3FC-EE4B-492A-98D2-EDFDB2CE1F45}">
            <x14:iconSet iconSet="3Triangles" showValue="0">
              <x14:cfvo type="percent">
                <xm:f>0</xm:f>
              </x14:cfvo>
              <x14:cfvo type="num">
                <xm:f>50</xm:f>
              </x14:cfvo>
              <x14:cfvo type="num">
                <xm:f>80</xm:f>
              </x14:cfvo>
            </x14:iconSet>
          </x14:cfRule>
          <xm:sqref>BY3:BY8</xm:sqref>
        </x14:conditionalFormatting>
        <x14:conditionalFormatting xmlns:xm="http://schemas.microsoft.com/office/excel/2006/main">
          <x14:cfRule type="iconSet" priority="1383" id="{F771CADD-7390-4D5D-9A37-C2DABCBEBD17}">
            <x14:iconSet iconSet="3Triangles" showValue="0">
              <x14:cfvo type="percent">
                <xm:f>0</xm:f>
              </x14:cfvo>
              <x14:cfvo type="num">
                <xm:f>50</xm:f>
              </x14:cfvo>
              <x14:cfvo type="num">
                <xm:f>80</xm:f>
              </x14:cfvo>
            </x14:iconSet>
          </x14:cfRule>
          <xm:sqref>CC3:CC8</xm:sqref>
        </x14:conditionalFormatting>
        <x14:conditionalFormatting xmlns:xm="http://schemas.microsoft.com/office/excel/2006/main">
          <x14:cfRule type="iconSet" priority="1484" id="{F9061252-56C0-4BC5-A550-0158054C466E}">
            <x14:iconSet iconSet="3Triangles" showValue="0">
              <x14:cfvo type="percent">
                <xm:f>0</xm:f>
              </x14:cfvo>
              <x14:cfvo type="num">
                <xm:f>50</xm:f>
              </x14:cfvo>
              <x14:cfvo type="num">
                <xm:f>80</xm:f>
              </x14:cfvo>
            </x14:iconSet>
          </x14:cfRule>
          <xm:sqref>H11:H16</xm:sqref>
        </x14:conditionalFormatting>
        <x14:conditionalFormatting xmlns:xm="http://schemas.microsoft.com/office/excel/2006/main">
          <x14:cfRule type="iconSet" priority="1485" id="{91EFD7AE-41AC-4B5F-9D29-80932BDE9D6D}">
            <x14:iconSet iconSet="3Triangles" showValue="0">
              <x14:cfvo type="percent">
                <xm:f>0</xm:f>
              </x14:cfvo>
              <x14:cfvo type="num">
                <xm:f>50</xm:f>
              </x14:cfvo>
              <x14:cfvo type="num">
                <xm:f>80</xm:f>
              </x14:cfvo>
            </x14:iconSet>
          </x14:cfRule>
          <xm:sqref>L11:L16</xm:sqref>
        </x14:conditionalFormatting>
        <x14:conditionalFormatting xmlns:xm="http://schemas.microsoft.com/office/excel/2006/main">
          <x14:cfRule type="iconSet" priority="1486" id="{37D903C2-10A4-4B51-8E28-18538B384F35}">
            <x14:iconSet iconSet="3Triangles" showValue="0">
              <x14:cfvo type="percent">
                <xm:f>0</xm:f>
              </x14:cfvo>
              <x14:cfvo type="num">
                <xm:f>50</xm:f>
              </x14:cfvo>
              <x14:cfvo type="num">
                <xm:f>80</xm:f>
              </x14:cfvo>
            </x14:iconSet>
          </x14:cfRule>
          <xm:sqref>P11:P16</xm:sqref>
        </x14:conditionalFormatting>
        <x14:conditionalFormatting xmlns:xm="http://schemas.microsoft.com/office/excel/2006/main">
          <x14:cfRule type="iconSet" priority="1487" id="{00AAE022-3478-4C54-BE0B-175C64236321}">
            <x14:iconSet iconSet="3Triangles" showValue="0">
              <x14:cfvo type="percent">
                <xm:f>0</xm:f>
              </x14:cfvo>
              <x14:cfvo type="num">
                <xm:f>50</xm:f>
              </x14:cfvo>
              <x14:cfvo type="num">
                <xm:f>80</xm:f>
              </x14:cfvo>
            </x14:iconSet>
          </x14:cfRule>
          <xm:sqref>T11:T16</xm:sqref>
        </x14:conditionalFormatting>
        <x14:conditionalFormatting xmlns:xm="http://schemas.microsoft.com/office/excel/2006/main">
          <x14:cfRule type="iconSet" priority="1488" id="{ACD9C4C1-B4B0-48EE-B1C2-15FC2069FA7F}">
            <x14:iconSet iconSet="3Triangles" showValue="0">
              <x14:cfvo type="percent">
                <xm:f>0</xm:f>
              </x14:cfvo>
              <x14:cfvo type="num">
                <xm:f>50</xm:f>
              </x14:cfvo>
              <x14:cfvo type="num">
                <xm:f>80</xm:f>
              </x14:cfvo>
            </x14:iconSet>
          </x14:cfRule>
          <xm:sqref>AC11:AC16</xm:sqref>
        </x14:conditionalFormatting>
        <x14:conditionalFormatting xmlns:xm="http://schemas.microsoft.com/office/excel/2006/main">
          <x14:cfRule type="iconSet" priority="1489" id="{E4728ED3-46A9-442F-9487-CBE76A6273C1}">
            <x14:iconSet iconSet="3Triangles" showValue="0">
              <x14:cfvo type="percent">
                <xm:f>0</xm:f>
              </x14:cfvo>
              <x14:cfvo type="num">
                <xm:f>50</xm:f>
              </x14:cfvo>
              <x14:cfvo type="num">
                <xm:f>80</xm:f>
              </x14:cfvo>
            </x14:iconSet>
          </x14:cfRule>
          <xm:sqref>AG11:AG16</xm:sqref>
        </x14:conditionalFormatting>
        <x14:conditionalFormatting xmlns:xm="http://schemas.microsoft.com/office/excel/2006/main">
          <x14:cfRule type="iconSet" priority="1490" id="{DCEACB6A-C27F-45F2-BC8D-8FCDBC0493FA}">
            <x14:iconSet iconSet="3Triangles" showValue="0">
              <x14:cfvo type="percent">
                <xm:f>0</xm:f>
              </x14:cfvo>
              <x14:cfvo type="num">
                <xm:f>50</xm:f>
              </x14:cfvo>
              <x14:cfvo type="num">
                <xm:f>80</xm:f>
              </x14:cfvo>
            </x14:iconSet>
          </x14:cfRule>
          <xm:sqref>AK11:AK16</xm:sqref>
        </x14:conditionalFormatting>
        <x14:conditionalFormatting xmlns:xm="http://schemas.microsoft.com/office/excel/2006/main">
          <x14:cfRule type="iconSet" priority="1491" id="{924E7703-734A-4C04-8DDC-B0DFBF39BA46}">
            <x14:iconSet iconSet="3Triangles" showValue="0">
              <x14:cfvo type="percent">
                <xm:f>0</xm:f>
              </x14:cfvo>
              <x14:cfvo type="num">
                <xm:f>50</xm:f>
              </x14:cfvo>
              <x14:cfvo type="num">
                <xm:f>80</xm:f>
              </x14:cfvo>
            </x14:iconSet>
          </x14:cfRule>
          <xm:sqref>AO11:AO16</xm:sqref>
        </x14:conditionalFormatting>
        <x14:conditionalFormatting xmlns:xm="http://schemas.microsoft.com/office/excel/2006/main">
          <x14:cfRule type="iconSet" priority="1492" id="{0C6E954F-2DC1-4953-9100-F60B9D7F98A9}">
            <x14:iconSet iconSet="3Triangles" showValue="0">
              <x14:cfvo type="percent">
                <xm:f>0</xm:f>
              </x14:cfvo>
              <x14:cfvo type="num">
                <xm:f>50</xm:f>
              </x14:cfvo>
              <x14:cfvo type="num">
                <xm:f>80</xm:f>
              </x14:cfvo>
            </x14:iconSet>
          </x14:cfRule>
          <xm:sqref>AW11:AW16</xm:sqref>
        </x14:conditionalFormatting>
        <x14:conditionalFormatting xmlns:xm="http://schemas.microsoft.com/office/excel/2006/main">
          <x14:cfRule type="iconSet" priority="1493" id="{18AE56DE-B3D9-4C95-AE05-7101947D5825}">
            <x14:iconSet iconSet="3Triangles" showValue="0">
              <x14:cfvo type="percent">
                <xm:f>0</xm:f>
              </x14:cfvo>
              <x14:cfvo type="num">
                <xm:f>50</xm:f>
              </x14:cfvo>
              <x14:cfvo type="num">
                <xm:f>80</xm:f>
              </x14:cfvo>
            </x14:iconSet>
          </x14:cfRule>
          <xm:sqref>BA11:BA16</xm:sqref>
        </x14:conditionalFormatting>
        <x14:conditionalFormatting xmlns:xm="http://schemas.microsoft.com/office/excel/2006/main">
          <x14:cfRule type="iconSet" priority="1494" id="{5EF4859F-876A-48FF-93ED-F2198DDF6A0E}">
            <x14:iconSet iconSet="3Triangles" showValue="0">
              <x14:cfvo type="percent">
                <xm:f>0</xm:f>
              </x14:cfvo>
              <x14:cfvo type="num">
                <xm:f>50</xm:f>
              </x14:cfvo>
              <x14:cfvo type="num">
                <xm:f>80</xm:f>
              </x14:cfvo>
            </x14:iconSet>
          </x14:cfRule>
          <xm:sqref>BE11:BE16</xm:sqref>
        </x14:conditionalFormatting>
        <x14:conditionalFormatting xmlns:xm="http://schemas.microsoft.com/office/excel/2006/main">
          <x14:cfRule type="iconSet" priority="1495" id="{0B7F55D9-78D1-43EC-889F-02B920F20009}">
            <x14:iconSet iconSet="3Triangles" showValue="0">
              <x14:cfvo type="percent">
                <xm:f>0</xm:f>
              </x14:cfvo>
              <x14:cfvo type="num">
                <xm:f>50</xm:f>
              </x14:cfvo>
              <x14:cfvo type="num">
                <xm:f>80</xm:f>
              </x14:cfvo>
            </x14:iconSet>
          </x14:cfRule>
          <xm:sqref>BI11:BI16</xm:sqref>
        </x14:conditionalFormatting>
        <x14:conditionalFormatting xmlns:xm="http://schemas.microsoft.com/office/excel/2006/main">
          <x14:cfRule type="iconSet" priority="1496" id="{13E65199-8D77-445B-A8A9-D1CCDEB286F9}">
            <x14:iconSet iconSet="3Triangles" showValue="0">
              <x14:cfvo type="percent">
                <xm:f>0</xm:f>
              </x14:cfvo>
              <x14:cfvo type="num">
                <xm:f>50</xm:f>
              </x14:cfvo>
              <x14:cfvo type="num">
                <xm:f>80</xm:f>
              </x14:cfvo>
            </x14:iconSet>
          </x14:cfRule>
          <xm:sqref>BQ11:BQ16</xm:sqref>
        </x14:conditionalFormatting>
        <x14:conditionalFormatting xmlns:xm="http://schemas.microsoft.com/office/excel/2006/main">
          <x14:cfRule type="iconSet" priority="1497" id="{40B57DC0-8A43-4A63-89FF-9E9A745F038B}">
            <x14:iconSet iconSet="3Triangles" showValue="0">
              <x14:cfvo type="percent">
                <xm:f>0</xm:f>
              </x14:cfvo>
              <x14:cfvo type="num">
                <xm:f>50</xm:f>
              </x14:cfvo>
              <x14:cfvo type="num">
                <xm:f>80</xm:f>
              </x14:cfvo>
            </x14:iconSet>
          </x14:cfRule>
          <xm:sqref>BU11:BU16</xm:sqref>
        </x14:conditionalFormatting>
        <x14:conditionalFormatting xmlns:xm="http://schemas.microsoft.com/office/excel/2006/main">
          <x14:cfRule type="iconSet" priority="1498" id="{519862AF-4687-4AD9-BB46-974CFFC7E0AC}">
            <x14:iconSet iconSet="3Triangles" showValue="0">
              <x14:cfvo type="percent">
                <xm:f>0</xm:f>
              </x14:cfvo>
              <x14:cfvo type="num">
                <xm:f>50</xm:f>
              </x14:cfvo>
              <x14:cfvo type="num">
                <xm:f>80</xm:f>
              </x14:cfvo>
            </x14:iconSet>
          </x14:cfRule>
          <xm:sqref>BY11:BY16</xm:sqref>
        </x14:conditionalFormatting>
        <x14:conditionalFormatting xmlns:xm="http://schemas.microsoft.com/office/excel/2006/main">
          <x14:cfRule type="iconSet" priority="1499" id="{9EE66F82-80CA-4589-B70B-0BC313268E70}">
            <x14:iconSet iconSet="3Triangles" showValue="0">
              <x14:cfvo type="percent">
                <xm:f>0</xm:f>
              </x14:cfvo>
              <x14:cfvo type="num">
                <xm:f>50</xm:f>
              </x14:cfvo>
              <x14:cfvo type="num">
                <xm:f>80</xm:f>
              </x14:cfvo>
            </x14:iconSet>
          </x14:cfRule>
          <xm:sqref>CC11:CC16</xm:sqref>
        </x14:conditionalFormatting>
        <x14:conditionalFormatting xmlns:xm="http://schemas.microsoft.com/office/excel/2006/main">
          <x14:cfRule type="iconSet" priority="1600" id="{34C9210A-F3DE-4BD5-BDF0-02E4FAEC3742}">
            <x14:iconSet iconSet="3Triangles" showValue="0">
              <x14:cfvo type="percent">
                <xm:f>0</xm:f>
              </x14:cfvo>
              <x14:cfvo type="num">
                <xm:f>50</xm:f>
              </x14:cfvo>
              <x14:cfvo type="num">
                <xm:f>80</xm:f>
              </x14:cfvo>
            </x14:iconSet>
          </x14:cfRule>
          <xm:sqref>H22:H27</xm:sqref>
        </x14:conditionalFormatting>
        <x14:conditionalFormatting xmlns:xm="http://schemas.microsoft.com/office/excel/2006/main">
          <x14:cfRule type="iconSet" priority="1601" id="{9756C7C9-6212-40F4-AC2C-7DB8AB5AC2F0}">
            <x14:iconSet iconSet="3Triangles" showValue="0">
              <x14:cfvo type="percent">
                <xm:f>0</xm:f>
              </x14:cfvo>
              <x14:cfvo type="num">
                <xm:f>50</xm:f>
              </x14:cfvo>
              <x14:cfvo type="num">
                <xm:f>80</xm:f>
              </x14:cfvo>
            </x14:iconSet>
          </x14:cfRule>
          <xm:sqref>L22:L27</xm:sqref>
        </x14:conditionalFormatting>
        <x14:conditionalFormatting xmlns:xm="http://schemas.microsoft.com/office/excel/2006/main">
          <x14:cfRule type="iconSet" priority="1602" id="{10685F9D-F5B7-4E97-9A19-BA58C2D00D40}">
            <x14:iconSet iconSet="3Triangles" showValue="0">
              <x14:cfvo type="percent">
                <xm:f>0</xm:f>
              </x14:cfvo>
              <x14:cfvo type="num">
                <xm:f>50</xm:f>
              </x14:cfvo>
              <x14:cfvo type="num">
                <xm:f>80</xm:f>
              </x14:cfvo>
            </x14:iconSet>
          </x14:cfRule>
          <xm:sqref>P22:P27</xm:sqref>
        </x14:conditionalFormatting>
        <x14:conditionalFormatting xmlns:xm="http://schemas.microsoft.com/office/excel/2006/main">
          <x14:cfRule type="iconSet" priority="1603" id="{0B29BF43-1C16-4851-81C7-752C927B5D5E}">
            <x14:iconSet iconSet="3Triangles" showValue="0">
              <x14:cfvo type="percent">
                <xm:f>0</xm:f>
              </x14:cfvo>
              <x14:cfvo type="num">
                <xm:f>50</xm:f>
              </x14:cfvo>
              <x14:cfvo type="num">
                <xm:f>80</xm:f>
              </x14:cfvo>
            </x14:iconSet>
          </x14:cfRule>
          <xm:sqref>T22:T27</xm:sqref>
        </x14:conditionalFormatting>
        <x14:conditionalFormatting xmlns:xm="http://schemas.microsoft.com/office/excel/2006/main">
          <x14:cfRule type="iconSet" priority="1604" id="{903B8481-A528-4B1E-86DA-4B26BAE4DED5}">
            <x14:iconSet iconSet="3Triangles" showValue="0">
              <x14:cfvo type="percent">
                <xm:f>0</xm:f>
              </x14:cfvo>
              <x14:cfvo type="num">
                <xm:f>50</xm:f>
              </x14:cfvo>
              <x14:cfvo type="num">
                <xm:f>80</xm:f>
              </x14:cfvo>
            </x14:iconSet>
          </x14:cfRule>
          <xm:sqref>AC22:AC27</xm:sqref>
        </x14:conditionalFormatting>
        <x14:conditionalFormatting xmlns:xm="http://schemas.microsoft.com/office/excel/2006/main">
          <x14:cfRule type="iconSet" priority="1605" id="{A1B0035E-B69A-4C3E-9D35-F45271B2A75B}">
            <x14:iconSet iconSet="3Triangles" showValue="0">
              <x14:cfvo type="percent">
                <xm:f>0</xm:f>
              </x14:cfvo>
              <x14:cfvo type="num">
                <xm:f>50</xm:f>
              </x14:cfvo>
              <x14:cfvo type="num">
                <xm:f>80</xm:f>
              </x14:cfvo>
            </x14:iconSet>
          </x14:cfRule>
          <xm:sqref>AG22:AG27</xm:sqref>
        </x14:conditionalFormatting>
        <x14:conditionalFormatting xmlns:xm="http://schemas.microsoft.com/office/excel/2006/main">
          <x14:cfRule type="iconSet" priority="1606" id="{2464EA0C-1204-4C1D-8333-49A9C174017B}">
            <x14:iconSet iconSet="3Triangles" showValue="0">
              <x14:cfvo type="percent">
                <xm:f>0</xm:f>
              </x14:cfvo>
              <x14:cfvo type="num">
                <xm:f>50</xm:f>
              </x14:cfvo>
              <x14:cfvo type="num">
                <xm:f>80</xm:f>
              </x14:cfvo>
            </x14:iconSet>
          </x14:cfRule>
          <xm:sqref>AK22:AK27</xm:sqref>
        </x14:conditionalFormatting>
        <x14:conditionalFormatting xmlns:xm="http://schemas.microsoft.com/office/excel/2006/main">
          <x14:cfRule type="iconSet" priority="1607" id="{F28B987B-49CA-4588-8B06-8CF3587083CE}">
            <x14:iconSet iconSet="3Triangles" showValue="0">
              <x14:cfvo type="percent">
                <xm:f>0</xm:f>
              </x14:cfvo>
              <x14:cfvo type="num">
                <xm:f>50</xm:f>
              </x14:cfvo>
              <x14:cfvo type="num">
                <xm:f>80</xm:f>
              </x14:cfvo>
            </x14:iconSet>
          </x14:cfRule>
          <xm:sqref>AO22:AO27</xm:sqref>
        </x14:conditionalFormatting>
        <x14:conditionalFormatting xmlns:xm="http://schemas.microsoft.com/office/excel/2006/main">
          <x14:cfRule type="iconSet" priority="1608" id="{0E37268E-3AD1-415B-9912-70918B7E91A4}">
            <x14:iconSet iconSet="3Triangles" showValue="0">
              <x14:cfvo type="percent">
                <xm:f>0</xm:f>
              </x14:cfvo>
              <x14:cfvo type="num">
                <xm:f>50</xm:f>
              </x14:cfvo>
              <x14:cfvo type="num">
                <xm:f>80</xm:f>
              </x14:cfvo>
            </x14:iconSet>
          </x14:cfRule>
          <xm:sqref>AW22:AW27</xm:sqref>
        </x14:conditionalFormatting>
        <x14:conditionalFormatting xmlns:xm="http://schemas.microsoft.com/office/excel/2006/main">
          <x14:cfRule type="iconSet" priority="1609" id="{E82D0B2F-D966-43EC-93CC-9D6531535A53}">
            <x14:iconSet iconSet="3Triangles" showValue="0">
              <x14:cfvo type="percent">
                <xm:f>0</xm:f>
              </x14:cfvo>
              <x14:cfvo type="num">
                <xm:f>50</xm:f>
              </x14:cfvo>
              <x14:cfvo type="num">
                <xm:f>80</xm:f>
              </x14:cfvo>
            </x14:iconSet>
          </x14:cfRule>
          <xm:sqref>BA22:BA27</xm:sqref>
        </x14:conditionalFormatting>
        <x14:conditionalFormatting xmlns:xm="http://schemas.microsoft.com/office/excel/2006/main">
          <x14:cfRule type="iconSet" priority="1610" id="{9C97090B-62F8-4994-AAAF-2F6B8DE93C19}">
            <x14:iconSet iconSet="3Triangles" showValue="0">
              <x14:cfvo type="percent">
                <xm:f>0</xm:f>
              </x14:cfvo>
              <x14:cfvo type="num">
                <xm:f>50</xm:f>
              </x14:cfvo>
              <x14:cfvo type="num">
                <xm:f>80</xm:f>
              </x14:cfvo>
            </x14:iconSet>
          </x14:cfRule>
          <xm:sqref>BE22:BE27</xm:sqref>
        </x14:conditionalFormatting>
        <x14:conditionalFormatting xmlns:xm="http://schemas.microsoft.com/office/excel/2006/main">
          <x14:cfRule type="iconSet" priority="1611" id="{5CF02578-F1C9-40B1-9992-25377C805B9A}">
            <x14:iconSet iconSet="3Triangles" showValue="0">
              <x14:cfvo type="percent">
                <xm:f>0</xm:f>
              </x14:cfvo>
              <x14:cfvo type="num">
                <xm:f>50</xm:f>
              </x14:cfvo>
              <x14:cfvo type="num">
                <xm:f>80</xm:f>
              </x14:cfvo>
            </x14:iconSet>
          </x14:cfRule>
          <xm:sqref>BI22:BI27</xm:sqref>
        </x14:conditionalFormatting>
        <x14:conditionalFormatting xmlns:xm="http://schemas.microsoft.com/office/excel/2006/main">
          <x14:cfRule type="iconSet" priority="1612" id="{F760CAE6-2955-49B7-B2B6-52AC3E7E156D}">
            <x14:iconSet iconSet="3Triangles" showValue="0">
              <x14:cfvo type="percent">
                <xm:f>0</xm:f>
              </x14:cfvo>
              <x14:cfvo type="num">
                <xm:f>50</xm:f>
              </x14:cfvo>
              <x14:cfvo type="num">
                <xm:f>80</xm:f>
              </x14:cfvo>
            </x14:iconSet>
          </x14:cfRule>
          <xm:sqref>BQ22:BQ27</xm:sqref>
        </x14:conditionalFormatting>
        <x14:conditionalFormatting xmlns:xm="http://schemas.microsoft.com/office/excel/2006/main">
          <x14:cfRule type="iconSet" priority="1613" id="{9804BB11-558A-43EF-856A-5AF979C4E64C}">
            <x14:iconSet iconSet="3Triangles" showValue="0">
              <x14:cfvo type="percent">
                <xm:f>0</xm:f>
              </x14:cfvo>
              <x14:cfvo type="num">
                <xm:f>50</xm:f>
              </x14:cfvo>
              <x14:cfvo type="num">
                <xm:f>80</xm:f>
              </x14:cfvo>
            </x14:iconSet>
          </x14:cfRule>
          <xm:sqref>BU22:BU27</xm:sqref>
        </x14:conditionalFormatting>
        <x14:conditionalFormatting xmlns:xm="http://schemas.microsoft.com/office/excel/2006/main">
          <x14:cfRule type="iconSet" priority="1614" id="{D23BCF76-CA25-49A2-94C3-09ECE79AD0EE}">
            <x14:iconSet iconSet="3Triangles" showValue="0">
              <x14:cfvo type="percent">
                <xm:f>0</xm:f>
              </x14:cfvo>
              <x14:cfvo type="num">
                <xm:f>50</xm:f>
              </x14:cfvo>
              <x14:cfvo type="num">
                <xm:f>80</xm:f>
              </x14:cfvo>
            </x14:iconSet>
          </x14:cfRule>
          <xm:sqref>BY22:BY27</xm:sqref>
        </x14:conditionalFormatting>
        <x14:conditionalFormatting xmlns:xm="http://schemas.microsoft.com/office/excel/2006/main">
          <x14:cfRule type="iconSet" priority="1615" id="{B44DB4E4-6BED-42FB-A773-46C029CC88C2}">
            <x14:iconSet iconSet="3Triangles" showValue="0">
              <x14:cfvo type="percent">
                <xm:f>0</xm:f>
              </x14:cfvo>
              <x14:cfvo type="num">
                <xm:f>50</xm:f>
              </x14:cfvo>
              <x14:cfvo type="num">
                <xm:f>80</xm:f>
              </x14:cfvo>
            </x14:iconSet>
          </x14:cfRule>
          <xm:sqref>CC22:CC27</xm:sqref>
        </x14:conditionalFormatting>
        <x14:conditionalFormatting xmlns:xm="http://schemas.microsoft.com/office/excel/2006/main">
          <x14:cfRule type="iconSet" priority="1716" id="{2D97A1E4-2EBE-4CF8-9CB1-AA0DFF339FF1}">
            <x14:iconSet iconSet="3Triangles" showValue="0">
              <x14:cfvo type="percent">
                <xm:f>0</xm:f>
              </x14:cfvo>
              <x14:cfvo type="num">
                <xm:f>50</xm:f>
              </x14:cfvo>
              <x14:cfvo type="num">
                <xm:f>80</xm:f>
              </x14:cfvo>
            </x14:iconSet>
          </x14:cfRule>
          <xm:sqref>H33:H38</xm:sqref>
        </x14:conditionalFormatting>
        <x14:conditionalFormatting xmlns:xm="http://schemas.microsoft.com/office/excel/2006/main">
          <x14:cfRule type="iconSet" priority="1717" id="{7DFED33E-740E-42AE-A183-2CCA969AA7F4}">
            <x14:iconSet iconSet="3Triangles" showValue="0">
              <x14:cfvo type="percent">
                <xm:f>0</xm:f>
              </x14:cfvo>
              <x14:cfvo type="num">
                <xm:f>50</xm:f>
              </x14:cfvo>
              <x14:cfvo type="num">
                <xm:f>80</xm:f>
              </x14:cfvo>
            </x14:iconSet>
          </x14:cfRule>
          <xm:sqref>L33:L38</xm:sqref>
        </x14:conditionalFormatting>
        <x14:conditionalFormatting xmlns:xm="http://schemas.microsoft.com/office/excel/2006/main">
          <x14:cfRule type="iconSet" priority="1718" id="{1CF2E3F4-CD8F-4157-807B-2D4DA5F10349}">
            <x14:iconSet iconSet="3Triangles" showValue="0">
              <x14:cfvo type="percent">
                <xm:f>0</xm:f>
              </x14:cfvo>
              <x14:cfvo type="num">
                <xm:f>50</xm:f>
              </x14:cfvo>
              <x14:cfvo type="num">
                <xm:f>80</xm:f>
              </x14:cfvo>
            </x14:iconSet>
          </x14:cfRule>
          <xm:sqref>P33:P38</xm:sqref>
        </x14:conditionalFormatting>
        <x14:conditionalFormatting xmlns:xm="http://schemas.microsoft.com/office/excel/2006/main">
          <x14:cfRule type="iconSet" priority="1719" id="{5ABE09C0-E388-4982-B0E8-6029C8FF10BC}">
            <x14:iconSet iconSet="3Triangles" showValue="0">
              <x14:cfvo type="percent">
                <xm:f>0</xm:f>
              </x14:cfvo>
              <x14:cfvo type="num">
                <xm:f>50</xm:f>
              </x14:cfvo>
              <x14:cfvo type="num">
                <xm:f>80</xm:f>
              </x14:cfvo>
            </x14:iconSet>
          </x14:cfRule>
          <xm:sqref>T33:T38</xm:sqref>
        </x14:conditionalFormatting>
        <x14:conditionalFormatting xmlns:xm="http://schemas.microsoft.com/office/excel/2006/main">
          <x14:cfRule type="iconSet" priority="1720" id="{79B16D7B-7C28-445D-A249-94075E08BD8A}">
            <x14:iconSet iconSet="3Triangles" showValue="0">
              <x14:cfvo type="percent">
                <xm:f>0</xm:f>
              </x14:cfvo>
              <x14:cfvo type="num">
                <xm:f>50</xm:f>
              </x14:cfvo>
              <x14:cfvo type="num">
                <xm:f>80</xm:f>
              </x14:cfvo>
            </x14:iconSet>
          </x14:cfRule>
          <xm:sqref>AC33:AC38</xm:sqref>
        </x14:conditionalFormatting>
        <x14:conditionalFormatting xmlns:xm="http://schemas.microsoft.com/office/excel/2006/main">
          <x14:cfRule type="iconSet" priority="1721" id="{FDAFD7EF-77F5-4D39-8360-37B57A2A51FE}">
            <x14:iconSet iconSet="3Triangles" showValue="0">
              <x14:cfvo type="percent">
                <xm:f>0</xm:f>
              </x14:cfvo>
              <x14:cfvo type="num">
                <xm:f>50</xm:f>
              </x14:cfvo>
              <x14:cfvo type="num">
                <xm:f>80</xm:f>
              </x14:cfvo>
            </x14:iconSet>
          </x14:cfRule>
          <xm:sqref>AG33:AG38</xm:sqref>
        </x14:conditionalFormatting>
        <x14:conditionalFormatting xmlns:xm="http://schemas.microsoft.com/office/excel/2006/main">
          <x14:cfRule type="iconSet" priority="1722" id="{1D9CB56F-F12C-4F26-80C7-A2141907E0F6}">
            <x14:iconSet iconSet="3Triangles" showValue="0">
              <x14:cfvo type="percent">
                <xm:f>0</xm:f>
              </x14:cfvo>
              <x14:cfvo type="num">
                <xm:f>50</xm:f>
              </x14:cfvo>
              <x14:cfvo type="num">
                <xm:f>80</xm:f>
              </x14:cfvo>
            </x14:iconSet>
          </x14:cfRule>
          <xm:sqref>AK33:AK38</xm:sqref>
        </x14:conditionalFormatting>
        <x14:conditionalFormatting xmlns:xm="http://schemas.microsoft.com/office/excel/2006/main">
          <x14:cfRule type="iconSet" priority="1723" id="{32DC7D8C-411F-4B5F-B5C0-3647E47C815A}">
            <x14:iconSet iconSet="3Triangles" showValue="0">
              <x14:cfvo type="percent">
                <xm:f>0</xm:f>
              </x14:cfvo>
              <x14:cfvo type="num">
                <xm:f>50</xm:f>
              </x14:cfvo>
              <x14:cfvo type="num">
                <xm:f>80</xm:f>
              </x14:cfvo>
            </x14:iconSet>
          </x14:cfRule>
          <xm:sqref>AO33:AO38</xm:sqref>
        </x14:conditionalFormatting>
        <x14:conditionalFormatting xmlns:xm="http://schemas.microsoft.com/office/excel/2006/main">
          <x14:cfRule type="iconSet" priority="1724" id="{B5CF69C0-CC8F-437B-953A-81E57F9C07A8}">
            <x14:iconSet iconSet="3Triangles" showValue="0">
              <x14:cfvo type="percent">
                <xm:f>0</xm:f>
              </x14:cfvo>
              <x14:cfvo type="num">
                <xm:f>50</xm:f>
              </x14:cfvo>
              <x14:cfvo type="num">
                <xm:f>80</xm:f>
              </x14:cfvo>
            </x14:iconSet>
          </x14:cfRule>
          <xm:sqref>AW33:AW38</xm:sqref>
        </x14:conditionalFormatting>
        <x14:conditionalFormatting xmlns:xm="http://schemas.microsoft.com/office/excel/2006/main">
          <x14:cfRule type="iconSet" priority="1725" id="{997CBE17-A257-4B0F-AC59-6BECB68B278D}">
            <x14:iconSet iconSet="3Triangles" showValue="0">
              <x14:cfvo type="percent">
                <xm:f>0</xm:f>
              </x14:cfvo>
              <x14:cfvo type="num">
                <xm:f>50</xm:f>
              </x14:cfvo>
              <x14:cfvo type="num">
                <xm:f>80</xm:f>
              </x14:cfvo>
            </x14:iconSet>
          </x14:cfRule>
          <xm:sqref>BA33:BA38</xm:sqref>
        </x14:conditionalFormatting>
        <x14:conditionalFormatting xmlns:xm="http://schemas.microsoft.com/office/excel/2006/main">
          <x14:cfRule type="iconSet" priority="1726" id="{5241B785-3B8E-4401-935A-A5D25F422FE2}">
            <x14:iconSet iconSet="3Triangles" showValue="0">
              <x14:cfvo type="percent">
                <xm:f>0</xm:f>
              </x14:cfvo>
              <x14:cfvo type="num">
                <xm:f>50</xm:f>
              </x14:cfvo>
              <x14:cfvo type="num">
                <xm:f>80</xm:f>
              </x14:cfvo>
            </x14:iconSet>
          </x14:cfRule>
          <xm:sqref>BE33:BE38</xm:sqref>
        </x14:conditionalFormatting>
        <x14:conditionalFormatting xmlns:xm="http://schemas.microsoft.com/office/excel/2006/main">
          <x14:cfRule type="iconSet" priority="1727" id="{228F260D-8506-433B-A961-4C014A123963}">
            <x14:iconSet iconSet="3Triangles" showValue="0">
              <x14:cfvo type="percent">
                <xm:f>0</xm:f>
              </x14:cfvo>
              <x14:cfvo type="num">
                <xm:f>50</xm:f>
              </x14:cfvo>
              <x14:cfvo type="num">
                <xm:f>80</xm:f>
              </x14:cfvo>
            </x14:iconSet>
          </x14:cfRule>
          <xm:sqref>BI33:BI38</xm:sqref>
        </x14:conditionalFormatting>
        <x14:conditionalFormatting xmlns:xm="http://schemas.microsoft.com/office/excel/2006/main">
          <x14:cfRule type="iconSet" priority="1728" id="{3B595CE5-C12D-4B4E-9B9A-BE982855B339}">
            <x14:iconSet iconSet="3Triangles" showValue="0">
              <x14:cfvo type="percent">
                <xm:f>0</xm:f>
              </x14:cfvo>
              <x14:cfvo type="num">
                <xm:f>50</xm:f>
              </x14:cfvo>
              <x14:cfvo type="num">
                <xm:f>80</xm:f>
              </x14:cfvo>
            </x14:iconSet>
          </x14:cfRule>
          <xm:sqref>BQ33:BQ38</xm:sqref>
        </x14:conditionalFormatting>
        <x14:conditionalFormatting xmlns:xm="http://schemas.microsoft.com/office/excel/2006/main">
          <x14:cfRule type="iconSet" priority="1729" id="{88C26D16-BC70-4267-BAC7-4DE55550F8D3}">
            <x14:iconSet iconSet="3Triangles" showValue="0">
              <x14:cfvo type="percent">
                <xm:f>0</xm:f>
              </x14:cfvo>
              <x14:cfvo type="num">
                <xm:f>50</xm:f>
              </x14:cfvo>
              <x14:cfvo type="num">
                <xm:f>80</xm:f>
              </x14:cfvo>
            </x14:iconSet>
          </x14:cfRule>
          <xm:sqref>BU33:BU38</xm:sqref>
        </x14:conditionalFormatting>
        <x14:conditionalFormatting xmlns:xm="http://schemas.microsoft.com/office/excel/2006/main">
          <x14:cfRule type="iconSet" priority="1730" id="{C04DF8EA-AD37-47DF-8111-950C2D9F18A6}">
            <x14:iconSet iconSet="3Triangles" showValue="0">
              <x14:cfvo type="percent">
                <xm:f>0</xm:f>
              </x14:cfvo>
              <x14:cfvo type="num">
                <xm:f>50</xm:f>
              </x14:cfvo>
              <x14:cfvo type="num">
                <xm:f>80</xm:f>
              </x14:cfvo>
            </x14:iconSet>
          </x14:cfRule>
          <xm:sqref>BY33:BY38</xm:sqref>
        </x14:conditionalFormatting>
        <x14:conditionalFormatting xmlns:xm="http://schemas.microsoft.com/office/excel/2006/main">
          <x14:cfRule type="iconSet" priority="1731" id="{E5F082A1-2E76-433C-B1E2-8A5CAED418F7}">
            <x14:iconSet iconSet="3Triangles" showValue="0">
              <x14:cfvo type="percent">
                <xm:f>0</xm:f>
              </x14:cfvo>
              <x14:cfvo type="num">
                <xm:f>50</xm:f>
              </x14:cfvo>
              <x14:cfvo type="num">
                <xm:f>80</xm:f>
              </x14:cfvo>
            </x14:iconSet>
          </x14:cfRule>
          <xm:sqref>CC33:CC38</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2:BK576"/>
  <sheetViews>
    <sheetView topLeftCell="A10" workbookViewId="0">
      <selection activeCell="P23" sqref="P23"/>
    </sheetView>
  </sheetViews>
  <sheetFormatPr defaultRowHeight="15"/>
  <cols>
    <col min="10" max="10" width="9.140625" customWidth="1"/>
    <col min="11" max="63" width="8.7109375" style="50"/>
  </cols>
  <sheetData>
    <row r="22" spans="1:10" ht="15.75" thickBot="1"/>
    <row r="23" spans="1:10" ht="87.75" customHeight="1" thickBot="1">
      <c r="A23" s="212" t="s">
        <v>44</v>
      </c>
      <c r="B23" s="213"/>
      <c r="C23" s="213"/>
      <c r="D23" s="213"/>
      <c r="E23" s="213"/>
      <c r="F23" s="213"/>
      <c r="G23" s="213"/>
      <c r="H23" s="213"/>
      <c r="I23" s="213"/>
      <c r="J23" s="214"/>
    </row>
    <row r="24" spans="1:10" s="50" customFormat="1"/>
    <row r="25" spans="1:10" s="50" customFormat="1"/>
    <row r="26" spans="1:10" s="50" customFormat="1"/>
    <row r="27" spans="1:10" s="50" customFormat="1"/>
    <row r="28" spans="1:10" s="50" customFormat="1"/>
    <row r="29" spans="1:10" s="50" customFormat="1"/>
    <row r="30" spans="1:10" s="50" customFormat="1"/>
    <row r="31" spans="1:10" s="50" customFormat="1"/>
    <row r="32" spans="1:10" s="50" customFormat="1"/>
    <row r="33" s="50" customFormat="1"/>
    <row r="34" s="50" customFormat="1"/>
    <row r="35" s="50" customFormat="1"/>
    <row r="36" s="50" customFormat="1"/>
    <row r="37" s="50" customFormat="1"/>
    <row r="38" s="50" customFormat="1"/>
    <row r="39" s="50" customFormat="1"/>
    <row r="40" s="50" customFormat="1"/>
    <row r="41" s="50" customFormat="1"/>
    <row r="42" s="50" customFormat="1"/>
    <row r="43" s="50" customFormat="1"/>
    <row r="44" s="50" customFormat="1"/>
    <row r="45" s="50" customFormat="1"/>
    <row r="46" s="50" customFormat="1"/>
    <row r="47" s="50" customFormat="1"/>
    <row r="48" s="50" customFormat="1"/>
    <row r="49" s="50" customFormat="1"/>
    <row r="50" s="50" customFormat="1"/>
    <row r="51" s="50" customFormat="1"/>
    <row r="52" s="50" customFormat="1"/>
    <row r="53" s="50" customFormat="1"/>
    <row r="54" s="50" customFormat="1"/>
    <row r="55" s="50" customFormat="1"/>
    <row r="56" s="50" customFormat="1"/>
    <row r="57" s="50" customFormat="1"/>
    <row r="58" s="50" customFormat="1"/>
    <row r="59" s="50" customFormat="1"/>
    <row r="60" s="50" customFormat="1"/>
    <row r="61" s="50" customFormat="1"/>
    <row r="62" s="50" customFormat="1"/>
    <row r="63" s="50" customFormat="1"/>
    <row r="64" s="50" customFormat="1"/>
    <row r="65" s="50" customFormat="1"/>
    <row r="66" s="50" customFormat="1"/>
    <row r="67" s="50" customFormat="1"/>
    <row r="68" s="50" customFormat="1"/>
    <row r="69" s="50" customFormat="1"/>
    <row r="70" s="50" customFormat="1"/>
    <row r="71" s="50" customFormat="1"/>
    <row r="72" s="50" customFormat="1"/>
    <row r="73" s="50" customFormat="1"/>
    <row r="74" s="50" customFormat="1"/>
    <row r="75" s="50" customFormat="1"/>
    <row r="76" s="50" customFormat="1"/>
    <row r="77" s="50" customFormat="1"/>
    <row r="78" s="50" customFormat="1"/>
    <row r="79" s="50" customFormat="1"/>
    <row r="80" s="50" customFormat="1"/>
    <row r="81" s="50" customFormat="1"/>
    <row r="82" s="50" customFormat="1"/>
    <row r="83" s="50" customFormat="1"/>
    <row r="84" s="50" customFormat="1"/>
    <row r="85" s="50" customFormat="1"/>
    <row r="86" s="50" customFormat="1"/>
    <row r="87" s="50" customFormat="1"/>
    <row r="88" s="50" customFormat="1"/>
    <row r="89" s="50" customFormat="1"/>
    <row r="90" s="50" customFormat="1"/>
    <row r="91" s="50" customFormat="1"/>
    <row r="92" s="50" customFormat="1"/>
    <row r="93" s="50" customFormat="1"/>
    <row r="94" s="50" customFormat="1"/>
    <row r="95" s="50" customFormat="1"/>
    <row r="96" s="50" customFormat="1"/>
    <row r="97" s="50" customFormat="1"/>
    <row r="98" s="50" customFormat="1"/>
    <row r="99" s="50" customFormat="1"/>
    <row r="100" s="50" customFormat="1"/>
    <row r="101" s="50" customFormat="1"/>
    <row r="102" s="50" customFormat="1"/>
    <row r="103" s="50" customFormat="1"/>
    <row r="104" s="50" customFormat="1"/>
    <row r="105" s="50" customFormat="1"/>
    <row r="106" s="50" customFormat="1"/>
    <row r="107" s="50" customFormat="1"/>
    <row r="108" s="50" customFormat="1"/>
    <row r="109" s="50" customFormat="1"/>
    <row r="110" s="50" customFormat="1"/>
    <row r="111" s="50" customFormat="1"/>
    <row r="112" s="50" customFormat="1"/>
    <row r="113" s="50" customFormat="1"/>
    <row r="114" s="50" customFormat="1"/>
    <row r="115" s="50" customFormat="1"/>
    <row r="116" s="50" customFormat="1"/>
    <row r="117" s="50" customFormat="1"/>
    <row r="118" s="50" customFormat="1"/>
    <row r="119" s="50" customFormat="1"/>
    <row r="120" s="50" customFormat="1"/>
    <row r="121" s="50" customFormat="1"/>
    <row r="122" s="50" customFormat="1"/>
    <row r="123" s="50" customFormat="1"/>
    <row r="124" s="50" customFormat="1"/>
    <row r="125" s="50" customFormat="1"/>
    <row r="126" s="50" customFormat="1"/>
    <row r="127" s="50" customFormat="1"/>
    <row r="128" s="50" customFormat="1"/>
    <row r="129" s="50" customFormat="1"/>
    <row r="130" s="50" customFormat="1"/>
    <row r="131" s="50" customFormat="1"/>
    <row r="132" s="50" customFormat="1"/>
    <row r="133" s="50" customFormat="1"/>
    <row r="134" s="50" customFormat="1"/>
    <row r="135" s="50" customFormat="1"/>
    <row r="136" s="50" customFormat="1"/>
    <row r="137" s="50" customFormat="1"/>
    <row r="138" s="50" customFormat="1"/>
    <row r="139" s="50" customFormat="1"/>
    <row r="140" s="50" customFormat="1"/>
    <row r="141" s="50" customFormat="1"/>
    <row r="142" s="50" customFormat="1"/>
    <row r="143" s="50" customFormat="1"/>
    <row r="144" s="50" customFormat="1"/>
    <row r="145" s="50" customFormat="1"/>
    <row r="146" s="50" customFormat="1"/>
    <row r="147" s="50" customFormat="1"/>
    <row r="148" s="50" customFormat="1"/>
    <row r="149" s="50" customFormat="1"/>
    <row r="150" s="50" customFormat="1"/>
    <row r="151" s="50" customFormat="1"/>
    <row r="152" s="50" customFormat="1"/>
    <row r="153" s="50" customFormat="1"/>
    <row r="154" s="50" customFormat="1"/>
    <row r="155" s="50" customFormat="1"/>
    <row r="156" s="50" customFormat="1"/>
    <row r="157" s="50" customFormat="1"/>
    <row r="158" s="50" customFormat="1"/>
    <row r="159" s="50" customFormat="1"/>
    <row r="160" s="50" customFormat="1"/>
    <row r="161" s="50" customFormat="1"/>
    <row r="162" s="50" customFormat="1"/>
    <row r="163" s="50" customFormat="1"/>
    <row r="164" s="50" customFormat="1"/>
    <row r="165" s="50" customFormat="1"/>
    <row r="166" s="50" customFormat="1"/>
    <row r="167" s="50" customFormat="1"/>
    <row r="168" s="50" customFormat="1"/>
    <row r="169" s="50" customFormat="1"/>
    <row r="170" s="50" customFormat="1"/>
    <row r="171" s="50" customFormat="1"/>
    <row r="172" s="50" customFormat="1"/>
    <row r="173" s="50" customFormat="1"/>
    <row r="174" s="50" customFormat="1"/>
    <row r="175" s="50" customFormat="1"/>
    <row r="176" s="50" customFormat="1"/>
    <row r="177" s="50" customFormat="1"/>
    <row r="178" s="50" customFormat="1"/>
    <row r="179" s="50" customFormat="1"/>
    <row r="180" s="50" customFormat="1"/>
    <row r="181" s="50" customFormat="1"/>
    <row r="182" s="50" customFormat="1"/>
    <row r="183" s="50" customFormat="1"/>
    <row r="184" s="50" customFormat="1"/>
    <row r="185" s="50" customFormat="1"/>
    <row r="186" s="50" customFormat="1"/>
    <row r="187" s="50" customFormat="1"/>
    <row r="188" s="50" customFormat="1"/>
    <row r="189" s="50" customFormat="1"/>
    <row r="190" s="50" customFormat="1"/>
    <row r="191" s="50" customFormat="1"/>
    <row r="192" s="50" customFormat="1"/>
    <row r="193" s="50" customFormat="1"/>
    <row r="194" s="50" customFormat="1"/>
    <row r="195" s="50" customFormat="1"/>
    <row r="196" s="50" customFormat="1"/>
    <row r="197" s="50" customFormat="1"/>
    <row r="198" s="50" customFormat="1"/>
    <row r="199" s="50" customFormat="1"/>
    <row r="200" s="50" customFormat="1"/>
    <row r="201" s="50" customFormat="1"/>
    <row r="202" s="50" customFormat="1"/>
    <row r="203" s="50" customFormat="1"/>
    <row r="204" s="50" customFormat="1"/>
    <row r="205" s="50" customFormat="1"/>
    <row r="206" s="50" customFormat="1"/>
    <row r="207" s="50" customFormat="1"/>
    <row r="208" s="50" customFormat="1"/>
    <row r="209" s="50" customFormat="1"/>
    <row r="210" s="50" customFormat="1"/>
    <row r="211" s="50" customFormat="1"/>
    <row r="212" s="50" customFormat="1"/>
    <row r="213" s="50" customFormat="1"/>
    <row r="214" s="50" customFormat="1"/>
    <row r="215" s="50" customFormat="1"/>
    <row r="216" s="50" customFormat="1"/>
    <row r="217" s="50" customFormat="1"/>
    <row r="218" s="50" customFormat="1"/>
    <row r="219" s="50" customFormat="1"/>
    <row r="220" s="50" customFormat="1"/>
    <row r="221" s="50" customFormat="1"/>
    <row r="222" s="50" customFormat="1"/>
    <row r="223" s="50" customFormat="1"/>
    <row r="224" s="50" customFormat="1"/>
    <row r="225" s="50" customFormat="1"/>
    <row r="226" s="50" customFormat="1"/>
    <row r="227" s="50" customFormat="1"/>
    <row r="228" s="50" customFormat="1"/>
    <row r="229" s="50" customFormat="1"/>
    <row r="230" s="50" customFormat="1"/>
    <row r="231" s="50" customFormat="1"/>
    <row r="232" s="50" customFormat="1"/>
    <row r="233" s="50" customFormat="1"/>
    <row r="234" s="50" customFormat="1"/>
    <row r="235" s="50" customFormat="1"/>
    <row r="236" s="50" customFormat="1"/>
    <row r="237" s="50" customFormat="1"/>
    <row r="238" s="50" customFormat="1"/>
    <row r="239" s="50" customFormat="1"/>
    <row r="240" s="50" customFormat="1"/>
    <row r="241" s="50" customFormat="1"/>
    <row r="242" s="50" customFormat="1"/>
    <row r="243" s="50" customFormat="1"/>
    <row r="244" s="50" customFormat="1"/>
    <row r="245" s="50" customFormat="1"/>
    <row r="246" s="50" customFormat="1"/>
    <row r="247" s="50" customFormat="1"/>
    <row r="248" s="50" customFormat="1"/>
    <row r="249" s="50" customFormat="1"/>
    <row r="250" s="50" customFormat="1"/>
    <row r="251" s="50" customFormat="1"/>
    <row r="252" s="50" customFormat="1"/>
    <row r="253" s="50" customFormat="1"/>
    <row r="254" s="50" customFormat="1"/>
    <row r="255" s="50" customFormat="1"/>
    <row r="256" s="50" customFormat="1"/>
    <row r="257" s="50" customFormat="1"/>
    <row r="258" s="50" customFormat="1"/>
    <row r="259" s="50" customFormat="1"/>
    <row r="260" s="50" customFormat="1"/>
    <row r="261" s="50" customFormat="1"/>
    <row r="262" s="50" customFormat="1"/>
    <row r="263" s="50" customFormat="1"/>
    <row r="264" s="50" customFormat="1"/>
    <row r="265" s="50" customFormat="1"/>
    <row r="266" s="50" customFormat="1"/>
    <row r="267" s="50" customFormat="1"/>
    <row r="268" s="50" customFormat="1"/>
    <row r="269" s="50" customFormat="1"/>
    <row r="270" s="50" customFormat="1"/>
    <row r="271" s="50" customFormat="1"/>
    <row r="272" s="50" customFormat="1"/>
    <row r="273" s="50" customFormat="1"/>
    <row r="274" s="50" customFormat="1"/>
    <row r="275" s="50" customFormat="1"/>
    <row r="276" s="50" customFormat="1"/>
    <row r="277" s="50" customFormat="1"/>
    <row r="278" s="50" customFormat="1"/>
    <row r="279" s="50" customFormat="1"/>
    <row r="280" s="50" customFormat="1"/>
    <row r="281" s="50" customFormat="1"/>
    <row r="282" s="50" customFormat="1"/>
    <row r="283" s="50" customFormat="1"/>
    <row r="284" s="50" customFormat="1"/>
    <row r="285" s="50" customFormat="1"/>
    <row r="286" s="50" customFormat="1"/>
    <row r="287" s="50" customFormat="1"/>
    <row r="288" s="50" customFormat="1"/>
    <row r="289" s="50" customFormat="1"/>
    <row r="290" s="50" customFormat="1"/>
    <row r="291" s="50" customFormat="1"/>
    <row r="292" s="50" customFormat="1"/>
    <row r="293" s="50" customFormat="1"/>
    <row r="294" s="50" customFormat="1"/>
    <row r="295" s="50" customFormat="1"/>
    <row r="296" s="50" customFormat="1"/>
    <row r="297" s="50" customFormat="1"/>
    <row r="298" s="50" customFormat="1"/>
    <row r="299" s="50" customFormat="1"/>
    <row r="300" s="50" customFormat="1"/>
    <row r="301" s="50" customFormat="1"/>
    <row r="302" s="50" customFormat="1"/>
    <row r="303" s="50" customFormat="1"/>
    <row r="304" s="50" customFormat="1"/>
    <row r="305" s="50" customFormat="1"/>
    <row r="306" s="50" customFormat="1"/>
    <row r="307" s="50" customFormat="1"/>
    <row r="308" s="50" customFormat="1"/>
    <row r="309" s="50" customFormat="1"/>
    <row r="310" s="50" customFormat="1"/>
    <row r="311" s="50" customFormat="1"/>
    <row r="312" s="50" customFormat="1"/>
    <row r="313" s="50" customFormat="1"/>
    <row r="314" s="50" customFormat="1"/>
    <row r="315" s="50" customFormat="1"/>
    <row r="316" s="50" customFormat="1"/>
    <row r="317" s="50" customFormat="1"/>
    <row r="318" s="50" customFormat="1"/>
    <row r="319" s="50" customFormat="1"/>
    <row r="320" s="50" customFormat="1"/>
    <row r="321" s="50" customFormat="1"/>
    <row r="322" s="50" customFormat="1"/>
    <row r="323" s="50" customFormat="1"/>
    <row r="324" s="50" customFormat="1"/>
    <row r="325" s="50" customFormat="1"/>
    <row r="326" s="50" customFormat="1"/>
    <row r="327" s="50" customFormat="1"/>
    <row r="328" s="50" customFormat="1"/>
    <row r="329" s="50" customFormat="1"/>
    <row r="330" s="50" customFormat="1"/>
    <row r="331" s="50" customFormat="1"/>
    <row r="332" s="50" customFormat="1"/>
    <row r="333" s="50" customFormat="1"/>
    <row r="334" s="50" customFormat="1"/>
    <row r="335" s="50" customFormat="1"/>
    <row r="336" s="50" customFormat="1"/>
    <row r="337" s="50" customFormat="1"/>
    <row r="338" s="50" customFormat="1"/>
    <row r="339" s="50" customFormat="1"/>
    <row r="340" s="50" customFormat="1"/>
    <row r="341" s="50" customFormat="1"/>
    <row r="342" s="50" customFormat="1"/>
    <row r="343" s="50" customFormat="1"/>
    <row r="344" s="50" customFormat="1"/>
    <row r="345" s="50" customFormat="1"/>
    <row r="346" s="50" customFormat="1"/>
    <row r="347" s="50" customFormat="1"/>
    <row r="348" s="50" customFormat="1"/>
    <row r="349" s="50" customFormat="1"/>
    <row r="350" s="50" customFormat="1"/>
    <row r="351" s="50" customFormat="1"/>
    <row r="352" s="50" customFormat="1"/>
    <row r="353" s="50" customFormat="1"/>
    <row r="354" s="50" customFormat="1"/>
    <row r="355" s="50" customFormat="1"/>
    <row r="356" s="50" customFormat="1"/>
    <row r="357" s="50" customFormat="1"/>
    <row r="358" s="50" customFormat="1"/>
    <row r="359" s="50" customFormat="1"/>
    <row r="360" s="50" customFormat="1"/>
    <row r="361" s="50" customFormat="1"/>
    <row r="362" s="50" customFormat="1"/>
    <row r="363" s="50" customFormat="1"/>
    <row r="364" s="50" customFormat="1"/>
    <row r="365" s="50" customFormat="1"/>
    <row r="366" s="50" customFormat="1"/>
    <row r="367" s="50" customFormat="1"/>
    <row r="368" s="50" customFormat="1"/>
    <row r="369" s="50" customFormat="1"/>
    <row r="370" s="50" customFormat="1"/>
    <row r="371" s="50" customFormat="1"/>
    <row r="372" s="50" customFormat="1"/>
    <row r="373" s="50" customFormat="1"/>
    <row r="374" s="50" customFormat="1"/>
    <row r="375" s="50" customFormat="1"/>
    <row r="376" s="50" customFormat="1"/>
    <row r="377" s="50" customFormat="1"/>
    <row r="378" s="50" customFormat="1"/>
    <row r="379" s="50" customFormat="1"/>
    <row r="380" s="50" customFormat="1"/>
    <row r="381" s="50" customFormat="1"/>
    <row r="382" s="50" customFormat="1"/>
    <row r="383" s="50" customFormat="1"/>
    <row r="384" s="50" customFormat="1"/>
    <row r="385" s="50" customFormat="1"/>
    <row r="386" s="50" customFormat="1"/>
    <row r="387" s="50" customFormat="1"/>
    <row r="388" s="50" customFormat="1"/>
    <row r="389" s="50" customFormat="1"/>
    <row r="390" s="50" customFormat="1"/>
    <row r="391" s="50" customFormat="1"/>
    <row r="392" s="50" customFormat="1"/>
    <row r="393" s="50" customFormat="1"/>
    <row r="394" s="50" customFormat="1"/>
    <row r="395" s="50" customFormat="1"/>
    <row r="396" s="50" customFormat="1"/>
    <row r="397" s="50" customFormat="1"/>
    <row r="398" s="50" customFormat="1"/>
    <row r="399" s="50" customFormat="1"/>
    <row r="400" s="50" customFormat="1"/>
    <row r="401" s="50" customFormat="1"/>
    <row r="402" s="50" customFormat="1"/>
    <row r="403" s="50" customFormat="1"/>
    <row r="404" s="50" customFormat="1"/>
    <row r="405" s="50" customFormat="1"/>
    <row r="406" s="50" customFormat="1"/>
    <row r="407" s="50" customFormat="1"/>
    <row r="408" s="50" customFormat="1"/>
    <row r="409" s="50" customFormat="1"/>
    <row r="410" s="50" customFormat="1"/>
    <row r="411" s="50" customFormat="1"/>
    <row r="412" s="50" customFormat="1"/>
    <row r="413" s="50" customFormat="1"/>
    <row r="414" s="50" customFormat="1"/>
    <row r="415" s="50" customFormat="1"/>
    <row r="416" s="50" customFormat="1"/>
    <row r="417" s="50" customFormat="1"/>
    <row r="418" s="50" customFormat="1"/>
    <row r="419" s="50" customFormat="1"/>
    <row r="420" s="50" customFormat="1"/>
    <row r="421" s="50" customFormat="1"/>
    <row r="422" s="50" customFormat="1"/>
    <row r="423" s="50" customFormat="1"/>
    <row r="424" s="50" customFormat="1"/>
    <row r="425" s="50" customFormat="1"/>
    <row r="426" s="50" customFormat="1"/>
    <row r="427" s="50" customFormat="1"/>
    <row r="428" s="50" customFormat="1"/>
    <row r="429" s="50" customFormat="1"/>
    <row r="430" s="50" customFormat="1"/>
    <row r="431" s="50" customFormat="1"/>
    <row r="432" s="50" customFormat="1"/>
    <row r="433" s="50" customFormat="1"/>
    <row r="434" s="50" customFormat="1"/>
    <row r="435" s="50" customFormat="1"/>
    <row r="436" s="50" customFormat="1"/>
    <row r="437" s="50" customFormat="1"/>
    <row r="438" s="50" customFormat="1"/>
    <row r="439" s="50" customFormat="1"/>
    <row r="440" s="50" customFormat="1"/>
    <row r="441" s="50" customFormat="1"/>
    <row r="442" s="50" customFormat="1"/>
    <row r="443" s="50" customFormat="1"/>
    <row r="444" s="50" customFormat="1"/>
    <row r="445" s="50" customFormat="1"/>
    <row r="446" s="50" customFormat="1"/>
    <row r="447" s="50" customFormat="1"/>
    <row r="448" s="50" customFormat="1"/>
    <row r="449" s="50" customFormat="1"/>
    <row r="450" s="50" customFormat="1"/>
    <row r="451" s="50" customFormat="1"/>
    <row r="452" s="50" customFormat="1"/>
    <row r="453" s="50" customFormat="1"/>
    <row r="454" s="50" customFormat="1"/>
    <row r="455" s="50" customFormat="1"/>
    <row r="456" s="50" customFormat="1"/>
    <row r="457" s="50" customFormat="1"/>
    <row r="458" s="50" customFormat="1"/>
    <row r="459" s="50" customFormat="1"/>
    <row r="460" s="50" customFormat="1"/>
    <row r="461" s="50" customFormat="1"/>
    <row r="462" s="50" customFormat="1"/>
    <row r="463" s="50" customFormat="1"/>
    <row r="464" s="50" customFormat="1"/>
    <row r="465" s="50" customFormat="1"/>
    <row r="466" s="50" customFormat="1"/>
    <row r="467" s="50" customFormat="1"/>
    <row r="468" s="50" customFormat="1"/>
    <row r="469" s="50" customFormat="1"/>
    <row r="470" s="50" customFormat="1"/>
    <row r="471" s="50" customFormat="1"/>
    <row r="472" s="50" customFormat="1"/>
    <row r="473" s="50" customFormat="1"/>
    <row r="474" s="50" customFormat="1"/>
    <row r="475" s="50" customFormat="1"/>
    <row r="476" s="50" customFormat="1"/>
    <row r="477" s="50" customFormat="1"/>
    <row r="478" s="50" customFormat="1"/>
    <row r="479" s="50" customFormat="1"/>
    <row r="480" s="50" customFormat="1"/>
    <row r="481" s="50" customFormat="1"/>
    <row r="482" s="50" customFormat="1"/>
    <row r="483" s="50" customFormat="1"/>
    <row r="484" s="50" customFormat="1"/>
    <row r="485" s="50" customFormat="1"/>
    <row r="486" s="50" customFormat="1"/>
    <row r="487" s="50" customFormat="1"/>
    <row r="488" s="50" customFormat="1"/>
    <row r="489" s="50" customFormat="1"/>
    <row r="490" s="50" customFormat="1"/>
    <row r="491" s="50" customFormat="1"/>
    <row r="492" s="50" customFormat="1"/>
    <row r="493" s="50" customFormat="1"/>
    <row r="494" s="50" customFormat="1"/>
    <row r="495" s="50" customFormat="1"/>
    <row r="496" s="50" customFormat="1"/>
    <row r="497" s="50" customFormat="1"/>
    <row r="498" s="50" customFormat="1"/>
    <row r="499" s="50" customFormat="1"/>
    <row r="500" s="50" customFormat="1"/>
    <row r="501" s="50" customFormat="1"/>
    <row r="502" s="50" customFormat="1"/>
    <row r="503" s="50" customFormat="1"/>
    <row r="504" s="50" customFormat="1"/>
    <row r="505" s="50" customFormat="1"/>
    <row r="506" s="50" customFormat="1"/>
    <row r="507" s="50" customFormat="1"/>
    <row r="508" s="50" customFormat="1"/>
    <row r="509" s="50" customFormat="1"/>
    <row r="510" s="50" customFormat="1"/>
    <row r="511" s="50" customFormat="1"/>
    <row r="512" s="50" customFormat="1"/>
    <row r="513" s="50" customFormat="1"/>
    <row r="514" s="50" customFormat="1"/>
    <row r="515" s="50" customFormat="1"/>
    <row r="516" s="50" customFormat="1"/>
    <row r="517" s="50" customFormat="1"/>
    <row r="518" s="50" customFormat="1"/>
    <row r="519" s="50" customFormat="1"/>
    <row r="520" s="50" customFormat="1"/>
    <row r="521" s="50" customFormat="1"/>
    <row r="522" s="50" customFormat="1"/>
    <row r="523" s="50" customFormat="1"/>
    <row r="524" s="50" customFormat="1"/>
    <row r="525" s="50" customFormat="1"/>
    <row r="526" s="50" customFormat="1"/>
    <row r="527" s="50" customFormat="1"/>
    <row r="528" s="50" customFormat="1"/>
    <row r="529" s="50" customFormat="1"/>
    <row r="530" s="50" customFormat="1"/>
    <row r="531" s="50" customFormat="1"/>
    <row r="532" s="50" customFormat="1"/>
    <row r="533" s="50" customFormat="1"/>
    <row r="534" s="50" customFormat="1"/>
    <row r="535" s="50" customFormat="1"/>
    <row r="536" s="50" customFormat="1"/>
    <row r="537" s="50" customFormat="1"/>
    <row r="538" s="50" customFormat="1"/>
    <row r="539" s="50" customFormat="1"/>
    <row r="540" s="50" customFormat="1"/>
    <row r="541" s="50" customFormat="1"/>
    <row r="542" s="50" customFormat="1"/>
    <row r="543" s="50" customFormat="1"/>
    <row r="544" s="50" customFormat="1"/>
    <row r="545" s="50" customFormat="1"/>
    <row r="546" s="50" customFormat="1"/>
    <row r="547" s="50" customFormat="1"/>
    <row r="548" s="50" customFormat="1"/>
    <row r="549" s="50" customFormat="1"/>
    <row r="550" s="50" customFormat="1"/>
    <row r="551" s="50" customFormat="1"/>
    <row r="552" s="50" customFormat="1"/>
    <row r="553" s="50" customFormat="1"/>
    <row r="554" s="50" customFormat="1"/>
    <row r="555" s="50" customFormat="1"/>
    <row r="556" s="50" customFormat="1"/>
    <row r="557" s="50" customFormat="1"/>
    <row r="558" s="50" customFormat="1"/>
    <row r="559" s="50" customFormat="1"/>
    <row r="560" s="50" customFormat="1"/>
    <row r="561" s="50" customFormat="1"/>
    <row r="562" s="50" customFormat="1"/>
    <row r="563" s="50" customFormat="1"/>
    <row r="564" s="50" customFormat="1"/>
    <row r="565" s="50" customFormat="1"/>
    <row r="566" s="50" customFormat="1"/>
    <row r="567" s="50" customFormat="1"/>
    <row r="568" s="50" customFormat="1"/>
    <row r="569" s="50" customFormat="1"/>
    <row r="570" s="50" customFormat="1"/>
    <row r="571" s="50" customFormat="1"/>
    <row r="572" s="50" customFormat="1"/>
    <row r="573" s="50" customFormat="1"/>
    <row r="574" s="50" customFormat="1"/>
    <row r="575" s="50" customFormat="1"/>
    <row r="576" s="50" customFormat="1"/>
  </sheetData>
  <mergeCells count="1">
    <mergeCell ref="A23:J23"/>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74"/>
  <sheetViews>
    <sheetView showGridLines="0" workbookViewId="0">
      <selection activeCell="D41" sqref="D41:E41"/>
    </sheetView>
  </sheetViews>
  <sheetFormatPr defaultColWidth="9.140625" defaultRowHeight="12.75"/>
  <cols>
    <col min="1" max="1" width="9.140625" style="146"/>
    <col min="2" max="2" width="6.140625" style="146" customWidth="1"/>
    <col min="3" max="3" width="12.28515625" style="146" customWidth="1"/>
    <col min="4" max="4" width="6.28515625" style="146" customWidth="1"/>
    <col min="5" max="5" width="114.42578125" style="146" customWidth="1"/>
    <col min="6" max="16384" width="9.140625" style="146"/>
  </cols>
  <sheetData>
    <row r="1" spans="1:5" ht="23.25" customHeight="1">
      <c r="A1" s="223" t="s">
        <v>45</v>
      </c>
      <c r="B1" s="223"/>
      <c r="C1" s="223"/>
      <c r="D1" s="223"/>
      <c r="E1" s="223"/>
    </row>
    <row r="3" spans="1:5">
      <c r="A3" s="218" t="s">
        <v>46</v>
      </c>
      <c r="B3" s="219"/>
      <c r="C3" s="219"/>
      <c r="D3" s="219"/>
      <c r="E3" s="220"/>
    </row>
    <row r="5" spans="1:5" ht="43.5" customHeight="1">
      <c r="A5" s="184"/>
      <c r="B5" s="224" t="s">
        <v>47</v>
      </c>
      <c r="C5" s="224"/>
      <c r="D5" s="224"/>
      <c r="E5" s="224"/>
    </row>
    <row r="6" spans="1:5">
      <c r="A6" s="184"/>
      <c r="B6" s="147"/>
      <c r="C6" s="148" t="s">
        <v>48</v>
      </c>
      <c r="D6" s="147"/>
      <c r="E6" s="147"/>
    </row>
    <row r="7" spans="1:5">
      <c r="A7" s="184"/>
      <c r="B7" s="147"/>
      <c r="C7" s="148" t="s">
        <v>49</v>
      </c>
      <c r="D7" s="147"/>
      <c r="E7" s="147"/>
    </row>
    <row r="8" spans="1:5">
      <c r="A8" s="184"/>
      <c r="B8" s="147"/>
      <c r="C8" s="148" t="s">
        <v>50</v>
      </c>
      <c r="D8" s="147"/>
      <c r="E8" s="147"/>
    </row>
    <row r="9" spans="1:5">
      <c r="A9" s="184"/>
      <c r="B9" s="147"/>
      <c r="C9" s="148" t="s">
        <v>51</v>
      </c>
      <c r="D9" s="147"/>
      <c r="E9" s="147"/>
    </row>
    <row r="10" spans="1:5">
      <c r="A10" s="184"/>
      <c r="B10" s="147"/>
      <c r="C10" s="148" t="s">
        <v>52</v>
      </c>
      <c r="D10" s="147"/>
      <c r="E10" s="147"/>
    </row>
    <row r="11" spans="1:5">
      <c r="A11" s="184"/>
      <c r="B11" s="147"/>
      <c r="C11" s="148" t="s">
        <v>53</v>
      </c>
      <c r="D11" s="147"/>
      <c r="E11" s="147"/>
    </row>
    <row r="12" spans="1:5" ht="9" customHeight="1">
      <c r="A12" s="184"/>
      <c r="B12" s="147"/>
      <c r="C12" s="148"/>
      <c r="D12" s="147"/>
      <c r="E12" s="147"/>
    </row>
    <row r="13" spans="1:5">
      <c r="A13" s="184"/>
      <c r="B13" s="225" t="s">
        <v>54</v>
      </c>
      <c r="C13" s="225"/>
      <c r="D13" s="225"/>
      <c r="E13" s="225"/>
    </row>
    <row r="14" spans="1:5">
      <c r="A14" s="184"/>
      <c r="B14" s="185"/>
      <c r="C14" s="185"/>
      <c r="D14" s="185"/>
      <c r="E14" s="185"/>
    </row>
    <row r="15" spans="1:5">
      <c r="A15" s="218" t="s">
        <v>55</v>
      </c>
      <c r="B15" s="219"/>
      <c r="C15" s="219"/>
      <c r="D15" s="219"/>
      <c r="E15" s="220"/>
    </row>
    <row r="16" spans="1:5" ht="30.6" customHeight="1">
      <c r="A16" s="184"/>
      <c r="B16" s="215" t="s">
        <v>56</v>
      </c>
      <c r="C16" s="215"/>
      <c r="D16" s="215"/>
      <c r="E16" s="215"/>
    </row>
    <row r="17" spans="1:5" ht="30.6" customHeight="1">
      <c r="A17" s="184"/>
      <c r="B17" s="215" t="s">
        <v>57</v>
      </c>
      <c r="C17" s="215"/>
      <c r="D17" s="215"/>
      <c r="E17" s="215"/>
    </row>
    <row r="19" spans="1:5">
      <c r="A19" s="218" t="s">
        <v>58</v>
      </c>
      <c r="B19" s="219"/>
      <c r="C19" s="219"/>
      <c r="D19" s="219"/>
      <c r="E19" s="220"/>
    </row>
    <row r="20" spans="1:5" ht="33.75" customHeight="1">
      <c r="A20" s="184"/>
      <c r="B20" s="215" t="s">
        <v>59</v>
      </c>
      <c r="C20" s="215"/>
      <c r="D20" s="215"/>
      <c r="E20" s="215"/>
    </row>
    <row r="23" spans="1:5">
      <c r="A23" s="218" t="s">
        <v>60</v>
      </c>
      <c r="B23" s="219"/>
      <c r="C23" s="219"/>
      <c r="D23" s="219"/>
      <c r="E23" s="220"/>
    </row>
    <row r="24" spans="1:5" ht="33.75" customHeight="1">
      <c r="A24" s="184"/>
      <c r="B24" s="222" t="s">
        <v>61</v>
      </c>
      <c r="C24" s="222"/>
      <c r="D24" s="222"/>
      <c r="E24" s="222"/>
    </row>
    <row r="25" spans="1:5">
      <c r="A25" s="184"/>
      <c r="B25" s="184" t="s">
        <v>62</v>
      </c>
      <c r="C25" s="184"/>
      <c r="D25" s="184"/>
      <c r="E25" s="184"/>
    </row>
    <row r="26" spans="1:5">
      <c r="A26" s="184"/>
      <c r="B26" s="184"/>
      <c r="C26" s="184">
        <v>1</v>
      </c>
      <c r="D26" s="226" t="s">
        <v>63</v>
      </c>
      <c r="E26" s="226"/>
    </row>
    <row r="27" spans="1:5">
      <c r="A27" s="184"/>
      <c r="B27" s="184"/>
      <c r="C27" s="184">
        <v>2</v>
      </c>
      <c r="D27" s="226" t="s">
        <v>64</v>
      </c>
      <c r="E27" s="226"/>
    </row>
    <row r="28" spans="1:5">
      <c r="A28" s="184"/>
      <c r="B28" s="184"/>
      <c r="C28" s="184">
        <v>3</v>
      </c>
      <c r="D28" s="226" t="s">
        <v>65</v>
      </c>
      <c r="E28" s="226"/>
    </row>
    <row r="29" spans="1:5">
      <c r="A29" s="184"/>
      <c r="B29" s="184"/>
      <c r="C29" s="184">
        <v>4</v>
      </c>
      <c r="D29" s="226" t="s">
        <v>66</v>
      </c>
      <c r="E29" s="226"/>
    </row>
    <row r="30" spans="1:5" ht="27" customHeight="1">
      <c r="A30" s="184"/>
      <c r="B30" s="184"/>
      <c r="C30" s="184">
        <v>5</v>
      </c>
      <c r="D30" s="217" t="s">
        <v>67</v>
      </c>
      <c r="E30" s="217"/>
    </row>
    <row r="31" spans="1:5">
      <c r="A31" s="184"/>
      <c r="B31" s="184"/>
      <c r="C31" s="184">
        <v>6</v>
      </c>
      <c r="D31" s="226" t="s">
        <v>68</v>
      </c>
      <c r="E31" s="226"/>
    </row>
    <row r="35" spans="1:5">
      <c r="A35" s="218" t="s">
        <v>69</v>
      </c>
      <c r="B35" s="219"/>
      <c r="C35" s="219"/>
      <c r="D35" s="219"/>
      <c r="E35" s="220"/>
    </row>
    <row r="36" spans="1:5">
      <c r="A36" s="184"/>
      <c r="B36" s="149" t="s">
        <v>70</v>
      </c>
      <c r="C36" s="184"/>
      <c r="D36" s="184"/>
      <c r="E36" s="184"/>
    </row>
    <row r="37" spans="1:5" ht="14.1" customHeight="1">
      <c r="A37" s="184"/>
      <c r="B37" s="184"/>
      <c r="C37" s="184">
        <v>1</v>
      </c>
      <c r="D37" s="217" t="s">
        <v>71</v>
      </c>
      <c r="E37" s="217"/>
    </row>
    <row r="38" spans="1:5" s="147" customFormat="1" ht="14.1" customHeight="1">
      <c r="C38" s="150">
        <v>2</v>
      </c>
      <c r="D38" s="221" t="s">
        <v>72</v>
      </c>
      <c r="E38" s="221"/>
    </row>
    <row r="39" spans="1:5" ht="14.1" customHeight="1">
      <c r="A39" s="184"/>
      <c r="B39" s="184"/>
      <c r="C39" s="184">
        <v>3</v>
      </c>
      <c r="D39" s="217" t="s">
        <v>73</v>
      </c>
      <c r="E39" s="217"/>
    </row>
    <row r="40" spans="1:5" ht="32.1" customHeight="1">
      <c r="A40" s="184"/>
      <c r="B40" s="184"/>
      <c r="C40" s="184">
        <v>4</v>
      </c>
      <c r="D40" s="217" t="s">
        <v>74</v>
      </c>
      <c r="E40" s="217"/>
    </row>
    <row r="41" spans="1:5" ht="14.1" customHeight="1">
      <c r="A41" s="184"/>
      <c r="B41" s="184"/>
      <c r="C41" s="184">
        <v>5</v>
      </c>
      <c r="D41" s="217" t="s">
        <v>75</v>
      </c>
      <c r="E41" s="217"/>
    </row>
    <row r="43" spans="1:5">
      <c r="A43" s="184"/>
      <c r="B43" s="151" t="s">
        <v>76</v>
      </c>
      <c r="C43" s="152"/>
      <c r="D43" s="152"/>
      <c r="E43" s="153"/>
    </row>
    <row r="44" spans="1:5">
      <c r="A44" s="184"/>
      <c r="B44" s="184" t="s">
        <v>77</v>
      </c>
      <c r="C44" s="184"/>
      <c r="D44" s="184"/>
      <c r="E44" s="184"/>
    </row>
    <row r="45" spans="1:5">
      <c r="A45" s="184"/>
      <c r="B45" s="184"/>
      <c r="C45" s="184">
        <v>1</v>
      </c>
      <c r="D45" s="184" t="s">
        <v>78</v>
      </c>
      <c r="E45" s="184"/>
    </row>
    <row r="46" spans="1:5">
      <c r="A46" s="184"/>
      <c r="B46" s="184"/>
      <c r="C46" s="184">
        <v>1</v>
      </c>
      <c r="D46" s="184" t="s">
        <v>79</v>
      </c>
      <c r="E46" s="184"/>
    </row>
    <row r="47" spans="1:5">
      <c r="A47" s="184"/>
      <c r="B47" s="184"/>
      <c r="C47" s="184" t="s">
        <v>80</v>
      </c>
      <c r="D47" s="184" t="s">
        <v>81</v>
      </c>
      <c r="E47" s="184"/>
    </row>
    <row r="48" spans="1:5">
      <c r="A48" s="184"/>
      <c r="B48" s="184"/>
      <c r="C48" s="184">
        <v>1</v>
      </c>
      <c r="D48" s="184" t="s">
        <v>82</v>
      </c>
      <c r="E48" s="184"/>
    </row>
    <row r="51" spans="2:5" ht="44.45" customHeight="1">
      <c r="B51" s="184" t="s">
        <v>83</v>
      </c>
      <c r="C51" s="184"/>
      <c r="D51" s="217" t="s">
        <v>84</v>
      </c>
      <c r="E51" s="217"/>
    </row>
    <row r="52" spans="2:5" ht="30.95" customHeight="1">
      <c r="B52" s="184" t="s">
        <v>85</v>
      </c>
      <c r="C52" s="184"/>
      <c r="D52" s="217" t="s">
        <v>86</v>
      </c>
      <c r="E52" s="217"/>
    </row>
    <row r="53" spans="2:5" ht="33" customHeight="1">
      <c r="B53" s="184" t="s">
        <v>87</v>
      </c>
      <c r="C53" s="184"/>
      <c r="D53" s="217" t="s">
        <v>88</v>
      </c>
      <c r="E53" s="217"/>
    </row>
    <row r="54" spans="2:5" ht="29.25" customHeight="1">
      <c r="B54" s="216" t="s">
        <v>89</v>
      </c>
      <c r="C54" s="216"/>
      <c r="D54" s="216"/>
      <c r="E54" s="216"/>
    </row>
    <row r="56" spans="2:5">
      <c r="B56" s="151" t="s">
        <v>90</v>
      </c>
      <c r="C56" s="152"/>
      <c r="D56" s="152"/>
      <c r="E56" s="153"/>
    </row>
    <row r="58" spans="2:5">
      <c r="B58" s="184" t="s">
        <v>83</v>
      </c>
      <c r="C58" s="184"/>
      <c r="D58" s="184" t="s">
        <v>91</v>
      </c>
      <c r="E58" s="184"/>
    </row>
    <row r="59" spans="2:5">
      <c r="B59" s="184" t="s">
        <v>85</v>
      </c>
      <c r="C59" s="184"/>
      <c r="D59" s="184"/>
      <c r="E59" s="184"/>
    </row>
    <row r="60" spans="2:5">
      <c r="B60" s="184" t="s">
        <v>87</v>
      </c>
      <c r="C60" s="184"/>
      <c r="D60" s="184"/>
      <c r="E60" s="184"/>
    </row>
    <row r="62" spans="2:5" ht="29.25" customHeight="1">
      <c r="B62" s="216" t="s">
        <v>92</v>
      </c>
      <c r="C62" s="216"/>
      <c r="D62" s="216"/>
      <c r="E62" s="216"/>
    </row>
    <row r="66" spans="2:5">
      <c r="B66" s="184" t="s">
        <v>93</v>
      </c>
      <c r="C66" s="184"/>
      <c r="D66" s="184"/>
      <c r="E66" s="184"/>
    </row>
    <row r="67" spans="2:5">
      <c r="B67" s="184" t="s">
        <v>94</v>
      </c>
      <c r="C67" s="184" t="s">
        <v>95</v>
      </c>
      <c r="D67" s="184" t="s">
        <v>96</v>
      </c>
      <c r="E67" s="184"/>
    </row>
    <row r="68" spans="2:5">
      <c r="B68" s="184">
        <v>1</v>
      </c>
      <c r="C68" s="184" t="s">
        <v>97</v>
      </c>
      <c r="D68" s="154"/>
      <c r="E68" s="184" t="s">
        <v>98</v>
      </c>
    </row>
    <row r="69" spans="2:5" ht="4.5" customHeight="1">
      <c r="B69" s="184"/>
      <c r="C69" s="184"/>
      <c r="D69" s="184"/>
      <c r="E69" s="184"/>
    </row>
    <row r="70" spans="2:5">
      <c r="B70" s="184">
        <v>2</v>
      </c>
      <c r="C70" s="184" t="s">
        <v>99</v>
      </c>
      <c r="D70" s="155"/>
      <c r="E70" s="184" t="s">
        <v>100</v>
      </c>
    </row>
    <row r="71" spans="2:5" ht="3.75" customHeight="1">
      <c r="B71" s="184"/>
      <c r="C71" s="184"/>
      <c r="D71" s="184"/>
      <c r="E71" s="184"/>
    </row>
    <row r="72" spans="2:5">
      <c r="B72" s="184">
        <v>3</v>
      </c>
      <c r="C72" s="184" t="s">
        <v>101</v>
      </c>
      <c r="D72" s="156"/>
      <c r="E72" s="184" t="s">
        <v>102</v>
      </c>
    </row>
    <row r="73" spans="2:5" ht="3.75" customHeight="1">
      <c r="B73" s="184"/>
      <c r="C73" s="184"/>
      <c r="D73" s="184"/>
      <c r="E73" s="184"/>
    </row>
    <row r="74" spans="2:5">
      <c r="B74" s="184">
        <v>4</v>
      </c>
      <c r="C74" s="184" t="s">
        <v>103</v>
      </c>
      <c r="D74" s="157"/>
      <c r="E74" s="184" t="s">
        <v>104</v>
      </c>
    </row>
  </sheetData>
  <mergeCells count="28">
    <mergeCell ref="D31:E31"/>
    <mergeCell ref="D26:E26"/>
    <mergeCell ref="D27:E27"/>
    <mergeCell ref="D28:E28"/>
    <mergeCell ref="D29:E29"/>
    <mergeCell ref="D30:E30"/>
    <mergeCell ref="A1:E1"/>
    <mergeCell ref="A3:E3"/>
    <mergeCell ref="B5:E5"/>
    <mergeCell ref="A15:E15"/>
    <mergeCell ref="B16:E16"/>
    <mergeCell ref="B13:E13"/>
    <mergeCell ref="B17:E17"/>
    <mergeCell ref="B54:E54"/>
    <mergeCell ref="B62:E62"/>
    <mergeCell ref="D40:E40"/>
    <mergeCell ref="D51:E51"/>
    <mergeCell ref="D52:E52"/>
    <mergeCell ref="D53:E53"/>
    <mergeCell ref="B20:E20"/>
    <mergeCell ref="A35:E35"/>
    <mergeCell ref="D37:E37"/>
    <mergeCell ref="D39:E39"/>
    <mergeCell ref="D41:E41"/>
    <mergeCell ref="A19:E19"/>
    <mergeCell ref="D38:E38"/>
    <mergeCell ref="A23:E23"/>
    <mergeCell ref="B24:E24"/>
  </mergeCells>
  <hyperlinks>
    <hyperlink ref="B24:E24" r:id="rId1" display="The OCA is self assessed, but requires facilitation to ensure that the OCA process is valuable. The facilitator should read through the facilitation notes found here, and familiarise themselves with the tool prior to use. " xr:uid="{00000000-0004-0000-0300-000000000000}"/>
  </hyperlinks>
  <pageMargins left="0.7" right="0.7" top="0.75" bottom="0.75" header="0.3" footer="0.3"/>
  <pageSetup paperSize="9" orientation="portrait"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81"/>
  <sheetViews>
    <sheetView showGridLines="0" topLeftCell="A25" workbookViewId="0">
      <selection activeCell="C7" sqref="C7"/>
    </sheetView>
  </sheetViews>
  <sheetFormatPr defaultRowHeight="15"/>
  <cols>
    <col min="1" max="1" width="7.140625" style="1" customWidth="1"/>
    <col min="2" max="2" width="31.5703125" style="45" customWidth="1"/>
    <col min="3" max="3" width="149.5703125" style="1" customWidth="1"/>
  </cols>
  <sheetData>
    <row r="1" spans="1:3" s="49" customFormat="1" ht="26.1" customHeight="1">
      <c r="A1" s="236" t="s">
        <v>105</v>
      </c>
      <c r="B1" s="237"/>
      <c r="C1" s="238"/>
    </row>
    <row r="2" spans="1:3" s="49" customFormat="1" ht="31.5">
      <c r="A2" s="3"/>
      <c r="B2" s="48"/>
      <c r="C2" s="39"/>
    </row>
    <row r="3" spans="1:3" ht="31.5">
      <c r="C3" s="40"/>
    </row>
    <row r="4" spans="1:3">
      <c r="A4" s="228" t="s">
        <v>106</v>
      </c>
      <c r="B4" s="228" t="s">
        <v>107</v>
      </c>
      <c r="C4" s="228" t="s">
        <v>108</v>
      </c>
    </row>
    <row r="5" spans="1:3">
      <c r="A5" s="228" t="s">
        <v>3</v>
      </c>
      <c r="B5" s="228"/>
      <c r="C5" s="228"/>
    </row>
    <row r="6" spans="1:3">
      <c r="A6" s="186"/>
      <c r="B6"/>
      <c r="C6"/>
    </row>
    <row r="7" spans="1:3" ht="69">
      <c r="A7" s="186" t="s">
        <v>109</v>
      </c>
      <c r="B7" s="46" t="s">
        <v>110</v>
      </c>
      <c r="C7" s="16" t="s">
        <v>111</v>
      </c>
    </row>
    <row r="8" spans="1:3" ht="66.599999999999994" customHeight="1">
      <c r="A8" s="233" t="str">
        <f>'CSO 1'!B8:B10</f>
        <v>Advocacy and Communications</v>
      </c>
      <c r="B8" s="46" t="str">
        <f>'CSO 1'!D8</f>
        <v>Advocacy and Communciations Strategy</v>
      </c>
      <c r="C8" s="16" t="str">
        <f>'CSO 1'!F8</f>
        <v>Could you tell me more about your  priorities?
Describe your advocacy and communications plan
Can you tell me about a time where you adapted your plans? Why?</v>
      </c>
    </row>
    <row r="9" spans="1:3" ht="33.75">
      <c r="A9" s="234"/>
      <c r="B9" s="46" t="str">
        <f>'CSO 1'!D9</f>
        <v>Influencing decision makers</v>
      </c>
      <c r="C9" s="16" t="str">
        <f>'CSO 1'!F9</f>
        <v xml:space="preserve">Does the organization know who to advocate to and when with respect to budget allocations for health?
How do they target the decision makers in the health space with their advocacy actions? And are the advocacy actions in line with the budget cycle?
</v>
      </c>
    </row>
    <row r="10" spans="1:3" ht="33.75">
      <c r="A10" s="234"/>
      <c r="B10" s="46" t="str">
        <f>'CSO 1'!D10</f>
        <v>Understanding and communicating data</v>
      </c>
      <c r="C10" s="16" t="str">
        <f>'CSO 1'!F10</f>
        <v>Could you give me an example of when you have used data for advocacy? How, when, to whom?
How is data important for advocacy?</v>
      </c>
    </row>
    <row r="11" spans="1:3" ht="49.5" customHeight="1">
      <c r="A11" s="239" t="str">
        <f>'CSO 1'!B11:B12</f>
        <v>Maternal Newborn Health</v>
      </c>
      <c r="B11" s="46" t="str">
        <f>'CSO 1'!D11</f>
        <v>Barriers to better maternity care</v>
      </c>
      <c r="C11" s="16" t="str">
        <f>'CSO 1'!F11</f>
        <v xml:space="preserve">What barriers can you think of that may prevent women from accessing quality maternity care?
How would you track quality maternity services? 
What do you think civil society can do to reduce barriers to women accessing maternity care?
</v>
      </c>
    </row>
    <row r="12" spans="1:3" ht="75" customHeight="1">
      <c r="A12" s="239"/>
      <c r="B12" s="46" t="str">
        <f>'CSO 1'!D12</f>
        <v>High quality maternity care</v>
      </c>
      <c r="C12" s="16" t="str">
        <f>'CSO 1'!F12</f>
        <v>Why does quality care matter? What can happen if a woman does not receive good quality care? 
Can you explain to me what role you think the community has to play in preventing poor quality maternity care? 
Can you tell me about a time your organisation suppported improving the quality of maternity care?</v>
      </c>
    </row>
    <row r="13" spans="1:3" ht="75" customHeight="1">
      <c r="A13" s="239"/>
      <c r="B13" s="46" t="str">
        <f>'CSO 1'!D13</f>
        <v>Accountability mechanisms</v>
      </c>
      <c r="C13" s="16" t="str">
        <f>'CSO 1'!F13</f>
        <v>Tell me more about your understanding of an accountability mechanism. 
What would you advise an organisation who wants to engage with an accountability mechanism?
Tell me about a time you participated in an accountability mechanism- is it ongoing? Why do you see this group as an accountability mechanism?</v>
      </c>
    </row>
    <row r="14" spans="1:3" ht="67.5">
      <c r="A14" s="234" t="str">
        <f>'CSO 1'!B14:B16</f>
        <v xml:space="preserve">Health financing </v>
      </c>
      <c r="B14" s="46" t="str">
        <f>'CSO 1'!D14</f>
        <v xml:space="preserve">Budget cycle and making process </v>
      </c>
      <c r="C14" s="16" t="str">
        <f>'CSO 1'!F14</f>
        <v xml:space="preserve">Talk me through the budget cycle. How do you engage with it?
Tell me about a time you took part in public participation. What happened?
How would you go about accessing budget documents?
</v>
      </c>
    </row>
    <row r="15" spans="1:3" ht="33.75">
      <c r="A15" s="234"/>
      <c r="B15" s="46" t="str">
        <f>'CSO 1'!D15</f>
        <v>Making sense of budgets</v>
      </c>
      <c r="C15" s="16" t="str">
        <f>'CSO 1'!F15</f>
        <v>What does analysis mean to you? Explain your reasoning behind choosing that its important/not important. 
How do you analyse a health budget?
If you have analysed a budget, what did you find out?</v>
      </c>
    </row>
    <row r="16" spans="1:3" ht="56.25">
      <c r="A16" s="234"/>
      <c r="B16" s="46" t="str">
        <f>'CSO 1'!D16</f>
        <v>Identifying bottlenecks</v>
      </c>
      <c r="C16" s="16" t="str">
        <f>'CSO 1'!F16</f>
        <v>Explain your reasoning behind choosing that its important/not important. 
How did you go about identifying a bottleneck?
Tell me about an example where you identified a bottleneck and communicated this. Why were they the right decision makers?</v>
      </c>
    </row>
    <row r="17" spans="1:3" ht="56.25">
      <c r="A17" s="239" t="str">
        <f>'CSO 1'!B17</f>
        <v>Governance and Planning</v>
      </c>
      <c r="B17" s="46" t="str">
        <f>'CSO 1'!D17</f>
        <v>Governance structures and policies</v>
      </c>
      <c r="C17" s="16" t="str">
        <f>'CSO 1'!F17</f>
        <v>Could you describe the organisation's governance structures? 
Could you decribe the organisation's strategic plan? What does it include?
What types of policies, procedures, and systems do you have in place? If there anything you think is misisng?</v>
      </c>
    </row>
    <row r="18" spans="1:3" ht="46.5" customHeight="1">
      <c r="A18" s="239"/>
      <c r="B18" s="46" t="str">
        <f>'CSO 1'!D18</f>
        <v>Financing and planning for organisational activities</v>
      </c>
      <c r="C18" s="16" t="str">
        <f>'CSO 1'!F18</f>
        <v xml:space="preserve">What type of activities are in your workplan? 
How does the organisation go about costing these activities? 
Could you tell me about the plans the organisation has in place to mobilise its own resources?
</v>
      </c>
    </row>
    <row r="19" spans="1:3" ht="56.25">
      <c r="A19" s="233" t="str">
        <f>'CSO 1'!B19</f>
        <v>Coordination and Sustainability</v>
      </c>
      <c r="B19" s="46" t="str">
        <f>'CSO 1'!D19</f>
        <v>Taking part in coalitions</v>
      </c>
      <c r="C19" s="16" t="str">
        <f>'CSO 1'!F19</f>
        <v>What is a coalition? 
Could you tell me about a time where you participated in a coalition? Who else was in the coalition? What did the coalition do? 
Can you describe to me your relationships with other civil society organisations, media, and government?</v>
      </c>
    </row>
    <row r="20" spans="1:3" ht="44.1" customHeight="1">
      <c r="A20" s="234"/>
      <c r="B20" s="46" t="str">
        <f>'CSO 1'!D20</f>
        <v xml:space="preserve">Collaborating with the government </v>
      </c>
      <c r="C20" s="16" t="str">
        <f>'CSO 1'!F20</f>
        <v>How would you describe the organisation's relationship with Government? What do you think the Government think of the organisation? 
Why would you/wouldn't you collaborate with Government? Do you have any shared goals?
Tell me about a time where you have partnered with Government to achieve a shared goal.</v>
      </c>
    </row>
    <row r="21" spans="1:3" ht="78.75">
      <c r="A21" s="235"/>
      <c r="B21" s="46" t="str">
        <f>'CSO 1'!D21</f>
        <v>Documenting plans for sustainability</v>
      </c>
      <c r="C21" s="16" t="str">
        <f>'CSO 1'!F21</f>
        <v>What does sustainability mean for your organisation? 
Can you explain to me how your organisation have planned for sustainability?
Can you describe how your sustainability plans have informed your work?
If your current source of funding was to come to an end, how would you continue with your activities? What other activities do nto require resources from a third party?</v>
      </c>
    </row>
    <row r="22" spans="1:3" ht="86.45" customHeight="1">
      <c r="A22" s="233" t="str">
        <f>'CSO 1'!B22</f>
        <v>Monitoring and Learning</v>
      </c>
      <c r="B22" s="46" t="str">
        <f>'CSO 1'!D22</f>
        <v>Monitoring advocacy efforts</v>
      </c>
      <c r="C22" s="16" t="str">
        <f>'CSO 1'!F22</f>
        <v>What is your reasoning behind choosing that it is important to track advocacy efforts OR it is not important to track advocacy efforts?
How do you go about tracking the results of advocacy activities?  
Could you give me an example of when you tracked the results of advocacy activities? Do you have another example? How often do you track results?</v>
      </c>
    </row>
    <row r="23" spans="1:3" ht="104.1" customHeight="1">
      <c r="A23" s="235"/>
      <c r="B23" s="46" t="str">
        <f>'CSO 1'!D23</f>
        <v>Taking part in reflective learning</v>
      </c>
      <c r="C23" s="16" t="str">
        <f>'CSO 1'!F23</f>
        <v>What does reflective learning mean to your organisation?
What is your reasoning behind choosing that reflecting learning is important or not? 
How does your organisation go about supporting reflective learning?
Can you give me an example of where your activities have changed in order to learn from successes and challenges</v>
      </c>
    </row>
    <row r="24" spans="1:3" s="81" customFormat="1">
      <c r="A24" s="79"/>
      <c r="B24" s="76"/>
      <c r="C24" s="80"/>
    </row>
    <row r="25" spans="1:3" s="81" customFormat="1">
      <c r="A25" s="79"/>
      <c r="B25" s="76"/>
      <c r="C25" s="77"/>
    </row>
    <row r="26" spans="1:3" s="81" customFormat="1">
      <c r="A26" s="79"/>
      <c r="B26" s="188"/>
      <c r="C26" s="77"/>
    </row>
    <row r="27" spans="1:3" s="81" customFormat="1">
      <c r="A27" s="79"/>
      <c r="B27" s="191"/>
      <c r="C27" s="82"/>
    </row>
    <row r="28" spans="1:3" s="81" customFormat="1">
      <c r="A28" s="79"/>
      <c r="B28" s="231"/>
      <c r="C28" s="82"/>
    </row>
    <row r="29" spans="1:3" s="81" customFormat="1">
      <c r="A29" s="79"/>
      <c r="B29" s="231"/>
      <c r="C29" s="82"/>
    </row>
    <row r="30" spans="1:3" s="81" customFormat="1">
      <c r="A30" s="79"/>
      <c r="B30" s="192"/>
      <c r="C30" s="82"/>
    </row>
    <row r="31" spans="1:3" s="81" customFormat="1">
      <c r="A31" s="79"/>
      <c r="B31" s="192"/>
      <c r="C31" s="82"/>
    </row>
    <row r="32" spans="1:3" s="81" customFormat="1">
      <c r="A32" s="79"/>
      <c r="B32" s="192"/>
      <c r="C32" s="82"/>
    </row>
    <row r="33" spans="1:3" s="81" customFormat="1">
      <c r="A33" s="79"/>
      <c r="B33" s="192"/>
      <c r="C33" s="82"/>
    </row>
    <row r="34" spans="1:3" s="81" customFormat="1">
      <c r="A34" s="79"/>
      <c r="B34" s="192"/>
      <c r="C34" s="82"/>
    </row>
    <row r="35" spans="1:3" s="81" customFormat="1">
      <c r="A35" s="79"/>
      <c r="B35" s="192"/>
      <c r="C35" s="82"/>
    </row>
    <row r="36" spans="1:3" s="81" customFormat="1">
      <c r="A36" s="79"/>
      <c r="B36" s="192"/>
      <c r="C36" s="82"/>
    </row>
    <row r="37" spans="1:3" s="81" customFormat="1">
      <c r="A37" s="79"/>
      <c r="B37" s="192"/>
      <c r="C37" s="82"/>
    </row>
    <row r="38" spans="1:3" s="81" customFormat="1">
      <c r="A38" s="79"/>
      <c r="B38" s="232"/>
      <c r="C38" s="82"/>
    </row>
    <row r="39" spans="1:3" s="81" customFormat="1">
      <c r="A39" s="79"/>
      <c r="B39" s="232"/>
      <c r="C39" s="82"/>
    </row>
    <row r="40" spans="1:3" s="81" customFormat="1">
      <c r="A40" s="79"/>
      <c r="B40" s="231"/>
      <c r="C40" s="82"/>
    </row>
    <row r="41" spans="1:3" s="81" customFormat="1">
      <c r="A41" s="79"/>
      <c r="B41" s="231"/>
      <c r="C41" s="82"/>
    </row>
    <row r="42" spans="1:3" s="81" customFormat="1">
      <c r="A42" s="79"/>
      <c r="B42" s="189"/>
      <c r="C42" s="83"/>
    </row>
    <row r="43" spans="1:3" s="81" customFormat="1">
      <c r="A43" s="79"/>
      <c r="B43" s="229"/>
      <c r="C43" s="83"/>
    </row>
    <row r="44" spans="1:3" s="81" customFormat="1">
      <c r="A44" s="79"/>
      <c r="B44" s="229"/>
      <c r="C44" s="83"/>
    </row>
    <row r="45" spans="1:3" s="81" customFormat="1">
      <c r="A45" s="79"/>
      <c r="B45" s="229"/>
      <c r="C45" s="84"/>
    </row>
    <row r="46" spans="1:3" s="81" customFormat="1">
      <c r="A46" s="79"/>
      <c r="B46" s="229"/>
      <c r="C46" s="77"/>
    </row>
    <row r="47" spans="1:3" s="81" customFormat="1">
      <c r="A47" s="79"/>
      <c r="B47" s="229"/>
      <c r="C47" s="85"/>
    </row>
    <row r="48" spans="1:3" s="81" customFormat="1">
      <c r="A48" s="79"/>
      <c r="B48" s="189"/>
      <c r="C48" s="83"/>
    </row>
    <row r="49" spans="1:3" s="81" customFormat="1">
      <c r="A49" s="79"/>
      <c r="B49" s="189"/>
      <c r="C49" s="83"/>
    </row>
    <row r="50" spans="1:3" s="81" customFormat="1">
      <c r="A50" s="79"/>
      <c r="B50" s="189"/>
      <c r="C50" s="83"/>
    </row>
    <row r="51" spans="1:3" s="81" customFormat="1">
      <c r="A51" s="79"/>
      <c r="B51" s="189"/>
      <c r="C51" s="83"/>
    </row>
    <row r="52" spans="1:3" s="81" customFormat="1">
      <c r="A52" s="79"/>
      <c r="B52" s="229"/>
      <c r="C52" s="77"/>
    </row>
    <row r="53" spans="1:3" s="81" customFormat="1">
      <c r="A53" s="79"/>
      <c r="B53" s="229"/>
      <c r="C53" s="77"/>
    </row>
    <row r="54" spans="1:3" s="81" customFormat="1">
      <c r="A54" s="79"/>
      <c r="B54" s="229"/>
      <c r="C54" s="77"/>
    </row>
    <row r="55" spans="1:3" s="81" customFormat="1">
      <c r="A55" s="79"/>
      <c r="B55" s="229"/>
      <c r="C55" s="77"/>
    </row>
    <row r="56" spans="1:3" s="81" customFormat="1">
      <c r="A56" s="79"/>
      <c r="B56" s="229"/>
      <c r="C56" s="77"/>
    </row>
    <row r="57" spans="1:3" s="81" customFormat="1">
      <c r="A57" s="79"/>
      <c r="B57" s="230"/>
      <c r="C57" s="77"/>
    </row>
    <row r="58" spans="1:3" s="81" customFormat="1">
      <c r="A58" s="79"/>
      <c r="B58" s="230"/>
      <c r="C58" s="77"/>
    </row>
    <row r="59" spans="1:3" s="81" customFormat="1">
      <c r="A59" s="79"/>
      <c r="B59" s="229"/>
      <c r="C59" s="77"/>
    </row>
    <row r="60" spans="1:3" s="81" customFormat="1">
      <c r="A60" s="79"/>
      <c r="B60" s="229"/>
      <c r="C60" s="77"/>
    </row>
    <row r="61" spans="1:3" s="81" customFormat="1">
      <c r="A61" s="79"/>
      <c r="B61" s="229"/>
      <c r="C61" s="77"/>
    </row>
    <row r="62" spans="1:3" s="81" customFormat="1">
      <c r="A62" s="79"/>
      <c r="B62" s="190"/>
      <c r="C62" s="77"/>
    </row>
    <row r="63" spans="1:3" s="81" customFormat="1">
      <c r="A63" s="79"/>
      <c r="B63" s="190"/>
      <c r="C63" s="77"/>
    </row>
    <row r="64" spans="1:3" s="81" customFormat="1">
      <c r="A64" s="79"/>
      <c r="B64" s="78"/>
      <c r="C64" s="77"/>
    </row>
    <row r="65" spans="1:3" s="81" customFormat="1">
      <c r="A65" s="79"/>
      <c r="B65" s="229"/>
      <c r="C65" s="82"/>
    </row>
    <row r="66" spans="1:3" s="81" customFormat="1">
      <c r="A66" s="79"/>
      <c r="B66" s="229"/>
      <c r="C66" s="77"/>
    </row>
    <row r="67" spans="1:3" s="81" customFormat="1">
      <c r="A67" s="79"/>
      <c r="B67" s="189"/>
      <c r="C67" s="83"/>
    </row>
    <row r="68" spans="1:3" s="81" customFormat="1">
      <c r="A68" s="79"/>
      <c r="B68" s="229"/>
      <c r="C68" s="82"/>
    </row>
    <row r="69" spans="1:3" s="81" customFormat="1">
      <c r="A69" s="79"/>
      <c r="B69" s="229"/>
      <c r="C69" s="77"/>
    </row>
    <row r="70" spans="1:3" s="81" customFormat="1">
      <c r="A70" s="79"/>
      <c r="B70" s="227"/>
      <c r="C70" s="82"/>
    </row>
    <row r="71" spans="1:3" s="81" customFormat="1">
      <c r="A71" s="79"/>
      <c r="B71" s="227"/>
      <c r="C71" s="77"/>
    </row>
    <row r="72" spans="1:3" s="81" customFormat="1">
      <c r="A72" s="79"/>
      <c r="B72" s="86"/>
      <c r="C72" s="87"/>
    </row>
    <row r="73" spans="1:3" s="81" customFormat="1">
      <c r="A73" s="79"/>
      <c r="B73" s="86"/>
      <c r="C73" s="87"/>
    </row>
    <row r="74" spans="1:3" s="81" customFormat="1">
      <c r="A74" s="79"/>
      <c r="B74" s="86"/>
      <c r="C74" s="87"/>
    </row>
    <row r="75" spans="1:3" s="81" customFormat="1">
      <c r="A75" s="79"/>
      <c r="B75" s="86"/>
      <c r="C75" s="87"/>
    </row>
    <row r="76" spans="1:3" s="81" customFormat="1">
      <c r="A76" s="79"/>
      <c r="B76" s="86"/>
      <c r="C76" s="87"/>
    </row>
    <row r="77" spans="1:3" s="81" customFormat="1">
      <c r="A77" s="79"/>
      <c r="B77" s="86"/>
      <c r="C77" s="87"/>
    </row>
    <row r="78" spans="1:3" s="81" customFormat="1">
      <c r="A78" s="79"/>
      <c r="B78" s="86"/>
      <c r="C78" s="87"/>
    </row>
    <row r="79" spans="1:3" s="81" customFormat="1">
      <c r="A79" s="79"/>
      <c r="B79" s="86"/>
      <c r="C79" s="87"/>
    </row>
    <row r="80" spans="1:3" s="81" customFormat="1">
      <c r="A80" s="79"/>
      <c r="B80" s="190"/>
      <c r="C80" s="77"/>
    </row>
    <row r="81" spans="1:3" s="81" customFormat="1">
      <c r="A81" s="79"/>
      <c r="B81" s="88"/>
      <c r="C81" s="79"/>
    </row>
  </sheetData>
  <mergeCells count="22">
    <mergeCell ref="A1:C1"/>
    <mergeCell ref="A8:A10"/>
    <mergeCell ref="A14:A16"/>
    <mergeCell ref="A17:A18"/>
    <mergeCell ref="C4:C5"/>
    <mergeCell ref="A11:A13"/>
    <mergeCell ref="B70:B71"/>
    <mergeCell ref="A4:A5"/>
    <mergeCell ref="B52:B54"/>
    <mergeCell ref="B55:B56"/>
    <mergeCell ref="B57:B58"/>
    <mergeCell ref="B59:B61"/>
    <mergeCell ref="B65:B66"/>
    <mergeCell ref="B68:B69"/>
    <mergeCell ref="B4:B5"/>
    <mergeCell ref="B28:B29"/>
    <mergeCell ref="B38:B39"/>
    <mergeCell ref="B40:B41"/>
    <mergeCell ref="B43:B44"/>
    <mergeCell ref="B45:B47"/>
    <mergeCell ref="A19:A21"/>
    <mergeCell ref="A22:A23"/>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3"/>
  <dimension ref="A1:AA65"/>
  <sheetViews>
    <sheetView showGridLines="0" topLeftCell="B1" zoomScale="76" zoomScaleNormal="76" workbookViewId="0">
      <selection activeCell="D1" sqref="D1"/>
    </sheetView>
  </sheetViews>
  <sheetFormatPr defaultColWidth="9.140625" defaultRowHeight="11.25"/>
  <cols>
    <col min="1" max="1" width="3.7109375" style="45" hidden="1" customWidth="1"/>
    <col min="2" max="2" width="7.140625" style="1" customWidth="1"/>
    <col min="3" max="3" width="6.140625" style="45" hidden="1" customWidth="1"/>
    <col min="4" max="4" width="31.5703125" style="45" customWidth="1"/>
    <col min="5" max="5" width="40" style="1" hidden="1" customWidth="1"/>
    <col min="6" max="6" width="54.5703125" style="1" hidden="1" customWidth="1"/>
    <col min="7" max="8" width="25.5703125" style="1" customWidth="1"/>
    <col min="9" max="9" width="30.140625" style="1" customWidth="1"/>
    <col min="10" max="10" width="29.5703125" style="1" customWidth="1"/>
    <col min="11" max="11" width="25.5703125" style="1" customWidth="1"/>
    <col min="12" max="16" width="9.140625" style="43"/>
    <col min="17" max="21" width="9.140625" style="1" hidden="1" customWidth="1"/>
    <col min="22" max="22" width="34.42578125" style="1" customWidth="1"/>
    <col min="23" max="26" width="34.42578125" style="1" hidden="1" customWidth="1"/>
    <col min="27" max="16384" width="9.140625" style="1"/>
  </cols>
  <sheetData>
    <row r="1" spans="1:27" ht="15.75">
      <c r="D1" s="89" t="s">
        <v>112</v>
      </c>
      <c r="E1" s="89"/>
      <c r="V1" s="1" t="str">
        <f ca="1">IF(ISBLANK(Template!V1),"",Template!V1)</f>
        <v/>
      </c>
      <c r="W1" s="1" t="str">
        <f ca="1">IF(ISBLANK(Template!W1),"",Template!W1)</f>
        <v/>
      </c>
      <c r="X1" s="1" t="str">
        <f ca="1">IF(ISBLANK(Template!X1),"",Template!X1)</f>
        <v/>
      </c>
      <c r="Y1" s="1" t="str">
        <f ca="1">IF(ISBLANK(Template!Y1),"",Template!Y1)</f>
        <v/>
      </c>
      <c r="Z1" s="1" t="str">
        <f ca="1">IF(ISBLANK(Template!Z1),"",Template!Z1)</f>
        <v/>
      </c>
    </row>
    <row r="2" spans="1:27" ht="26.25" customHeight="1">
      <c r="B2" s="21"/>
      <c r="C2" s="107"/>
      <c r="D2" s="89" t="s">
        <v>113</v>
      </c>
      <c r="E2" s="90">
        <v>43794</v>
      </c>
      <c r="F2" s="42"/>
      <c r="G2" s="245" t="s">
        <v>114</v>
      </c>
      <c r="H2" s="246"/>
      <c r="I2" s="246"/>
      <c r="J2" s="246"/>
      <c r="K2" s="246"/>
      <c r="V2" s="201" t="str">
        <f ca="1">IF(ISBLANK(Template!V2),"",Template!V2)</f>
        <v/>
      </c>
      <c r="W2" s="201" t="str">
        <f ca="1">IF(ISBLANK(Template!W2),"",Template!W2)</f>
        <v/>
      </c>
      <c r="X2" s="201" t="str">
        <f ca="1">IF(ISBLANK(Template!X2),"",Template!X2)</f>
        <v/>
      </c>
      <c r="Y2" s="201" t="str">
        <f ca="1">IF(ISBLANK(Template!Y2),"",Template!Y2)</f>
        <v/>
      </c>
      <c r="Z2" s="201" t="str">
        <f ca="1">IF(ISBLANK(Template!Z2),"",Template!Z2)</f>
        <v/>
      </c>
    </row>
    <row r="3" spans="1:27" ht="15" customHeight="1">
      <c r="B3" s="21"/>
      <c r="C3" s="107"/>
      <c r="D3" s="89" t="s">
        <v>115</v>
      </c>
      <c r="E3" s="89"/>
      <c r="F3" s="39"/>
      <c r="G3" s="39"/>
      <c r="H3" s="3"/>
      <c r="I3" s="3"/>
      <c r="J3" s="3"/>
      <c r="K3" s="3"/>
      <c r="L3" s="240" t="s">
        <v>94</v>
      </c>
      <c r="M3" s="240" t="s">
        <v>94</v>
      </c>
      <c r="N3" s="240" t="s">
        <v>94</v>
      </c>
      <c r="O3" s="240" t="s">
        <v>94</v>
      </c>
      <c r="P3" s="240" t="s">
        <v>94</v>
      </c>
      <c r="Q3" s="241" t="s">
        <v>116</v>
      </c>
      <c r="R3" s="242"/>
      <c r="S3" s="242"/>
      <c r="T3" s="242"/>
      <c r="U3" s="242"/>
      <c r="V3" s="3" t="str">
        <f ca="1">IF(ISBLANK(Template!V3),"",Template!V3)</f>
        <v/>
      </c>
      <c r="W3" s="3" t="str">
        <f ca="1">IF(ISBLANK(Template!W3),"",Template!W3)</f>
        <v/>
      </c>
      <c r="X3" s="3" t="str">
        <f ca="1">IF(ISBLANK(Template!X3),"",Template!X3)</f>
        <v/>
      </c>
      <c r="Y3" s="3" t="str">
        <f ca="1">IF(ISBLANK(Template!Y3),"",Template!Y3)</f>
        <v/>
      </c>
      <c r="Z3" s="3" t="str">
        <f ca="1">IF(ISBLANK(Template!Z3),"",Template!Z3)</f>
        <v/>
      </c>
    </row>
    <row r="4" spans="1:27" ht="11.25" customHeight="1">
      <c r="F4" s="40"/>
      <c r="G4" s="40"/>
      <c r="L4" s="240"/>
      <c r="M4" s="240"/>
      <c r="N4" s="240"/>
      <c r="O4" s="240"/>
      <c r="P4" s="240"/>
      <c r="Q4" s="243"/>
      <c r="R4" s="244"/>
      <c r="S4" s="244"/>
      <c r="T4" s="244"/>
      <c r="U4" s="244"/>
      <c r="V4" s="1" t="str">
        <f ca="1">IF(ISBLANK(Template!V4),"",Template!V4)</f>
        <v/>
      </c>
      <c r="W4" s="1" t="str">
        <f ca="1">IF(ISBLANK(Template!W4),"",Template!W4)</f>
        <v/>
      </c>
      <c r="X4" s="1" t="str">
        <f ca="1">IF(ISBLANK(Template!X4),"",Template!X4)</f>
        <v/>
      </c>
      <c r="Y4" s="1" t="str">
        <f ca="1">IF(ISBLANK(Template!Y4),"",Template!Y4)</f>
        <v/>
      </c>
      <c r="Z4" s="1" t="str">
        <f ca="1">IF(ISBLANK(Template!Z4),"",Template!Z4)</f>
        <v/>
      </c>
    </row>
    <row r="5" spans="1:27" ht="11.25" customHeight="1">
      <c r="B5" s="228"/>
      <c r="D5" s="228" t="s">
        <v>107</v>
      </c>
      <c r="E5" s="250" t="s">
        <v>117</v>
      </c>
      <c r="F5" s="250" t="s">
        <v>108</v>
      </c>
      <c r="G5" s="228" t="s">
        <v>118</v>
      </c>
      <c r="H5" s="228"/>
      <c r="I5" s="228"/>
      <c r="J5" s="228"/>
      <c r="K5" s="228" t="s">
        <v>119</v>
      </c>
      <c r="L5" s="240" t="s">
        <v>120</v>
      </c>
      <c r="M5" s="240" t="s">
        <v>121</v>
      </c>
      <c r="N5" s="253" t="s">
        <v>122</v>
      </c>
      <c r="O5" s="253" t="s">
        <v>123</v>
      </c>
      <c r="P5" s="253" t="s">
        <v>124</v>
      </c>
      <c r="Q5" s="270" t="s">
        <v>120</v>
      </c>
      <c r="R5" s="262" t="s">
        <v>125</v>
      </c>
      <c r="S5" s="263" t="s">
        <v>126</v>
      </c>
      <c r="T5" s="263" t="s">
        <v>127</v>
      </c>
      <c r="U5" s="263" t="s">
        <v>128</v>
      </c>
      <c r="V5" s="228" t="s">
        <v>129</v>
      </c>
      <c r="W5" s="228" t="s">
        <v>130</v>
      </c>
      <c r="X5" s="228" t="s">
        <v>131</v>
      </c>
      <c r="Y5" s="228" t="s">
        <v>132</v>
      </c>
      <c r="Z5" s="228" t="s">
        <v>133</v>
      </c>
    </row>
    <row r="6" spans="1:27" ht="39.75" customHeight="1">
      <c r="B6" s="252" t="s">
        <v>3</v>
      </c>
      <c r="D6" s="252"/>
      <c r="E6" s="251"/>
      <c r="F6" s="251"/>
      <c r="G6" s="193" t="s">
        <v>134</v>
      </c>
      <c r="H6" s="193" t="s">
        <v>135</v>
      </c>
      <c r="I6" s="193" t="s">
        <v>136</v>
      </c>
      <c r="J6" s="193" t="s">
        <v>137</v>
      </c>
      <c r="K6" s="252"/>
      <c r="L6" s="253"/>
      <c r="M6" s="253"/>
      <c r="N6" s="256"/>
      <c r="O6" s="256"/>
      <c r="P6" s="256"/>
      <c r="Q6" s="271"/>
      <c r="R6" s="263"/>
      <c r="S6" s="264"/>
      <c r="T6" s="264"/>
      <c r="U6" s="264"/>
      <c r="V6" s="252"/>
      <c r="W6" s="252"/>
      <c r="X6" s="252"/>
      <c r="Y6" s="252"/>
      <c r="Z6" s="252"/>
    </row>
    <row r="7" spans="1:27" ht="92.1" customHeight="1">
      <c r="A7" s="266" t="s">
        <v>138</v>
      </c>
      <c r="B7" s="266"/>
      <c r="C7" s="266"/>
      <c r="D7" s="266"/>
      <c r="E7" s="266"/>
      <c r="F7" s="266"/>
      <c r="G7" s="266"/>
      <c r="H7" s="266"/>
      <c r="I7" s="266"/>
      <c r="J7" s="266"/>
      <c r="K7" s="266"/>
      <c r="L7" s="104"/>
      <c r="M7" s="104"/>
      <c r="N7" s="104"/>
      <c r="O7" s="104"/>
      <c r="P7" s="104"/>
      <c r="Q7" s="161" t="str">
        <f>IF(OR(ISBLANK(L7),(L7="NA")),"",IF(L7=1,25,IF(L7=2,50,IF(L7=3,75,IF(L7=4,100,"")))))</f>
        <v/>
      </c>
      <c r="R7" s="161" t="str">
        <f t="shared" ref="R7:U8" si="0">IF(OR(ISBLANK(M7),(M7="NA")),"",IF(M7=1,25,IF(M7=2,50,IF(M7=3,75,IF(M7=4,100,"")))))</f>
        <v/>
      </c>
      <c r="S7" s="161" t="str">
        <f t="shared" si="0"/>
        <v/>
      </c>
      <c r="T7" s="161" t="str">
        <f t="shared" si="0"/>
        <v/>
      </c>
      <c r="U7" s="161" t="str">
        <f t="shared" si="0"/>
        <v/>
      </c>
      <c r="V7" s="17"/>
      <c r="W7" s="17"/>
      <c r="X7" s="17"/>
      <c r="Y7" s="17"/>
      <c r="Z7" s="17"/>
      <c r="AA7" s="161"/>
    </row>
    <row r="8" spans="1:27" ht="151.5" customHeight="1">
      <c r="A8" s="105" t="s">
        <v>139</v>
      </c>
      <c r="B8" s="267" t="s">
        <v>140</v>
      </c>
      <c r="C8" s="105" t="s">
        <v>141</v>
      </c>
      <c r="D8" s="98" t="s">
        <v>142</v>
      </c>
      <c r="E8" s="158" t="s">
        <v>143</v>
      </c>
      <c r="F8" s="158" t="s">
        <v>144</v>
      </c>
      <c r="G8" s="91" t="s">
        <v>145</v>
      </c>
      <c r="H8" s="91" t="s">
        <v>146</v>
      </c>
      <c r="I8" s="91" t="s">
        <v>147</v>
      </c>
      <c r="J8" s="91" t="s">
        <v>148</v>
      </c>
      <c r="K8" s="268" t="s">
        <v>149</v>
      </c>
      <c r="L8" s="104" t="s">
        <v>43</v>
      </c>
      <c r="M8" s="104" t="s">
        <v>43</v>
      </c>
      <c r="N8" s="104" t="s">
        <v>43</v>
      </c>
      <c r="O8" s="104" t="s">
        <v>43</v>
      </c>
      <c r="P8" s="104" t="s">
        <v>43</v>
      </c>
      <c r="Q8" s="161" t="str">
        <f t="shared" ref="Q8" si="1">IF(OR(ISBLANK(L8),(L8="NA")),"",IF(L8=1,25,IF(L8=2,50,IF(L8=3,75,IF(L8=4,100,"")))))</f>
        <v/>
      </c>
      <c r="R8" s="161" t="str">
        <f t="shared" si="0"/>
        <v/>
      </c>
      <c r="S8" s="161" t="str">
        <f t="shared" si="0"/>
        <v/>
      </c>
      <c r="T8" s="161" t="str">
        <f t="shared" si="0"/>
        <v/>
      </c>
      <c r="U8" s="161" t="str">
        <f t="shared" si="0"/>
        <v/>
      </c>
      <c r="V8" s="17"/>
      <c r="W8" s="17"/>
      <c r="X8" s="17"/>
      <c r="Y8" s="17"/>
      <c r="Z8" s="17"/>
      <c r="AA8" s="161"/>
    </row>
    <row r="9" spans="1:27" ht="169.5" customHeight="1">
      <c r="A9" s="105" t="s">
        <v>139</v>
      </c>
      <c r="B9" s="267"/>
      <c r="C9" s="105" t="s">
        <v>150</v>
      </c>
      <c r="D9" s="98" t="s">
        <v>151</v>
      </c>
      <c r="E9" s="158" t="s">
        <v>152</v>
      </c>
      <c r="F9" s="158" t="s">
        <v>153</v>
      </c>
      <c r="G9" s="91" t="s">
        <v>154</v>
      </c>
      <c r="H9" s="91" t="s">
        <v>155</v>
      </c>
      <c r="I9" s="91" t="s">
        <v>156</v>
      </c>
      <c r="J9" s="91" t="s">
        <v>157</v>
      </c>
      <c r="K9" s="268"/>
      <c r="L9" s="104" t="s">
        <v>43</v>
      </c>
      <c r="M9" s="104" t="s">
        <v>43</v>
      </c>
      <c r="N9" s="104" t="s">
        <v>43</v>
      </c>
      <c r="O9" s="104" t="s">
        <v>43</v>
      </c>
      <c r="P9" s="104" t="s">
        <v>43</v>
      </c>
      <c r="Q9" s="161" t="str">
        <f t="shared" ref="Q9:Q23" si="2">IF(OR(ISBLANK(L9),(L9="NA")),"",IF(L9=1,25,IF(L9=2,50,IF(L9=3,75,IF(L9=4,100,"")))))</f>
        <v/>
      </c>
      <c r="R9" s="161" t="str">
        <f t="shared" ref="R9:R23" si="3">IF(OR(ISBLANK(M9),(M9="NA")),"",IF(M9=1,25,IF(M9=2,50,IF(M9=3,75,IF(M9=4,100,"")))))</f>
        <v/>
      </c>
      <c r="S9" s="161" t="str">
        <f t="shared" ref="S9:S23" si="4">IF(OR(ISBLANK(N9),(N9="NA")),"",IF(N9=1,25,IF(N9=2,50,IF(N9=3,75,IF(N9=4,100,"")))))</f>
        <v/>
      </c>
      <c r="T9" s="161" t="str">
        <f t="shared" ref="T9:T23" si="5">IF(OR(ISBLANK(O9),(O9="NA")),"",IF(O9=1,25,IF(O9=2,50,IF(O9=3,75,IF(O9=4,100,"")))))</f>
        <v/>
      </c>
      <c r="U9" s="161" t="str">
        <f t="shared" ref="U9:U23" si="6">IF(OR(ISBLANK(P9),(P9="NA")),"",IF(P9=1,25,IF(P9=2,50,IF(P9=3,75,IF(P9=4,100,"")))))</f>
        <v/>
      </c>
      <c r="V9" s="17"/>
      <c r="W9" s="17"/>
      <c r="X9" s="17"/>
      <c r="Y9" s="17"/>
      <c r="Z9" s="17"/>
      <c r="AA9" s="161"/>
    </row>
    <row r="10" spans="1:27" ht="140.25">
      <c r="A10" s="105" t="s">
        <v>139</v>
      </c>
      <c r="B10" s="267"/>
      <c r="C10" s="105" t="s">
        <v>158</v>
      </c>
      <c r="D10" s="98" t="s">
        <v>159</v>
      </c>
      <c r="E10" s="158" t="s">
        <v>160</v>
      </c>
      <c r="F10" s="158" t="s">
        <v>161</v>
      </c>
      <c r="G10" s="91" t="s">
        <v>162</v>
      </c>
      <c r="H10" s="91" t="s">
        <v>163</v>
      </c>
      <c r="I10" s="91" t="s">
        <v>164</v>
      </c>
      <c r="J10" s="91" t="s">
        <v>165</v>
      </c>
      <c r="K10" s="92" t="s">
        <v>166</v>
      </c>
      <c r="L10" s="104" t="s">
        <v>43</v>
      </c>
      <c r="M10" s="104" t="s">
        <v>43</v>
      </c>
      <c r="N10" s="104" t="s">
        <v>43</v>
      </c>
      <c r="O10" s="104" t="s">
        <v>43</v>
      </c>
      <c r="P10" s="104" t="s">
        <v>43</v>
      </c>
      <c r="Q10" s="161" t="str">
        <f t="shared" si="2"/>
        <v/>
      </c>
      <c r="R10" s="161" t="str">
        <f t="shared" si="3"/>
        <v/>
      </c>
      <c r="S10" s="161" t="str">
        <f t="shared" si="4"/>
        <v/>
      </c>
      <c r="T10" s="161" t="str">
        <f t="shared" si="5"/>
        <v/>
      </c>
      <c r="U10" s="161" t="str">
        <f t="shared" si="6"/>
        <v/>
      </c>
      <c r="V10" s="17"/>
      <c r="W10" s="17"/>
      <c r="X10" s="17"/>
      <c r="Y10" s="17"/>
      <c r="Z10" s="17"/>
      <c r="AA10" s="161"/>
    </row>
    <row r="11" spans="1:27" ht="165.75">
      <c r="A11" s="105" t="s">
        <v>167</v>
      </c>
      <c r="B11" s="265" t="s">
        <v>168</v>
      </c>
      <c r="C11" s="105" t="s">
        <v>169</v>
      </c>
      <c r="D11" s="99" t="s">
        <v>170</v>
      </c>
      <c r="E11" s="158" t="s">
        <v>171</v>
      </c>
      <c r="F11" s="158" t="s">
        <v>172</v>
      </c>
      <c r="G11" s="93" t="s">
        <v>173</v>
      </c>
      <c r="H11" s="93" t="s">
        <v>174</v>
      </c>
      <c r="I11" s="93" t="s">
        <v>175</v>
      </c>
      <c r="J11" s="93" t="s">
        <v>176</v>
      </c>
      <c r="K11" s="92" t="s">
        <v>177</v>
      </c>
      <c r="L11" s="104" t="s">
        <v>43</v>
      </c>
      <c r="M11" s="104" t="s">
        <v>43</v>
      </c>
      <c r="N11" s="104" t="s">
        <v>43</v>
      </c>
      <c r="O11" s="104" t="s">
        <v>43</v>
      </c>
      <c r="P11" s="104" t="s">
        <v>43</v>
      </c>
      <c r="Q11" s="161" t="str">
        <f t="shared" si="2"/>
        <v/>
      </c>
      <c r="R11" s="161" t="str">
        <f t="shared" si="3"/>
        <v/>
      </c>
      <c r="S11" s="161" t="str">
        <f t="shared" si="4"/>
        <v/>
      </c>
      <c r="T11" s="161" t="str">
        <f t="shared" si="5"/>
        <v/>
      </c>
      <c r="U11" s="161" t="str">
        <f t="shared" si="6"/>
        <v/>
      </c>
      <c r="V11" s="17"/>
      <c r="W11" s="17"/>
      <c r="X11" s="17"/>
      <c r="Y11" s="17"/>
      <c r="Z11" s="17"/>
      <c r="AA11" s="161"/>
    </row>
    <row r="12" spans="1:27" ht="127.5">
      <c r="A12" s="105" t="s">
        <v>167</v>
      </c>
      <c r="B12" s="265"/>
      <c r="C12" s="105" t="s">
        <v>178</v>
      </c>
      <c r="D12" s="99" t="s">
        <v>179</v>
      </c>
      <c r="E12" s="158" t="s">
        <v>180</v>
      </c>
      <c r="F12" s="158" t="s">
        <v>181</v>
      </c>
      <c r="G12" s="93" t="s">
        <v>182</v>
      </c>
      <c r="H12" s="93" t="s">
        <v>183</v>
      </c>
      <c r="I12" s="93" t="s">
        <v>184</v>
      </c>
      <c r="J12" s="93" t="s">
        <v>185</v>
      </c>
      <c r="K12" s="92" t="s">
        <v>186</v>
      </c>
      <c r="L12" s="104" t="s">
        <v>43</v>
      </c>
      <c r="M12" s="104" t="s">
        <v>43</v>
      </c>
      <c r="N12" s="104" t="s">
        <v>43</v>
      </c>
      <c r="O12" s="104" t="s">
        <v>43</v>
      </c>
      <c r="P12" s="104" t="s">
        <v>43</v>
      </c>
      <c r="Q12" s="161" t="str">
        <f t="shared" si="2"/>
        <v/>
      </c>
      <c r="R12" s="161" t="str">
        <f t="shared" si="3"/>
        <v/>
      </c>
      <c r="S12" s="161" t="str">
        <f t="shared" si="4"/>
        <v/>
      </c>
      <c r="T12" s="161" t="str">
        <f t="shared" si="5"/>
        <v/>
      </c>
      <c r="U12" s="161" t="str">
        <f t="shared" si="6"/>
        <v/>
      </c>
      <c r="V12" s="17"/>
      <c r="W12" s="17"/>
      <c r="X12" s="17"/>
      <c r="Y12" s="17"/>
      <c r="Z12" s="17"/>
      <c r="AA12" s="161"/>
    </row>
    <row r="13" spans="1:27" ht="153">
      <c r="A13" s="105" t="s">
        <v>167</v>
      </c>
      <c r="B13" s="265"/>
      <c r="C13" s="105" t="s">
        <v>187</v>
      </c>
      <c r="D13" s="99" t="s">
        <v>188</v>
      </c>
      <c r="E13" s="158" t="s">
        <v>189</v>
      </c>
      <c r="F13" s="158" t="s">
        <v>190</v>
      </c>
      <c r="G13" s="91" t="s">
        <v>191</v>
      </c>
      <c r="H13" s="91" t="s">
        <v>192</v>
      </c>
      <c r="I13" s="91" t="s">
        <v>193</v>
      </c>
      <c r="J13" s="91" t="s">
        <v>194</v>
      </c>
      <c r="K13" s="94" t="s">
        <v>195</v>
      </c>
      <c r="L13" s="104" t="s">
        <v>43</v>
      </c>
      <c r="M13" s="104" t="s">
        <v>43</v>
      </c>
      <c r="N13" s="104" t="s">
        <v>43</v>
      </c>
      <c r="O13" s="104" t="s">
        <v>43</v>
      </c>
      <c r="P13" s="104" t="s">
        <v>43</v>
      </c>
      <c r="Q13" s="161" t="str">
        <f t="shared" si="2"/>
        <v/>
      </c>
      <c r="R13" s="161" t="str">
        <f t="shared" si="3"/>
        <v/>
      </c>
      <c r="S13" s="161" t="str">
        <f t="shared" si="4"/>
        <v/>
      </c>
      <c r="T13" s="161" t="str">
        <f t="shared" si="5"/>
        <v/>
      </c>
      <c r="U13" s="161" t="str">
        <f t="shared" si="6"/>
        <v/>
      </c>
      <c r="V13" s="17"/>
      <c r="W13" s="17"/>
      <c r="X13" s="17"/>
      <c r="Y13" s="17"/>
      <c r="Z13" s="17"/>
      <c r="AA13" s="161"/>
    </row>
    <row r="14" spans="1:27" ht="191.25">
      <c r="A14" s="105" t="s">
        <v>196</v>
      </c>
      <c r="B14" s="269" t="s">
        <v>197</v>
      </c>
      <c r="C14" s="105" t="s">
        <v>198</v>
      </c>
      <c r="D14" s="100" t="s">
        <v>199</v>
      </c>
      <c r="E14" s="158" t="s">
        <v>200</v>
      </c>
      <c r="F14" s="158" t="s">
        <v>201</v>
      </c>
      <c r="G14" s="93" t="s">
        <v>202</v>
      </c>
      <c r="H14" s="93" t="s">
        <v>203</v>
      </c>
      <c r="I14" s="93" t="s">
        <v>204</v>
      </c>
      <c r="J14" s="93" t="s">
        <v>205</v>
      </c>
      <c r="K14" s="92" t="s">
        <v>206</v>
      </c>
      <c r="L14" s="104" t="s">
        <v>43</v>
      </c>
      <c r="M14" s="104" t="s">
        <v>43</v>
      </c>
      <c r="N14" s="104" t="s">
        <v>43</v>
      </c>
      <c r="O14" s="104" t="s">
        <v>43</v>
      </c>
      <c r="P14" s="104" t="s">
        <v>43</v>
      </c>
      <c r="Q14" s="161" t="str">
        <f t="shared" si="2"/>
        <v/>
      </c>
      <c r="R14" s="161" t="str">
        <f t="shared" si="3"/>
        <v/>
      </c>
      <c r="S14" s="161" t="str">
        <f t="shared" si="4"/>
        <v/>
      </c>
      <c r="T14" s="161" t="str">
        <f t="shared" si="5"/>
        <v/>
      </c>
      <c r="U14" s="161" t="str">
        <f t="shared" si="6"/>
        <v/>
      </c>
      <c r="V14" s="18"/>
      <c r="W14" s="18"/>
      <c r="X14" s="18"/>
      <c r="Y14" s="18"/>
      <c r="Z14" s="18"/>
      <c r="AA14" s="161"/>
    </row>
    <row r="15" spans="1:27" ht="255">
      <c r="A15" s="105" t="s">
        <v>196</v>
      </c>
      <c r="B15" s="269"/>
      <c r="C15" s="105" t="s">
        <v>207</v>
      </c>
      <c r="D15" s="100" t="s">
        <v>208</v>
      </c>
      <c r="E15" s="158" t="s">
        <v>209</v>
      </c>
      <c r="F15" s="158" t="s">
        <v>210</v>
      </c>
      <c r="G15" s="93" t="s">
        <v>211</v>
      </c>
      <c r="H15" s="93" t="s">
        <v>212</v>
      </c>
      <c r="I15" s="93" t="s">
        <v>213</v>
      </c>
      <c r="J15" s="91" t="s">
        <v>214</v>
      </c>
      <c r="K15" s="93" t="s">
        <v>215</v>
      </c>
      <c r="L15" s="104" t="s">
        <v>43</v>
      </c>
      <c r="M15" s="104" t="s">
        <v>43</v>
      </c>
      <c r="N15" s="104" t="s">
        <v>43</v>
      </c>
      <c r="O15" s="104" t="s">
        <v>43</v>
      </c>
      <c r="P15" s="104" t="s">
        <v>43</v>
      </c>
      <c r="Q15" s="161" t="str">
        <f t="shared" si="2"/>
        <v/>
      </c>
      <c r="R15" s="161" t="str">
        <f t="shared" si="3"/>
        <v/>
      </c>
      <c r="S15" s="161" t="str">
        <f t="shared" si="4"/>
        <v/>
      </c>
      <c r="T15" s="161" t="str">
        <f t="shared" si="5"/>
        <v/>
      </c>
      <c r="U15" s="161" t="str">
        <f t="shared" si="6"/>
        <v/>
      </c>
      <c r="V15" s="18"/>
      <c r="W15" s="18"/>
      <c r="X15" s="18"/>
      <c r="Y15" s="18"/>
      <c r="Z15" s="18"/>
      <c r="AA15" s="161"/>
    </row>
    <row r="16" spans="1:27" ht="165.75">
      <c r="A16" s="105" t="s">
        <v>196</v>
      </c>
      <c r="B16" s="269"/>
      <c r="C16" s="105" t="s">
        <v>216</v>
      </c>
      <c r="D16" s="100" t="s">
        <v>217</v>
      </c>
      <c r="E16" s="158" t="s">
        <v>218</v>
      </c>
      <c r="F16" s="158" t="s">
        <v>219</v>
      </c>
      <c r="G16" s="91" t="s">
        <v>220</v>
      </c>
      <c r="H16" s="91" t="s">
        <v>221</v>
      </c>
      <c r="I16" s="91" t="s">
        <v>222</v>
      </c>
      <c r="J16" s="91" t="s">
        <v>223</v>
      </c>
      <c r="K16" s="94" t="s">
        <v>224</v>
      </c>
      <c r="L16" s="104" t="s">
        <v>43</v>
      </c>
      <c r="M16" s="104" t="s">
        <v>43</v>
      </c>
      <c r="N16" s="104" t="s">
        <v>43</v>
      </c>
      <c r="O16" s="104" t="s">
        <v>43</v>
      </c>
      <c r="P16" s="104" t="s">
        <v>43</v>
      </c>
      <c r="Q16" s="161" t="str">
        <f t="shared" si="2"/>
        <v/>
      </c>
      <c r="R16" s="161" t="str">
        <f t="shared" si="3"/>
        <v/>
      </c>
      <c r="S16" s="161" t="str">
        <f t="shared" si="4"/>
        <v/>
      </c>
      <c r="T16" s="161" t="str">
        <f t="shared" si="5"/>
        <v/>
      </c>
      <c r="U16" s="161" t="str">
        <f t="shared" si="6"/>
        <v/>
      </c>
      <c r="V16" s="19"/>
      <c r="W16" s="19"/>
      <c r="X16" s="19"/>
      <c r="Y16" s="19"/>
      <c r="Z16" s="19"/>
      <c r="AA16" s="161"/>
    </row>
    <row r="17" spans="1:27" ht="191.25">
      <c r="A17" s="105" t="s">
        <v>225</v>
      </c>
      <c r="B17" s="259" t="s">
        <v>226</v>
      </c>
      <c r="C17" s="105" t="s">
        <v>227</v>
      </c>
      <c r="D17" s="102" t="s">
        <v>228</v>
      </c>
      <c r="E17" s="158" t="s">
        <v>229</v>
      </c>
      <c r="F17" s="158" t="s">
        <v>230</v>
      </c>
      <c r="G17" s="91" t="s">
        <v>231</v>
      </c>
      <c r="H17" s="91" t="s">
        <v>232</v>
      </c>
      <c r="I17" s="91" t="s">
        <v>233</v>
      </c>
      <c r="J17" s="92" t="s">
        <v>234</v>
      </c>
      <c r="K17" s="95" t="s">
        <v>235</v>
      </c>
      <c r="L17" s="104" t="s">
        <v>43</v>
      </c>
      <c r="M17" s="104" t="s">
        <v>43</v>
      </c>
      <c r="N17" s="104" t="s">
        <v>43</v>
      </c>
      <c r="O17" s="104" t="s">
        <v>43</v>
      </c>
      <c r="P17" s="104" t="s">
        <v>43</v>
      </c>
      <c r="Q17" s="161" t="str">
        <f t="shared" si="2"/>
        <v/>
      </c>
      <c r="R17" s="161" t="str">
        <f t="shared" si="3"/>
        <v/>
      </c>
      <c r="S17" s="161" t="str">
        <f t="shared" si="4"/>
        <v/>
      </c>
      <c r="T17" s="161" t="str">
        <f t="shared" si="5"/>
        <v/>
      </c>
      <c r="U17" s="161" t="str">
        <f t="shared" si="6"/>
        <v/>
      </c>
      <c r="V17" s="19"/>
      <c r="W17" s="19"/>
      <c r="X17" s="19"/>
      <c r="Y17" s="19"/>
      <c r="Z17" s="19"/>
      <c r="AA17" s="161"/>
    </row>
    <row r="18" spans="1:27" s="47" customFormat="1" ht="140.44999999999999" customHeight="1">
      <c r="A18" s="162" t="s">
        <v>225</v>
      </c>
      <c r="B18" s="259"/>
      <c r="C18" s="162" t="s">
        <v>236</v>
      </c>
      <c r="D18" s="163" t="s">
        <v>237</v>
      </c>
      <c r="E18" s="159" t="s">
        <v>238</v>
      </c>
      <c r="F18" s="160" t="s">
        <v>239</v>
      </c>
      <c r="G18" s="95" t="s">
        <v>240</v>
      </c>
      <c r="H18" s="95" t="s">
        <v>241</v>
      </c>
      <c r="I18" s="95" t="s">
        <v>242</v>
      </c>
      <c r="J18" s="95" t="s">
        <v>243</v>
      </c>
      <c r="K18" s="92" t="s">
        <v>244</v>
      </c>
      <c r="L18" s="104" t="s">
        <v>43</v>
      </c>
      <c r="M18" s="104" t="s">
        <v>43</v>
      </c>
      <c r="N18" s="104" t="s">
        <v>43</v>
      </c>
      <c r="O18" s="104" t="s">
        <v>43</v>
      </c>
      <c r="P18" s="104" t="s">
        <v>43</v>
      </c>
      <c r="Q18" s="161" t="str">
        <f t="shared" si="2"/>
        <v/>
      </c>
      <c r="R18" s="161" t="str">
        <f t="shared" si="3"/>
        <v/>
      </c>
      <c r="S18" s="161" t="str">
        <f t="shared" si="4"/>
        <v/>
      </c>
      <c r="T18" s="161" t="str">
        <f t="shared" si="5"/>
        <v/>
      </c>
      <c r="U18" s="161" t="str">
        <f t="shared" si="6"/>
        <v/>
      </c>
      <c r="V18" s="20"/>
      <c r="W18" s="20"/>
      <c r="X18" s="20"/>
      <c r="Y18" s="20"/>
      <c r="Z18" s="20"/>
      <c r="AA18" s="164"/>
    </row>
    <row r="19" spans="1:27" ht="178.5">
      <c r="A19" s="105" t="s">
        <v>245</v>
      </c>
      <c r="B19" s="260" t="s">
        <v>246</v>
      </c>
      <c r="C19" s="105" t="s">
        <v>247</v>
      </c>
      <c r="D19" s="103" t="s">
        <v>248</v>
      </c>
      <c r="E19" s="160" t="s">
        <v>249</v>
      </c>
      <c r="F19" s="160" t="s">
        <v>250</v>
      </c>
      <c r="G19" s="95" t="s">
        <v>251</v>
      </c>
      <c r="H19" s="95" t="s">
        <v>252</v>
      </c>
      <c r="I19" s="95" t="s">
        <v>253</v>
      </c>
      <c r="J19" s="95" t="s">
        <v>254</v>
      </c>
      <c r="K19" s="92" t="s">
        <v>255</v>
      </c>
      <c r="L19" s="104" t="s">
        <v>43</v>
      </c>
      <c r="M19" s="104" t="s">
        <v>43</v>
      </c>
      <c r="N19" s="104" t="s">
        <v>43</v>
      </c>
      <c r="O19" s="104" t="s">
        <v>43</v>
      </c>
      <c r="P19" s="104" t="s">
        <v>43</v>
      </c>
      <c r="Q19" s="161" t="str">
        <f t="shared" si="2"/>
        <v/>
      </c>
      <c r="R19" s="161" t="str">
        <f t="shared" si="3"/>
        <v/>
      </c>
      <c r="S19" s="161" t="str">
        <f t="shared" si="4"/>
        <v/>
      </c>
      <c r="T19" s="161" t="str">
        <f t="shared" si="5"/>
        <v/>
      </c>
      <c r="U19" s="161" t="str">
        <f t="shared" si="6"/>
        <v/>
      </c>
      <c r="V19" s="18"/>
      <c r="W19" s="18"/>
      <c r="X19" s="18"/>
      <c r="Y19" s="18"/>
      <c r="Z19" s="18"/>
      <c r="AA19" s="161"/>
    </row>
    <row r="20" spans="1:27" ht="153">
      <c r="A20" s="105" t="s">
        <v>245</v>
      </c>
      <c r="B20" s="260"/>
      <c r="C20" s="105" t="s">
        <v>256</v>
      </c>
      <c r="D20" s="103" t="s">
        <v>257</v>
      </c>
      <c r="E20" s="160" t="s">
        <v>258</v>
      </c>
      <c r="F20" s="160" t="s">
        <v>259</v>
      </c>
      <c r="G20" s="95" t="s">
        <v>260</v>
      </c>
      <c r="H20" s="95" t="s">
        <v>261</v>
      </c>
      <c r="I20" s="95" t="s">
        <v>262</v>
      </c>
      <c r="J20" s="95" t="s">
        <v>263</v>
      </c>
      <c r="K20" s="92" t="s">
        <v>264</v>
      </c>
      <c r="L20" s="104" t="s">
        <v>43</v>
      </c>
      <c r="M20" s="104" t="s">
        <v>43</v>
      </c>
      <c r="N20" s="104" t="s">
        <v>43</v>
      </c>
      <c r="O20" s="104" t="s">
        <v>43</v>
      </c>
      <c r="P20" s="104" t="s">
        <v>43</v>
      </c>
      <c r="Q20" s="161" t="str">
        <f t="shared" si="2"/>
        <v/>
      </c>
      <c r="R20" s="161" t="str">
        <f t="shared" si="3"/>
        <v/>
      </c>
      <c r="S20" s="161" t="str">
        <f t="shared" si="4"/>
        <v/>
      </c>
      <c r="T20" s="161" t="str">
        <f t="shared" si="5"/>
        <v/>
      </c>
      <c r="U20" s="161" t="str">
        <f t="shared" si="6"/>
        <v/>
      </c>
      <c r="V20" s="17"/>
      <c r="W20" s="17"/>
      <c r="X20" s="17"/>
      <c r="Y20" s="17"/>
      <c r="Z20" s="17"/>
      <c r="AA20" s="161"/>
    </row>
    <row r="21" spans="1:27" ht="167.1" customHeight="1">
      <c r="A21" s="105" t="s">
        <v>245</v>
      </c>
      <c r="B21" s="260"/>
      <c r="C21" s="105" t="s">
        <v>265</v>
      </c>
      <c r="D21" s="103" t="s">
        <v>266</v>
      </c>
      <c r="E21" s="160" t="s">
        <v>267</v>
      </c>
      <c r="F21" s="160" t="s">
        <v>268</v>
      </c>
      <c r="G21" s="97" t="s">
        <v>269</v>
      </c>
      <c r="H21" s="97" t="s">
        <v>270</v>
      </c>
      <c r="I21" s="97" t="s">
        <v>271</v>
      </c>
      <c r="J21" s="97" t="s">
        <v>272</v>
      </c>
      <c r="K21" s="92" t="s">
        <v>273</v>
      </c>
      <c r="L21" s="104" t="s">
        <v>43</v>
      </c>
      <c r="M21" s="104" t="s">
        <v>43</v>
      </c>
      <c r="N21" s="104" t="s">
        <v>43</v>
      </c>
      <c r="O21" s="104" t="s">
        <v>43</v>
      </c>
      <c r="P21" s="104" t="s">
        <v>43</v>
      </c>
      <c r="Q21" s="161" t="str">
        <f t="shared" si="2"/>
        <v/>
      </c>
      <c r="R21" s="161" t="str">
        <f t="shared" si="3"/>
        <v/>
      </c>
      <c r="S21" s="161" t="str">
        <f t="shared" si="4"/>
        <v/>
      </c>
      <c r="T21" s="161" t="str">
        <f t="shared" si="5"/>
        <v/>
      </c>
      <c r="U21" s="161" t="str">
        <f t="shared" si="6"/>
        <v/>
      </c>
      <c r="V21" s="17"/>
      <c r="W21" s="17"/>
      <c r="X21" s="17"/>
      <c r="Y21" s="17"/>
      <c r="Z21" s="17"/>
      <c r="AA21" s="161"/>
    </row>
    <row r="22" spans="1:27" ht="164.45" customHeight="1">
      <c r="A22" s="105" t="s">
        <v>274</v>
      </c>
      <c r="B22" s="261" t="s">
        <v>275</v>
      </c>
      <c r="C22" s="105" t="s">
        <v>276</v>
      </c>
      <c r="D22" s="101" t="s">
        <v>277</v>
      </c>
      <c r="E22" s="160" t="s">
        <v>278</v>
      </c>
      <c r="F22" s="160" t="s">
        <v>279</v>
      </c>
      <c r="G22" s="95" t="s">
        <v>280</v>
      </c>
      <c r="H22" s="95" t="s">
        <v>281</v>
      </c>
      <c r="I22" s="95" t="s">
        <v>282</v>
      </c>
      <c r="J22" s="95" t="s">
        <v>283</v>
      </c>
      <c r="K22" s="95" t="s">
        <v>284</v>
      </c>
      <c r="L22" s="104" t="s">
        <v>43</v>
      </c>
      <c r="M22" s="104" t="s">
        <v>43</v>
      </c>
      <c r="N22" s="104" t="s">
        <v>43</v>
      </c>
      <c r="O22" s="104" t="s">
        <v>43</v>
      </c>
      <c r="P22" s="104" t="s">
        <v>43</v>
      </c>
      <c r="Q22" s="161" t="str">
        <f t="shared" si="2"/>
        <v/>
      </c>
      <c r="R22" s="161" t="str">
        <f t="shared" si="3"/>
        <v/>
      </c>
      <c r="S22" s="161" t="str">
        <f t="shared" si="4"/>
        <v/>
      </c>
      <c r="T22" s="161" t="str">
        <f t="shared" si="5"/>
        <v/>
      </c>
      <c r="U22" s="161" t="str">
        <f t="shared" si="6"/>
        <v/>
      </c>
      <c r="V22" s="75"/>
      <c r="W22" s="75"/>
      <c r="X22" s="75"/>
      <c r="Y22" s="75"/>
      <c r="Z22" s="75"/>
      <c r="AA22" s="161"/>
    </row>
    <row r="23" spans="1:27" ht="164.45" customHeight="1">
      <c r="A23" s="105" t="s">
        <v>274</v>
      </c>
      <c r="B23" s="261"/>
      <c r="C23" s="105" t="s">
        <v>285</v>
      </c>
      <c r="D23" s="101" t="s">
        <v>286</v>
      </c>
      <c r="E23" s="160" t="s">
        <v>287</v>
      </c>
      <c r="F23" s="160" t="s">
        <v>288</v>
      </c>
      <c r="G23" s="95" t="s">
        <v>289</v>
      </c>
      <c r="H23" s="95" t="s">
        <v>290</v>
      </c>
      <c r="I23" s="95" t="s">
        <v>291</v>
      </c>
      <c r="J23" s="95" t="s">
        <v>292</v>
      </c>
      <c r="K23" s="95" t="s">
        <v>293</v>
      </c>
      <c r="L23" s="104" t="s">
        <v>43</v>
      </c>
      <c r="M23" s="104" t="s">
        <v>43</v>
      </c>
      <c r="N23" s="104" t="s">
        <v>43</v>
      </c>
      <c r="O23" s="104" t="s">
        <v>43</v>
      </c>
      <c r="P23" s="104" t="s">
        <v>43</v>
      </c>
      <c r="Q23" s="161" t="str">
        <f t="shared" si="2"/>
        <v/>
      </c>
      <c r="R23" s="161" t="str">
        <f t="shared" si="3"/>
        <v/>
      </c>
      <c r="S23" s="161" t="str">
        <f t="shared" si="4"/>
        <v/>
      </c>
      <c r="T23" s="161" t="str">
        <f t="shared" si="5"/>
        <v/>
      </c>
      <c r="U23" s="161" t="str">
        <f t="shared" si="6"/>
        <v/>
      </c>
      <c r="V23" s="75"/>
      <c r="W23" s="75"/>
      <c r="X23" s="75"/>
      <c r="Y23" s="75"/>
      <c r="Z23" s="75"/>
      <c r="AA23" s="161"/>
    </row>
    <row r="24" spans="1:27" s="51" customFormat="1" ht="15">
      <c r="A24" s="106"/>
      <c r="C24" s="106"/>
      <c r="D24" s="68"/>
      <c r="E24" s="197"/>
      <c r="F24" s="52"/>
      <c r="G24" s="63"/>
      <c r="H24" s="63"/>
      <c r="I24" s="63"/>
      <c r="J24" s="63"/>
      <c r="K24" s="63"/>
      <c r="L24" s="64"/>
      <c r="M24" s="64"/>
      <c r="N24" s="64"/>
      <c r="O24" s="64"/>
      <c r="P24" s="64"/>
      <c r="V24" s="59"/>
      <c r="W24" s="59"/>
      <c r="X24" s="59"/>
      <c r="Y24" s="59"/>
      <c r="Z24" s="59"/>
    </row>
    <row r="25" spans="1:27" s="51" customFormat="1" ht="15">
      <c r="A25" s="106"/>
      <c r="C25" s="106"/>
      <c r="D25" s="195"/>
      <c r="E25" s="200"/>
      <c r="F25" s="59"/>
      <c r="G25" s="59"/>
      <c r="H25" s="59"/>
      <c r="I25" s="59"/>
      <c r="J25" s="59"/>
      <c r="K25" s="59"/>
      <c r="L25" s="64"/>
      <c r="M25" s="64"/>
      <c r="N25" s="64"/>
      <c r="O25" s="64"/>
      <c r="P25" s="64"/>
      <c r="V25" s="59"/>
      <c r="W25" s="59"/>
      <c r="X25" s="59"/>
      <c r="Y25" s="59"/>
      <c r="Z25" s="59"/>
    </row>
    <row r="26" spans="1:27" s="51" customFormat="1" ht="15">
      <c r="A26" s="106"/>
      <c r="C26" s="106"/>
      <c r="D26" s="247"/>
      <c r="E26" s="69"/>
      <c r="F26" s="59"/>
      <c r="G26" s="59"/>
      <c r="H26" s="59"/>
      <c r="I26" s="59"/>
      <c r="J26" s="59"/>
      <c r="K26" s="59"/>
      <c r="L26" s="66"/>
      <c r="M26" s="66"/>
      <c r="N26" s="66"/>
      <c r="O26" s="66"/>
      <c r="P26" s="66"/>
      <c r="V26" s="59"/>
      <c r="W26" s="59"/>
      <c r="X26" s="59"/>
      <c r="Y26" s="59"/>
      <c r="Z26" s="59"/>
    </row>
    <row r="27" spans="1:27" s="51" customFormat="1" ht="15">
      <c r="A27" s="106"/>
      <c r="C27" s="106"/>
      <c r="D27" s="247"/>
      <c r="E27" s="70"/>
      <c r="F27" s="59"/>
      <c r="G27" s="59"/>
      <c r="H27" s="59"/>
      <c r="I27" s="59"/>
      <c r="J27" s="59"/>
      <c r="K27" s="59"/>
      <c r="L27" s="66"/>
      <c r="M27" s="66"/>
      <c r="N27" s="66"/>
      <c r="O27" s="66"/>
      <c r="P27" s="66"/>
      <c r="V27" s="59"/>
      <c r="W27" s="59"/>
      <c r="X27" s="59"/>
      <c r="Y27" s="59"/>
      <c r="Z27" s="59"/>
    </row>
    <row r="28" spans="1:27" s="51" customFormat="1" ht="15">
      <c r="A28" s="106"/>
      <c r="C28" s="106"/>
      <c r="D28" s="199"/>
      <c r="E28" s="200"/>
      <c r="F28" s="59"/>
      <c r="G28" s="59"/>
      <c r="H28" s="59"/>
      <c r="I28" s="59"/>
      <c r="J28" s="59"/>
      <c r="K28" s="59"/>
      <c r="L28" s="66"/>
      <c r="M28" s="66"/>
      <c r="N28" s="66"/>
      <c r="O28" s="66"/>
      <c r="P28" s="66"/>
      <c r="V28" s="59"/>
      <c r="W28" s="59"/>
      <c r="X28" s="59"/>
      <c r="Y28" s="59"/>
      <c r="Z28" s="59"/>
    </row>
    <row r="29" spans="1:27" s="51" customFormat="1" ht="15">
      <c r="A29" s="106"/>
      <c r="C29" s="106"/>
      <c r="D29" s="199"/>
      <c r="E29" s="200"/>
      <c r="F29" s="59"/>
      <c r="G29" s="59"/>
      <c r="H29" s="59"/>
      <c r="I29" s="59"/>
      <c r="J29" s="59"/>
      <c r="K29" s="59"/>
      <c r="L29" s="66"/>
      <c r="M29" s="66"/>
      <c r="N29" s="66"/>
      <c r="O29" s="66"/>
      <c r="P29" s="66"/>
      <c r="V29" s="59"/>
      <c r="W29" s="59"/>
      <c r="X29" s="59"/>
      <c r="Y29" s="59"/>
      <c r="Z29" s="59"/>
    </row>
    <row r="30" spans="1:27" s="51" customFormat="1" ht="15">
      <c r="A30" s="106"/>
      <c r="C30" s="106"/>
      <c r="D30" s="199"/>
      <c r="E30" s="200"/>
      <c r="F30" s="59"/>
      <c r="G30" s="59"/>
      <c r="H30" s="59"/>
      <c r="I30" s="59"/>
      <c r="J30" s="59"/>
      <c r="K30" s="59"/>
      <c r="L30" s="66"/>
      <c r="M30" s="66"/>
      <c r="N30" s="66"/>
      <c r="O30" s="66"/>
      <c r="P30" s="66"/>
      <c r="V30" s="59"/>
      <c r="W30" s="59"/>
      <c r="X30" s="59"/>
      <c r="Y30" s="59"/>
      <c r="Z30" s="59"/>
    </row>
    <row r="31" spans="1:27" s="51" customFormat="1" ht="15">
      <c r="A31" s="106"/>
      <c r="C31" s="106"/>
      <c r="D31" s="199"/>
      <c r="E31" s="200"/>
      <c r="F31" s="59"/>
      <c r="G31" s="59"/>
      <c r="H31" s="59"/>
      <c r="I31" s="59"/>
      <c r="J31" s="59"/>
      <c r="K31" s="59"/>
      <c r="L31" s="66"/>
      <c r="M31" s="66"/>
      <c r="N31" s="66"/>
      <c r="O31" s="66"/>
      <c r="P31" s="66"/>
      <c r="V31" s="59"/>
      <c r="W31" s="59"/>
      <c r="X31" s="59"/>
      <c r="Y31" s="59"/>
      <c r="Z31" s="59"/>
    </row>
    <row r="32" spans="1:27" s="51" customFormat="1" ht="15">
      <c r="A32" s="106"/>
      <c r="C32" s="106"/>
      <c r="D32" s="199"/>
      <c r="E32" s="200"/>
      <c r="F32" s="59"/>
      <c r="G32" s="59"/>
      <c r="H32" s="59"/>
      <c r="I32" s="59"/>
      <c r="J32" s="59"/>
      <c r="K32" s="59"/>
      <c r="L32" s="66"/>
      <c r="M32" s="66"/>
      <c r="N32" s="66"/>
      <c r="O32" s="66"/>
      <c r="P32" s="66"/>
      <c r="V32" s="59"/>
      <c r="W32" s="59"/>
      <c r="X32" s="59"/>
      <c r="Y32" s="59"/>
      <c r="Z32" s="59"/>
    </row>
    <row r="33" spans="1:26" s="51" customFormat="1" ht="15">
      <c r="A33" s="106"/>
      <c r="C33" s="106"/>
      <c r="D33" s="199"/>
      <c r="E33" s="200"/>
      <c r="F33" s="59"/>
      <c r="G33" s="59"/>
      <c r="H33" s="59"/>
      <c r="I33" s="59"/>
      <c r="J33" s="59"/>
      <c r="K33" s="59"/>
      <c r="L33" s="66"/>
      <c r="M33" s="66"/>
      <c r="N33" s="66"/>
      <c r="O33" s="66"/>
      <c r="P33" s="66"/>
      <c r="V33" s="59"/>
      <c r="W33" s="59"/>
      <c r="X33" s="59"/>
      <c r="Y33" s="59"/>
      <c r="Z33" s="59"/>
    </row>
    <row r="34" spans="1:26" s="51" customFormat="1" ht="15">
      <c r="A34" s="106"/>
      <c r="C34" s="106"/>
      <c r="D34" s="199"/>
      <c r="E34" s="200"/>
      <c r="F34" s="59"/>
      <c r="G34" s="59"/>
      <c r="H34" s="59"/>
      <c r="I34" s="59"/>
      <c r="J34" s="59"/>
      <c r="K34" s="59"/>
      <c r="L34" s="66"/>
      <c r="M34" s="66"/>
      <c r="N34" s="66"/>
      <c r="O34" s="66"/>
      <c r="P34" s="66"/>
      <c r="V34" s="71"/>
      <c r="W34" s="71"/>
      <c r="X34" s="71"/>
      <c r="Y34" s="71"/>
      <c r="Z34" s="71"/>
    </row>
    <row r="35" spans="1:26" s="51" customFormat="1" ht="15">
      <c r="A35" s="106"/>
      <c r="C35" s="106"/>
      <c r="D35" s="199"/>
      <c r="E35" s="200"/>
      <c r="F35" s="59"/>
      <c r="G35" s="59"/>
      <c r="H35" s="59"/>
      <c r="I35" s="59"/>
      <c r="J35" s="59"/>
      <c r="K35" s="59"/>
      <c r="L35" s="66"/>
      <c r="M35" s="66"/>
      <c r="N35" s="66"/>
      <c r="O35" s="66"/>
      <c r="P35" s="66"/>
      <c r="V35" s="59"/>
      <c r="W35" s="59"/>
      <c r="X35" s="59"/>
      <c r="Y35" s="59"/>
      <c r="Z35" s="59"/>
    </row>
    <row r="36" spans="1:26" s="51" customFormat="1" ht="15">
      <c r="A36" s="106"/>
      <c r="C36" s="106"/>
      <c r="D36" s="248"/>
      <c r="E36" s="249"/>
      <c r="F36" s="59"/>
      <c r="G36" s="59"/>
      <c r="H36" s="59"/>
      <c r="I36" s="59"/>
      <c r="J36" s="59"/>
      <c r="K36" s="71"/>
      <c r="L36" s="66"/>
      <c r="M36" s="66"/>
      <c r="N36" s="66"/>
      <c r="O36" s="66"/>
      <c r="P36" s="66"/>
      <c r="V36" s="59"/>
      <c r="W36" s="59"/>
      <c r="X36" s="59"/>
      <c r="Y36" s="59"/>
      <c r="Z36" s="59"/>
    </row>
    <row r="37" spans="1:26" s="51" customFormat="1" ht="15">
      <c r="A37" s="106"/>
      <c r="C37" s="106"/>
      <c r="D37" s="248"/>
      <c r="E37" s="249"/>
      <c r="F37" s="59"/>
      <c r="G37" s="59"/>
      <c r="H37" s="59"/>
      <c r="I37" s="59"/>
      <c r="J37" s="59"/>
      <c r="K37" s="59"/>
      <c r="L37" s="66"/>
      <c r="M37" s="66"/>
      <c r="N37" s="66"/>
      <c r="O37" s="66"/>
      <c r="P37" s="66"/>
      <c r="V37" s="59"/>
      <c r="W37" s="59"/>
      <c r="X37" s="59"/>
      <c r="Y37" s="59"/>
      <c r="Z37" s="59"/>
    </row>
    <row r="38" spans="1:26" s="51" customFormat="1" ht="15">
      <c r="A38" s="106"/>
      <c r="C38" s="106"/>
      <c r="D38" s="247"/>
      <c r="E38" s="200"/>
      <c r="F38" s="59"/>
      <c r="G38" s="59"/>
      <c r="H38" s="59"/>
      <c r="I38" s="59"/>
      <c r="J38" s="59"/>
      <c r="K38" s="59"/>
      <c r="L38" s="66"/>
      <c r="M38" s="66"/>
      <c r="N38" s="66"/>
      <c r="O38" s="66"/>
      <c r="P38" s="66"/>
      <c r="V38" s="57"/>
      <c r="W38" s="57"/>
      <c r="X38" s="57"/>
      <c r="Y38" s="57"/>
      <c r="Z38" s="57"/>
    </row>
    <row r="39" spans="1:26" s="51" customFormat="1" ht="15">
      <c r="A39" s="106"/>
      <c r="C39" s="106"/>
      <c r="D39" s="247"/>
      <c r="E39" s="200"/>
      <c r="F39" s="59"/>
      <c r="G39" s="59"/>
      <c r="H39" s="59"/>
      <c r="I39" s="59"/>
      <c r="J39" s="59"/>
      <c r="K39" s="59"/>
      <c r="L39" s="66"/>
      <c r="M39" s="66"/>
      <c r="N39" s="66"/>
      <c r="O39" s="66"/>
      <c r="P39" s="66"/>
      <c r="V39" s="57"/>
      <c r="W39" s="57"/>
      <c r="X39" s="57"/>
      <c r="Y39" s="57"/>
      <c r="Z39" s="57"/>
    </row>
    <row r="40" spans="1:26" s="51" customFormat="1" ht="15">
      <c r="A40" s="106"/>
      <c r="C40" s="106"/>
      <c r="D40" s="194"/>
      <c r="E40" s="198"/>
      <c r="F40" s="57"/>
      <c r="G40" s="57"/>
      <c r="H40" s="57"/>
      <c r="I40" s="57"/>
      <c r="J40" s="57"/>
      <c r="K40" s="57"/>
      <c r="L40" s="53"/>
      <c r="M40" s="53"/>
      <c r="N40" s="72"/>
      <c r="O40" s="72"/>
      <c r="P40" s="72"/>
      <c r="V40" s="57"/>
      <c r="W40" s="57"/>
      <c r="X40" s="57"/>
      <c r="Y40" s="57"/>
      <c r="Z40" s="57"/>
    </row>
    <row r="41" spans="1:26" s="51" customFormat="1" ht="15">
      <c r="A41" s="106"/>
      <c r="C41" s="106"/>
      <c r="D41" s="257"/>
      <c r="E41" s="198"/>
      <c r="F41" s="57"/>
      <c r="G41" s="57"/>
      <c r="H41" s="57"/>
      <c r="I41" s="57"/>
      <c r="J41" s="57"/>
      <c r="K41" s="57"/>
      <c r="L41" s="53"/>
      <c r="M41" s="53"/>
      <c r="N41" s="72"/>
      <c r="O41" s="72"/>
      <c r="P41" s="72"/>
      <c r="V41" s="52"/>
      <c r="W41" s="52"/>
      <c r="X41" s="52"/>
      <c r="Y41" s="52"/>
      <c r="Z41" s="52"/>
    </row>
    <row r="42" spans="1:26" s="51" customFormat="1" ht="15">
      <c r="A42" s="106"/>
      <c r="C42" s="106"/>
      <c r="D42" s="257"/>
      <c r="E42" s="198"/>
      <c r="F42" s="57"/>
      <c r="G42" s="57"/>
      <c r="H42" s="57"/>
      <c r="I42" s="57"/>
      <c r="J42" s="57"/>
      <c r="K42" s="57"/>
      <c r="L42" s="53"/>
      <c r="M42" s="53"/>
      <c r="N42" s="72"/>
      <c r="O42" s="72"/>
      <c r="P42" s="72"/>
      <c r="V42" s="52"/>
      <c r="W42" s="52"/>
      <c r="X42" s="52"/>
      <c r="Y42" s="52"/>
      <c r="Z42" s="52"/>
    </row>
    <row r="43" spans="1:26" s="51" customFormat="1" ht="15">
      <c r="A43" s="106"/>
      <c r="C43" s="106"/>
      <c r="D43" s="257"/>
      <c r="E43" s="255"/>
      <c r="F43" s="67"/>
      <c r="G43" s="67"/>
      <c r="H43" s="67"/>
      <c r="I43" s="67"/>
      <c r="J43" s="67"/>
      <c r="K43" s="52"/>
      <c r="L43" s="53"/>
      <c r="M43" s="53"/>
      <c r="N43" s="72"/>
      <c r="O43" s="72"/>
      <c r="P43" s="72"/>
      <c r="V43" s="73"/>
      <c r="W43" s="73"/>
      <c r="X43" s="73"/>
      <c r="Y43" s="73"/>
      <c r="Z43" s="73"/>
    </row>
    <row r="44" spans="1:26" s="51" customFormat="1" ht="15">
      <c r="A44" s="106"/>
      <c r="C44" s="106"/>
      <c r="D44" s="257"/>
      <c r="E44" s="255"/>
      <c r="F44" s="52"/>
      <c r="G44" s="52"/>
      <c r="H44" s="52"/>
      <c r="I44" s="52"/>
      <c r="J44" s="52"/>
      <c r="K44" s="52"/>
      <c r="L44" s="53"/>
      <c r="M44" s="53"/>
      <c r="N44" s="72"/>
      <c r="O44" s="72"/>
      <c r="P44" s="72"/>
      <c r="V44" s="57"/>
      <c r="W44" s="57"/>
      <c r="X44" s="57"/>
      <c r="Y44" s="57"/>
      <c r="Z44" s="57"/>
    </row>
    <row r="45" spans="1:26" s="51" customFormat="1" ht="15">
      <c r="A45" s="106"/>
      <c r="C45" s="106"/>
      <c r="D45" s="257"/>
      <c r="E45" s="197"/>
      <c r="F45" s="74"/>
      <c r="G45" s="65"/>
      <c r="H45" s="65"/>
      <c r="I45" s="65"/>
      <c r="J45" s="65"/>
      <c r="K45" s="73"/>
      <c r="L45" s="53"/>
      <c r="M45" s="53"/>
      <c r="N45" s="72"/>
      <c r="O45" s="72"/>
      <c r="P45" s="72"/>
      <c r="V45" s="57"/>
      <c r="W45" s="57"/>
      <c r="X45" s="57"/>
      <c r="Y45" s="57"/>
      <c r="Z45" s="57"/>
    </row>
    <row r="46" spans="1:26" s="51" customFormat="1" ht="15">
      <c r="A46" s="106"/>
      <c r="C46" s="106"/>
      <c r="D46" s="194"/>
      <c r="E46" s="198"/>
      <c r="F46" s="57"/>
      <c r="G46" s="57"/>
      <c r="H46" s="57"/>
      <c r="I46" s="57"/>
      <c r="J46" s="57"/>
      <c r="K46" s="57"/>
      <c r="L46" s="53"/>
      <c r="M46" s="53"/>
      <c r="N46" s="72"/>
      <c r="O46" s="72"/>
      <c r="P46" s="72"/>
      <c r="V46" s="57"/>
      <c r="W46" s="57"/>
      <c r="X46" s="57"/>
      <c r="Y46" s="57"/>
      <c r="Z46" s="57"/>
    </row>
    <row r="47" spans="1:26" s="51" customFormat="1" ht="15">
      <c r="A47" s="106"/>
      <c r="C47" s="106"/>
      <c r="D47" s="194"/>
      <c r="E47" s="198"/>
      <c r="F47" s="57"/>
      <c r="G47" s="57"/>
      <c r="H47" s="57"/>
      <c r="I47" s="57"/>
      <c r="J47" s="57"/>
      <c r="K47" s="57"/>
      <c r="L47" s="53"/>
      <c r="M47" s="53"/>
      <c r="N47" s="72"/>
      <c r="O47" s="72"/>
      <c r="P47" s="72"/>
      <c r="V47" s="57"/>
      <c r="W47" s="57"/>
      <c r="X47" s="57"/>
      <c r="Y47" s="57"/>
      <c r="Z47" s="57"/>
    </row>
    <row r="48" spans="1:26" s="51" customFormat="1" ht="15">
      <c r="A48" s="106"/>
      <c r="C48" s="106"/>
      <c r="D48" s="194"/>
      <c r="E48" s="198"/>
      <c r="F48" s="57"/>
      <c r="G48" s="57"/>
      <c r="H48" s="57"/>
      <c r="I48" s="57"/>
      <c r="J48" s="57"/>
      <c r="K48" s="57"/>
      <c r="L48" s="53"/>
      <c r="M48" s="53"/>
      <c r="N48" s="72"/>
      <c r="O48" s="72"/>
      <c r="P48" s="72"/>
      <c r="V48" s="52"/>
      <c r="W48" s="52"/>
      <c r="X48" s="52"/>
      <c r="Y48" s="52"/>
      <c r="Z48" s="52"/>
    </row>
    <row r="49" spans="1:26" s="51" customFormat="1" ht="15">
      <c r="A49" s="106"/>
      <c r="C49" s="106"/>
      <c r="D49" s="194"/>
      <c r="E49" s="198"/>
      <c r="F49" s="57"/>
      <c r="G49" s="57"/>
      <c r="H49" s="57"/>
      <c r="I49" s="57"/>
      <c r="J49" s="57"/>
      <c r="K49" s="57"/>
      <c r="L49" s="53"/>
      <c r="M49" s="53"/>
      <c r="N49" s="53"/>
      <c r="O49" s="53"/>
      <c r="P49" s="54"/>
      <c r="V49" s="52"/>
      <c r="W49" s="52"/>
      <c r="X49" s="52"/>
      <c r="Y49" s="52"/>
      <c r="Z49" s="52"/>
    </row>
    <row r="50" spans="1:26" s="51" customFormat="1" ht="15">
      <c r="A50" s="106"/>
      <c r="C50" s="106"/>
      <c r="D50" s="257"/>
      <c r="E50" s="255"/>
      <c r="F50" s="52"/>
      <c r="G50" s="52"/>
      <c r="H50" s="52"/>
      <c r="I50" s="52"/>
      <c r="J50" s="52"/>
      <c r="K50" s="52"/>
      <c r="L50" s="53"/>
      <c r="M50" s="53"/>
      <c r="N50" s="53"/>
      <c r="O50" s="53"/>
      <c r="P50" s="54"/>
      <c r="V50" s="52"/>
      <c r="W50" s="52"/>
      <c r="X50" s="52"/>
      <c r="Y50" s="52"/>
      <c r="Z50" s="52"/>
    </row>
    <row r="51" spans="1:26" s="51" customFormat="1" ht="15">
      <c r="A51" s="106"/>
      <c r="C51" s="106"/>
      <c r="D51" s="257"/>
      <c r="E51" s="255"/>
      <c r="F51" s="52"/>
      <c r="G51" s="52"/>
      <c r="H51" s="52"/>
      <c r="I51" s="52"/>
      <c r="J51" s="52"/>
      <c r="K51" s="52"/>
      <c r="L51" s="53"/>
      <c r="M51" s="53"/>
      <c r="N51" s="53"/>
      <c r="O51" s="53"/>
      <c r="P51" s="54"/>
      <c r="V51" s="52"/>
      <c r="W51" s="52"/>
      <c r="X51" s="52"/>
      <c r="Y51" s="52"/>
      <c r="Z51" s="52"/>
    </row>
    <row r="52" spans="1:26" s="51" customFormat="1" ht="15">
      <c r="A52" s="106"/>
      <c r="C52" s="106"/>
      <c r="D52" s="257"/>
      <c r="E52" s="255"/>
      <c r="F52" s="52"/>
      <c r="G52" s="52"/>
      <c r="H52" s="52"/>
      <c r="I52" s="52"/>
      <c r="J52" s="52"/>
      <c r="K52" s="52"/>
      <c r="L52" s="53"/>
      <c r="M52" s="53"/>
      <c r="N52" s="53"/>
      <c r="O52" s="53"/>
      <c r="P52" s="54"/>
      <c r="V52" s="52"/>
      <c r="W52" s="52"/>
      <c r="X52" s="52"/>
      <c r="Y52" s="52"/>
      <c r="Z52" s="52"/>
    </row>
    <row r="53" spans="1:26" s="51" customFormat="1" ht="15">
      <c r="A53" s="106"/>
      <c r="C53" s="106"/>
      <c r="D53" s="257"/>
      <c r="E53" s="197"/>
      <c r="F53" s="52"/>
      <c r="G53" s="52"/>
      <c r="H53" s="52"/>
      <c r="I53" s="52"/>
      <c r="J53" s="52"/>
      <c r="K53" s="52"/>
      <c r="L53" s="53"/>
      <c r="M53" s="53"/>
      <c r="N53" s="53"/>
      <c r="O53" s="53"/>
      <c r="P53" s="54"/>
      <c r="V53" s="52"/>
      <c r="W53" s="52"/>
      <c r="X53" s="52"/>
      <c r="Y53" s="52"/>
      <c r="Z53" s="52"/>
    </row>
    <row r="54" spans="1:26" s="51" customFormat="1" ht="15">
      <c r="A54" s="106"/>
      <c r="C54" s="106"/>
      <c r="D54" s="257"/>
      <c r="E54" s="197"/>
      <c r="F54" s="52"/>
      <c r="G54" s="52"/>
      <c r="H54" s="52"/>
      <c r="I54" s="52"/>
      <c r="J54" s="52"/>
      <c r="K54" s="52"/>
      <c r="L54" s="53"/>
      <c r="M54" s="53"/>
      <c r="N54" s="53"/>
      <c r="O54" s="53"/>
      <c r="P54" s="54"/>
      <c r="V54" s="52"/>
      <c r="W54" s="52"/>
      <c r="X54" s="52"/>
      <c r="Y54" s="52"/>
      <c r="Z54" s="52"/>
    </row>
    <row r="55" spans="1:26" s="51" customFormat="1" ht="15.75">
      <c r="A55" s="106"/>
      <c r="C55" s="106"/>
      <c r="D55" s="258"/>
      <c r="E55" s="254"/>
      <c r="F55" s="52"/>
      <c r="G55" s="52"/>
      <c r="H55" s="52"/>
      <c r="I55" s="52"/>
      <c r="J55" s="52"/>
      <c r="K55" s="52"/>
      <c r="L55" s="55"/>
      <c r="M55" s="55"/>
      <c r="N55" s="55"/>
      <c r="O55" s="56"/>
      <c r="P55" s="56"/>
      <c r="V55" s="52"/>
      <c r="W55" s="52"/>
      <c r="X55" s="52"/>
      <c r="Y55" s="52"/>
      <c r="Z55" s="52"/>
    </row>
    <row r="56" spans="1:26" s="51" customFormat="1" ht="15.75">
      <c r="A56" s="106"/>
      <c r="C56" s="106"/>
      <c r="D56" s="258"/>
      <c r="E56" s="254"/>
      <c r="F56" s="52"/>
      <c r="G56" s="52"/>
      <c r="H56" s="52"/>
      <c r="I56" s="52"/>
      <c r="J56" s="52"/>
      <c r="K56" s="52"/>
      <c r="L56" s="55"/>
      <c r="M56" s="55"/>
      <c r="N56" s="55"/>
      <c r="O56" s="56"/>
      <c r="P56" s="56"/>
      <c r="V56" s="52"/>
      <c r="W56" s="52"/>
      <c r="X56" s="52"/>
      <c r="Y56" s="52"/>
      <c r="Z56" s="52"/>
    </row>
    <row r="57" spans="1:26" s="51" customFormat="1" ht="15.75">
      <c r="A57" s="106"/>
      <c r="C57" s="106"/>
      <c r="D57" s="257"/>
      <c r="E57" s="197"/>
      <c r="F57" s="52"/>
      <c r="G57" s="52"/>
      <c r="H57" s="52"/>
      <c r="I57" s="52"/>
      <c r="J57" s="52"/>
      <c r="K57" s="52"/>
      <c r="L57" s="55"/>
      <c r="M57" s="55"/>
      <c r="N57" s="55"/>
      <c r="O57" s="56"/>
      <c r="P57" s="56"/>
      <c r="V57" s="52"/>
      <c r="W57" s="52"/>
      <c r="X57" s="52"/>
      <c r="Y57" s="52"/>
      <c r="Z57" s="52"/>
    </row>
    <row r="58" spans="1:26" s="51" customFormat="1" ht="15.75">
      <c r="A58" s="106"/>
      <c r="C58" s="106"/>
      <c r="D58" s="257"/>
      <c r="E58" s="197"/>
      <c r="F58" s="52"/>
      <c r="G58" s="52"/>
      <c r="H58" s="52"/>
      <c r="I58" s="52"/>
      <c r="J58" s="52"/>
      <c r="K58" s="52"/>
      <c r="L58" s="55"/>
      <c r="M58" s="55"/>
      <c r="N58" s="55"/>
      <c r="O58" s="56"/>
      <c r="P58" s="56"/>
      <c r="V58" s="52"/>
      <c r="W58" s="52"/>
      <c r="X58" s="52"/>
      <c r="Y58" s="52"/>
      <c r="Z58" s="52"/>
    </row>
    <row r="59" spans="1:26" s="51" customFormat="1" ht="15.75">
      <c r="A59" s="106"/>
      <c r="C59" s="106"/>
      <c r="D59" s="257"/>
      <c r="E59" s="197"/>
      <c r="F59" s="52"/>
      <c r="G59" s="52"/>
      <c r="H59" s="57"/>
      <c r="I59" s="57"/>
      <c r="J59" s="57"/>
      <c r="K59" s="52"/>
      <c r="L59" s="55"/>
      <c r="M59" s="55"/>
      <c r="N59" s="55"/>
      <c r="O59" s="56"/>
      <c r="P59" s="56"/>
      <c r="V59" s="52"/>
      <c r="W59" s="52"/>
      <c r="X59" s="52"/>
      <c r="Y59" s="52"/>
      <c r="Z59" s="52"/>
    </row>
    <row r="60" spans="1:26" s="51" customFormat="1" ht="15.75">
      <c r="A60" s="106"/>
      <c r="C60" s="106"/>
      <c r="D60" s="196"/>
      <c r="E60" s="197"/>
      <c r="F60" s="52"/>
      <c r="G60" s="52"/>
      <c r="H60" s="52"/>
      <c r="I60" s="52"/>
      <c r="J60" s="52"/>
      <c r="K60" s="52"/>
      <c r="L60" s="58"/>
      <c r="M60" s="58"/>
      <c r="N60" s="58"/>
      <c r="O60" s="56"/>
      <c r="P60" s="56"/>
      <c r="V60" s="52"/>
      <c r="W60" s="52"/>
      <c r="X60" s="52"/>
      <c r="Y60" s="52"/>
      <c r="Z60" s="52"/>
    </row>
    <row r="61" spans="1:26" s="51" customFormat="1" ht="15.75">
      <c r="A61" s="106"/>
      <c r="C61" s="106"/>
      <c r="D61" s="196"/>
      <c r="E61" s="197"/>
      <c r="F61" s="52"/>
      <c r="G61" s="52"/>
      <c r="H61" s="52"/>
      <c r="I61" s="52"/>
      <c r="J61" s="52"/>
      <c r="K61" s="52"/>
      <c r="L61" s="55"/>
      <c r="M61" s="55"/>
      <c r="N61" s="55"/>
      <c r="O61" s="56"/>
      <c r="P61" s="56"/>
      <c r="V61" s="59"/>
      <c r="W61" s="59"/>
      <c r="X61" s="59"/>
      <c r="Y61" s="59"/>
      <c r="Z61" s="59"/>
    </row>
    <row r="62" spans="1:26" s="51" customFormat="1" ht="15.75">
      <c r="A62" s="106"/>
      <c r="C62" s="106"/>
      <c r="D62" s="60"/>
      <c r="E62" s="197"/>
      <c r="F62" s="52"/>
      <c r="G62" s="52"/>
      <c r="H62" s="52"/>
      <c r="I62" s="52"/>
      <c r="J62" s="52"/>
      <c r="K62" s="52"/>
      <c r="L62" s="55"/>
      <c r="M62" s="55"/>
      <c r="N62" s="55"/>
      <c r="O62" s="56"/>
      <c r="P62" s="56"/>
      <c r="V62" s="52"/>
      <c r="W62" s="52"/>
      <c r="X62" s="52"/>
      <c r="Y62" s="52"/>
      <c r="Z62" s="52"/>
    </row>
    <row r="63" spans="1:26" s="51" customFormat="1" ht="15.75">
      <c r="A63" s="106"/>
      <c r="C63" s="106"/>
      <c r="D63" s="257"/>
      <c r="E63" s="197"/>
      <c r="F63" s="59"/>
      <c r="G63" s="59"/>
      <c r="H63" s="59"/>
      <c r="I63" s="59"/>
      <c r="J63" s="59"/>
      <c r="K63" s="59"/>
      <c r="L63" s="53"/>
      <c r="M63" s="55"/>
      <c r="N63" s="55"/>
      <c r="O63" s="56"/>
      <c r="P63" s="56"/>
      <c r="V63" s="57"/>
      <c r="W63" s="57"/>
      <c r="X63" s="57"/>
      <c r="Y63" s="57"/>
      <c r="Z63" s="57"/>
    </row>
    <row r="64" spans="1:26" s="51" customFormat="1" ht="15.75">
      <c r="A64" s="106"/>
      <c r="C64" s="106"/>
      <c r="D64" s="257"/>
      <c r="E64" s="197"/>
      <c r="F64" s="52"/>
      <c r="G64" s="59"/>
      <c r="H64" s="52"/>
      <c r="I64" s="52"/>
      <c r="J64" s="52"/>
      <c r="K64" s="52"/>
      <c r="L64" s="61"/>
      <c r="M64" s="55"/>
      <c r="N64" s="55"/>
      <c r="O64" s="56"/>
      <c r="P64" s="56"/>
      <c r="V64" s="59"/>
      <c r="W64" s="59"/>
      <c r="X64" s="59"/>
      <c r="Y64" s="59"/>
      <c r="Z64" s="59"/>
    </row>
    <row r="65" spans="1:26" s="51" customFormat="1" ht="15.75">
      <c r="A65" s="106"/>
      <c r="C65" s="106"/>
      <c r="D65" s="194"/>
      <c r="E65" s="198"/>
      <c r="F65" s="57"/>
      <c r="G65" s="57"/>
      <c r="H65" s="57"/>
      <c r="I65" s="57"/>
      <c r="J65" s="57"/>
      <c r="K65" s="57"/>
      <c r="L65" s="55"/>
      <c r="M65" s="53"/>
      <c r="N65" s="53"/>
      <c r="O65" s="53"/>
      <c r="P65" s="62"/>
      <c r="V65" s="52"/>
      <c r="W65" s="52"/>
      <c r="X65" s="52"/>
      <c r="Y65" s="52"/>
      <c r="Z65" s="52"/>
    </row>
  </sheetData>
  <protectedRanges>
    <protectedRange sqref="L24:P65" name="Data_entry"/>
    <protectedRange sqref="L7:P23" name="Sheet 2 edits"/>
    <protectedRange sqref="L7:P23" name="Data_entry_1"/>
  </protectedRanges>
  <mergeCells count="50">
    <mergeCell ref="W5:W6"/>
    <mergeCell ref="X5:X6"/>
    <mergeCell ref="Y5:Y6"/>
    <mergeCell ref="Z5:Z6"/>
    <mergeCell ref="P5:P6"/>
    <mergeCell ref="Q5:Q6"/>
    <mergeCell ref="V5:V6"/>
    <mergeCell ref="T5:T6"/>
    <mergeCell ref="U5:U6"/>
    <mergeCell ref="B17:B18"/>
    <mergeCell ref="B19:B21"/>
    <mergeCell ref="B22:B23"/>
    <mergeCell ref="R5:R6"/>
    <mergeCell ref="S5:S6"/>
    <mergeCell ref="O5:O6"/>
    <mergeCell ref="B11:B13"/>
    <mergeCell ref="A7:K7"/>
    <mergeCell ref="B8:B10"/>
    <mergeCell ref="K8:K9"/>
    <mergeCell ref="B14:B16"/>
    <mergeCell ref="B5:B6"/>
    <mergeCell ref="D5:D6"/>
    <mergeCell ref="D57:D59"/>
    <mergeCell ref="D63:D64"/>
    <mergeCell ref="D38:D39"/>
    <mergeCell ref="D41:D42"/>
    <mergeCell ref="D43:D45"/>
    <mergeCell ref="D50:D52"/>
    <mergeCell ref="D55:D56"/>
    <mergeCell ref="D53:D54"/>
    <mergeCell ref="E55:E56"/>
    <mergeCell ref="E43:E44"/>
    <mergeCell ref="E50:E52"/>
    <mergeCell ref="M5:M6"/>
    <mergeCell ref="N5:N6"/>
    <mergeCell ref="D26:D27"/>
    <mergeCell ref="D36:D37"/>
    <mergeCell ref="E36:E37"/>
    <mergeCell ref="M3:M4"/>
    <mergeCell ref="N3:N4"/>
    <mergeCell ref="E5:E6"/>
    <mergeCell ref="F5:F6"/>
    <mergeCell ref="G5:J5"/>
    <mergeCell ref="K5:K6"/>
    <mergeCell ref="L5:L6"/>
    <mergeCell ref="O3:O4"/>
    <mergeCell ref="P3:P4"/>
    <mergeCell ref="Q3:U4"/>
    <mergeCell ref="G2:K2"/>
    <mergeCell ref="L3:L4"/>
  </mergeCells>
  <dataValidations count="6">
    <dataValidation type="list" allowBlank="1" showInputMessage="1" showErrorMessage="1" sqref="P65" xr:uid="{00000000-0002-0000-0500-000000000000}">
      <formula1>$AG$4:$AG$6</formula1>
    </dataValidation>
    <dataValidation type="list" allowBlank="1" showInputMessage="1" showErrorMessage="1" sqref="O55:P64" xr:uid="{00000000-0002-0000-0500-000001000000}">
      <formula1>$AK$4:$AK$9</formula1>
    </dataValidation>
    <dataValidation type="list" allowBlank="1" showInputMessage="1" showErrorMessage="1" sqref="O49:O54" xr:uid="{00000000-0002-0000-0500-000002000000}">
      <formula1>$AO$3:$AO$7</formula1>
    </dataValidation>
    <dataValidation type="list" allowBlank="1" showInputMessage="1" showErrorMessage="1" sqref="N40:P48" xr:uid="{00000000-0002-0000-0500-000003000000}">
      <formula1>$AO$4:$AO$9</formula1>
    </dataValidation>
    <dataValidation type="list" allowBlank="1" showInputMessage="1" showErrorMessage="1" sqref="L26:P39" xr:uid="{00000000-0002-0000-0500-000004000000}">
      <formula1>$AQ$10:$AQ$14</formula1>
    </dataValidation>
    <dataValidation type="list" allowBlank="1" showInputMessage="1" showErrorMessage="1" sqref="L24:P25" xr:uid="{00000000-0002-0000-0500-000005000000}">
      <formula1>$AH$5:$AH$10</formula1>
    </dataValidation>
  </dataValidation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promptTitle="Domain" prompt="Select Domain" xr:uid="{00000000-0002-0000-0500-000006000000}">
          <x14:formula1>
            <xm:f>'Data sheet'!$A$15:$A$17</xm:f>
          </x14:formula1>
          <xm:sqref>H3:K3</xm:sqref>
        </x14:dataValidation>
        <x14:dataValidation type="list" allowBlank="1" showInputMessage="1" showErrorMessage="1" promptTitle="Domain" prompt="Select Domain" xr:uid="{00000000-0002-0000-0500-000007000000}">
          <x14:formula1>
            <xm:f>'C:\Users\Judith\AppData\Local\Microsoft\Windows\INetCache\Content.Outlook\BE26XD14\[Copy of CSO OCAT_171119.xlsx]Data sheet'!#REF!</xm:f>
          </x14:formula1>
          <xm:sqref>V3:Z3</xm:sqref>
        </x14:dataValidation>
        <x14:dataValidation type="list" allowBlank="1" showInputMessage="1" showErrorMessage="1" xr:uid="{00000000-0002-0000-0500-000008000000}">
          <x14:formula1>
            <xm:f>'Data sheet'!$A$49:$A$55</xm:f>
          </x14:formula1>
          <xm:sqref>P49:P54 L7:P23</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6">
    <tabColor theme="3" tint="0.39997558519241921"/>
    <pageSetUpPr fitToPage="1"/>
  </sheetPr>
  <dimension ref="A1:Z65"/>
  <sheetViews>
    <sheetView showGridLines="0" topLeftCell="B1" zoomScaleNormal="100" workbookViewId="0">
      <selection activeCell="E1" sqref="E1:E3"/>
    </sheetView>
  </sheetViews>
  <sheetFormatPr defaultColWidth="9.140625" defaultRowHeight="11.25"/>
  <cols>
    <col min="1" max="1" width="4.5703125" style="45" hidden="1" customWidth="1"/>
    <col min="2" max="2" width="7.140625" style="1" customWidth="1"/>
    <col min="3" max="3" width="6.140625" style="45" hidden="1" customWidth="1"/>
    <col min="4" max="4" width="31.5703125" style="45" customWidth="1"/>
    <col min="5" max="5" width="40" style="1" bestFit="1" customWidth="1"/>
    <col min="6" max="6" width="54.5703125" style="1" bestFit="1" customWidth="1"/>
    <col min="7" max="8" width="25.5703125" style="1" customWidth="1"/>
    <col min="9" max="9" width="34.7109375" style="1" customWidth="1"/>
    <col min="10" max="10" width="29.5703125" style="1" customWidth="1"/>
    <col min="11" max="11" width="25.5703125" style="1" customWidth="1"/>
    <col min="12" max="16" width="9.140625" style="43" customWidth="1"/>
    <col min="17" max="21" width="9.140625" style="1" hidden="1" customWidth="1"/>
    <col min="22" max="26" width="34.42578125" style="1" customWidth="1"/>
    <col min="27" max="16384" width="9.140625" style="1"/>
  </cols>
  <sheetData>
    <row r="1" spans="1:26" ht="15.75">
      <c r="A1" s="45" t="str">
        <f>IF(ISBLANK(Template!A1),"",Template!A1)</f>
        <v/>
      </c>
      <c r="B1" s="1" t="str">
        <f>IF(ISBLANK(Template!B1),"",Template!B1)</f>
        <v/>
      </c>
      <c r="C1" s="45" t="str">
        <f>IF(ISBLANK(Template!C1),"",Template!C1)</f>
        <v/>
      </c>
      <c r="D1" s="89" t="str">
        <f>IF(ISBLANK(Template!D1),"",Template!D1)</f>
        <v xml:space="preserve">LOCATION </v>
      </c>
      <c r="E1" s="202" t="s">
        <v>294</v>
      </c>
      <c r="F1" s="1" t="str">
        <f>IF(ISBLANK(Template!F1),"",Template!F1)</f>
        <v/>
      </c>
      <c r="G1" s="1" t="str">
        <f>IF(ISBLANK(Template!G1),"",Template!G1)</f>
        <v/>
      </c>
      <c r="H1" s="1" t="str">
        <f>IF(ISBLANK(Template!H1),"",Template!H1)</f>
        <v/>
      </c>
      <c r="I1" s="1" t="str">
        <f>IF(ISBLANK(Template!I1),"",Template!I1)</f>
        <v/>
      </c>
      <c r="J1" s="1" t="str">
        <f>IF(ISBLANK(Template!J1),"",Template!J1)</f>
        <v/>
      </c>
      <c r="K1" s="1" t="str">
        <f>IF(ISBLANK(Template!K1),"",Template!K1)</f>
        <v/>
      </c>
      <c r="L1" s="43" t="str">
        <f>IF(ISBLANK(Template!L1),"",Template!L1)</f>
        <v/>
      </c>
      <c r="M1" s="43" t="str">
        <f>IF(ISBLANK(Template!M1),"",Template!M1)</f>
        <v/>
      </c>
      <c r="N1" s="43" t="str">
        <f>IF(ISBLANK(Template!N1),"",Template!N1)</f>
        <v/>
      </c>
      <c r="O1" s="43" t="str">
        <f>IF(ISBLANK(Template!O1),"",Template!O1)</f>
        <v/>
      </c>
      <c r="P1" s="43" t="str">
        <f>IF(ISBLANK(Template!P1),"",Template!P1)</f>
        <v/>
      </c>
      <c r="Q1" s="1" t="str">
        <f>IF(ISBLANK(Template!Q1),"",Template!Q1)</f>
        <v/>
      </c>
      <c r="R1" s="1" t="str">
        <f>IF(ISBLANK(Template!R1),"",Template!R1)</f>
        <v/>
      </c>
      <c r="S1" s="1" t="str">
        <f>IF(ISBLANK(Template!S1),"",Template!S1)</f>
        <v/>
      </c>
      <c r="T1" s="1" t="str">
        <f>IF(ISBLANK(Template!T1),"",Template!T1)</f>
        <v/>
      </c>
      <c r="U1" s="1" t="str">
        <f>IF(ISBLANK(Template!U1),"",Template!U1)</f>
        <v/>
      </c>
      <c r="V1" s="1" t="str">
        <f ca="1">IF(ISBLANK(Template!V1),"",Template!V1)</f>
        <v/>
      </c>
      <c r="W1" s="1" t="str">
        <f ca="1">IF(ISBLANK(Template!W1),"",Template!W1)</f>
        <v/>
      </c>
      <c r="X1" s="1" t="str">
        <f ca="1">IF(ISBLANK(Template!X1),"",Template!X1)</f>
        <v/>
      </c>
      <c r="Y1" s="1" t="str">
        <f ca="1">IF(ISBLANK(Template!Y1),"",Template!Y1)</f>
        <v/>
      </c>
      <c r="Z1" s="1" t="str">
        <f ca="1">IF(ISBLANK(Template!Z1),"",Template!Z1)</f>
        <v/>
      </c>
    </row>
    <row r="2" spans="1:26" ht="26.25" customHeight="1">
      <c r="A2" s="45" t="str">
        <f>IF(ISBLANK(Template!A2),"",Template!A2)</f>
        <v/>
      </c>
      <c r="B2" s="21" t="str">
        <f>IF(ISBLANK(Template!B2),"",Template!B2)</f>
        <v/>
      </c>
      <c r="C2" s="107" t="str">
        <f>IF(ISBLANK(Template!C2),"",Template!C2)</f>
        <v/>
      </c>
      <c r="D2" s="89" t="str">
        <f>IF(ISBLANK(Template!D2),"",Template!D2)</f>
        <v>DATE</v>
      </c>
      <c r="E2" s="202" t="s">
        <v>294</v>
      </c>
      <c r="F2" s="42" t="str">
        <f>IF(ISBLANK(Template!F2),"",Template!F2)</f>
        <v/>
      </c>
      <c r="G2" s="245" t="str">
        <f>'Data sheet'!A36</f>
        <v>CSO 1</v>
      </c>
      <c r="H2" s="246"/>
      <c r="I2" s="246"/>
      <c r="J2" s="246"/>
      <c r="K2" s="246"/>
      <c r="L2" s="43" t="str">
        <f>IF(ISBLANK(Template!L2),"",Template!L2)</f>
        <v/>
      </c>
      <c r="M2" s="43" t="str">
        <f>IF(ISBLANK(Template!M2),"",Template!M2)</f>
        <v/>
      </c>
      <c r="N2" s="43" t="str">
        <f>IF(ISBLANK(Template!N2),"",Template!N2)</f>
        <v/>
      </c>
      <c r="O2" s="43" t="str">
        <f>IF(ISBLANK(Template!O2),"",Template!O2)</f>
        <v/>
      </c>
      <c r="P2" s="43" t="str">
        <f>IF(ISBLANK(Template!P2),"",Template!P2)</f>
        <v/>
      </c>
      <c r="Q2" s="1" t="str">
        <f>IF(ISBLANK(Template!Q2),"",Template!Q2)</f>
        <v/>
      </c>
      <c r="R2" s="1" t="str">
        <f>IF(ISBLANK(Template!R2),"",Template!R2)</f>
        <v/>
      </c>
      <c r="S2" s="1" t="str">
        <f>IF(ISBLANK(Template!S2),"",Template!S2)</f>
        <v/>
      </c>
      <c r="T2" s="1" t="str">
        <f>IF(ISBLANK(Template!T2),"",Template!T2)</f>
        <v/>
      </c>
      <c r="U2" s="1" t="str">
        <f>IF(ISBLANK(Template!U2),"",Template!U2)</f>
        <v/>
      </c>
      <c r="V2" s="201" t="str">
        <f ca="1">IF(ISBLANK(Template!V2),"",Template!V2)</f>
        <v/>
      </c>
      <c r="W2" s="201" t="str">
        <f ca="1">IF(ISBLANK(Template!W2),"",Template!W2)</f>
        <v/>
      </c>
      <c r="X2" s="201" t="str">
        <f ca="1">IF(ISBLANK(Template!X2),"",Template!X2)</f>
        <v/>
      </c>
      <c r="Y2" s="201" t="str">
        <f ca="1">IF(ISBLANK(Template!Y2),"",Template!Y2)</f>
        <v/>
      </c>
      <c r="Z2" s="201" t="str">
        <f ca="1">IF(ISBLANK(Template!Z2),"",Template!Z2)</f>
        <v/>
      </c>
    </row>
    <row r="3" spans="1:26" ht="15" customHeight="1">
      <c r="A3" s="45" t="str">
        <f>IF(ISBLANK(Template!A3),"",Template!A3)</f>
        <v/>
      </c>
      <c r="B3" s="21" t="str">
        <f>IF(ISBLANK(Template!B3),"",Template!B3)</f>
        <v/>
      </c>
      <c r="C3" s="107" t="str">
        <f>IF(ISBLANK(Template!C3),"",Template!C3)</f>
        <v/>
      </c>
      <c r="D3" s="89" t="str">
        <f>IF(ISBLANK(Template!D3),"",Template!D3)</f>
        <v>PERIOD</v>
      </c>
      <c r="E3" s="202" t="s">
        <v>294</v>
      </c>
      <c r="F3" s="39" t="str">
        <f>IF(ISBLANK(Template!F3),"",Template!F3)</f>
        <v/>
      </c>
      <c r="G3" s="39" t="str">
        <f>IF(ISBLANK(Template!G3),"",Template!G3)</f>
        <v/>
      </c>
      <c r="H3" s="3" t="str">
        <f>IF(ISBLANK(Template!H3),"",Template!H3)</f>
        <v/>
      </c>
      <c r="I3" s="3" t="str">
        <f>IF(ISBLANK(Template!I3),"",Template!I3)</f>
        <v/>
      </c>
      <c r="J3" s="3" t="str">
        <f>IF(ISBLANK(Template!J3),"",Template!J3)</f>
        <v/>
      </c>
      <c r="K3" s="3" t="str">
        <f>IF(ISBLANK(Template!K3),"",Template!K3)</f>
        <v/>
      </c>
      <c r="L3" s="240" t="str">
        <f>IF(ISBLANK(Template!L3),"",Template!L3)</f>
        <v>Score</v>
      </c>
      <c r="M3" s="240" t="str">
        <f>IF(ISBLANK(Template!M3),"",Template!M3)</f>
        <v>Score</v>
      </c>
      <c r="N3" s="240" t="str">
        <f>IF(ISBLANK(Template!N3),"",Template!N3)</f>
        <v>Score</v>
      </c>
      <c r="O3" s="240" t="str">
        <f>IF(ISBLANK(Template!O3),"",Template!O3)</f>
        <v>Score</v>
      </c>
      <c r="P3" s="240" t="str">
        <f>IF(ISBLANK(Template!P3),"",Template!P3)</f>
        <v>Score</v>
      </c>
      <c r="Q3" s="241" t="str">
        <f>IF(ISBLANK(Template!Q3),"",Template!Q3)</f>
        <v>Percent Score</v>
      </c>
      <c r="R3" s="242" t="str">
        <f>IF(ISBLANK(Template!R3),"",Template!R3)</f>
        <v/>
      </c>
      <c r="S3" s="242" t="str">
        <f>IF(ISBLANK(Template!S3),"",Template!S3)</f>
        <v/>
      </c>
      <c r="T3" s="242" t="str">
        <f>IF(ISBLANK(Template!T3),"",Template!T3)</f>
        <v/>
      </c>
      <c r="U3" s="242" t="str">
        <f>IF(ISBLANK(Template!U3),"",Template!U3)</f>
        <v/>
      </c>
      <c r="V3" s="3" t="str">
        <f ca="1">IF(ISBLANK(Template!V3),"",Template!V3)</f>
        <v/>
      </c>
      <c r="W3" s="3" t="str">
        <f ca="1">IF(ISBLANK(Template!W3),"",Template!W3)</f>
        <v/>
      </c>
      <c r="X3" s="3" t="str">
        <f ca="1">IF(ISBLANK(Template!X3),"",Template!X3)</f>
        <v/>
      </c>
      <c r="Y3" s="3" t="str">
        <f ca="1">IF(ISBLANK(Template!Y3),"",Template!Y3)</f>
        <v/>
      </c>
      <c r="Z3" s="3" t="str">
        <f ca="1">IF(ISBLANK(Template!Z3),"",Template!Z3)</f>
        <v/>
      </c>
    </row>
    <row r="4" spans="1:26" ht="11.25" customHeight="1">
      <c r="A4" s="45" t="str">
        <f>IF(ISBLANK(Template!A4),"",Template!A4)</f>
        <v/>
      </c>
      <c r="B4" s="1" t="str">
        <f>IF(ISBLANK(Template!B4),"",Template!B4)</f>
        <v/>
      </c>
      <c r="C4" s="45" t="str">
        <f>IF(ISBLANK(Template!C4),"",Template!C4)</f>
        <v/>
      </c>
      <c r="D4" s="45" t="str">
        <f>IF(ISBLANK(Template!D4),"",Template!D4)</f>
        <v/>
      </c>
      <c r="E4" s="1" t="str">
        <f>IF(ISBLANK(Template!E4),"",Template!E4)</f>
        <v/>
      </c>
      <c r="F4" s="165" t="str">
        <f>IF(ISBLANK(Template!F4),"",Template!F4)</f>
        <v/>
      </c>
      <c r="G4" s="165" t="str">
        <f>IF(ISBLANK(Template!G4),"",Template!G4)</f>
        <v/>
      </c>
      <c r="H4" s="1" t="str">
        <f>IF(ISBLANK(Template!H4),"",Template!H4)</f>
        <v/>
      </c>
      <c r="I4" s="1" t="str">
        <f>IF(ISBLANK(Template!I4),"",Template!I4)</f>
        <v/>
      </c>
      <c r="J4" s="1" t="str">
        <f>IF(ISBLANK(Template!J4),"",Template!J4)</f>
        <v/>
      </c>
      <c r="K4" s="1" t="str">
        <f>IF(ISBLANK(Template!K4),"",Template!K4)</f>
        <v/>
      </c>
      <c r="L4" s="253" t="str">
        <f>IF(ISBLANK(Template!L4),"",Template!L4)</f>
        <v/>
      </c>
      <c r="M4" s="253" t="str">
        <f>IF(ISBLANK(Template!M4),"",Template!M4)</f>
        <v/>
      </c>
      <c r="N4" s="253" t="str">
        <f>IF(ISBLANK(Template!N4),"",Template!N4)</f>
        <v/>
      </c>
      <c r="O4" s="253" t="str">
        <f>IF(ISBLANK(Template!O4),"",Template!O4)</f>
        <v/>
      </c>
      <c r="P4" s="253" t="str">
        <f>IF(ISBLANK(Template!P4),"",Template!P4)</f>
        <v/>
      </c>
      <c r="Q4" s="241" t="str">
        <f>IF(ISBLANK(Template!Q4),"",Template!Q4)</f>
        <v/>
      </c>
      <c r="R4" s="242" t="str">
        <f>IF(ISBLANK(Template!R4),"",Template!R4)</f>
        <v/>
      </c>
      <c r="S4" s="242" t="str">
        <f>IF(ISBLANK(Template!S4),"",Template!S4)</f>
        <v/>
      </c>
      <c r="T4" s="242" t="str">
        <f>IF(ISBLANK(Template!T4),"",Template!T4)</f>
        <v/>
      </c>
      <c r="U4" s="242" t="str">
        <f>IF(ISBLANK(Template!U4),"",Template!U4)</f>
        <v/>
      </c>
      <c r="V4" s="1" t="str">
        <f ca="1">IF(ISBLANK(Template!V4),"",Template!V4)</f>
        <v/>
      </c>
      <c r="W4" s="1" t="str">
        <f ca="1">IF(ISBLANK(Template!W4),"",Template!W4)</f>
        <v/>
      </c>
      <c r="X4" s="1" t="str">
        <f ca="1">IF(ISBLANK(Template!X4),"",Template!X4)</f>
        <v/>
      </c>
      <c r="Y4" s="1" t="str">
        <f ca="1">IF(ISBLANK(Template!Y4),"",Template!Y4)</f>
        <v/>
      </c>
      <c r="Z4" s="1" t="str">
        <f ca="1">IF(ISBLANK(Template!Z4),"",Template!Z4)</f>
        <v/>
      </c>
    </row>
    <row r="5" spans="1:26" ht="11.25" customHeight="1">
      <c r="A5" s="105"/>
      <c r="B5" s="228" t="str">
        <f>IF(ISBLANK(Template!B5),"",Template!B5)</f>
        <v/>
      </c>
      <c r="C5" s="105" t="str">
        <f>IF(ISBLANK(Template!C5),"",Template!C5)</f>
        <v/>
      </c>
      <c r="D5" s="228" t="str">
        <f>IF(ISBLANK(Template!D5),"",Template!D5)</f>
        <v>Sub-Domain</v>
      </c>
      <c r="E5" s="228" t="str">
        <f>IF(ISBLANK(Template!E5),"",Template!E5)</f>
        <v>Ideal Practice</v>
      </c>
      <c r="F5" s="228" t="str">
        <f>IF(ISBLANK(Template!F5),"",Template!F5)</f>
        <v>Discussion points</v>
      </c>
      <c r="G5" s="228" t="str">
        <f>IF(ISBLANK(Template!G5),"",Template!G5)</f>
        <v>SCORES</v>
      </c>
      <c r="H5" s="228" t="str">
        <f>IF(ISBLANK(Template!H5),"",Template!H5)</f>
        <v/>
      </c>
      <c r="I5" s="228" t="str">
        <f>IF(ISBLANK(Template!I5),"",Template!I5)</f>
        <v/>
      </c>
      <c r="J5" s="228" t="str">
        <f>IF(ISBLANK(Template!J5),"",Template!J5)</f>
        <v/>
      </c>
      <c r="K5" s="228" t="str">
        <f>IF(ISBLANK(Template!K5),"",Template!K5)</f>
        <v>Means of Verification</v>
      </c>
      <c r="L5" s="240" t="str">
        <f>IF(ISBLANK(Template!L5),"",Template!L5)</f>
        <v>Baseline</v>
      </c>
      <c r="M5" s="240" t="str">
        <f>IF(ISBLANK(Template!M5),"",Template!M5)</f>
        <v>Period 1</v>
      </c>
      <c r="N5" s="240" t="str">
        <f>IF(ISBLANK(Template!N5),"",Template!N5)</f>
        <v>Period 2</v>
      </c>
      <c r="O5" s="240" t="str">
        <f>IF(ISBLANK(Template!O5),"",Template!O5)</f>
        <v>Period 3</v>
      </c>
      <c r="P5" s="240" t="str">
        <f>IF(ISBLANK(Template!P5),"",Template!P5)</f>
        <v>Period 4</v>
      </c>
      <c r="Q5" s="262" t="s">
        <v>120</v>
      </c>
      <c r="R5" s="262" t="s">
        <v>125</v>
      </c>
      <c r="S5" s="262" t="s">
        <v>126</v>
      </c>
      <c r="T5" s="262" t="s">
        <v>127</v>
      </c>
      <c r="U5" s="262" t="s">
        <v>128</v>
      </c>
      <c r="V5" s="228" t="str">
        <f>IF(ISBLANK(Template!V5),"",Template!V5)</f>
        <v>Reason for scoring for each stage as at BASELINE (could include info pointing to proof of existence of some of the documents)</v>
      </c>
      <c r="W5" s="228" t="str">
        <f>IF(ISBLANK(Template!W5),"",Template!W5)</f>
        <v>Reason for scoring for each stage as at PERIO 1 (could include info pointing to proof of existence of some of the documents)</v>
      </c>
      <c r="X5" s="228" t="str">
        <f>IF(ISBLANK(Template!X5),"",Template!X5)</f>
        <v>Reason for scoring for each stage as at PERIOD 2 (could include info pointing to proof of existence of some of the documents)</v>
      </c>
      <c r="Y5" s="228" t="str">
        <f>IF(ISBLANK(Template!Y5),"",Template!Y5)</f>
        <v>Reason for scoring for each stage as at PERIOD 3 (could include info pointing to proof of existence of some of the documents)</v>
      </c>
      <c r="Z5" s="228" t="str">
        <f>IF(ISBLANK(Template!Z5),"",Template!Z5)</f>
        <v>Reason for scoring for each stage as at PERIOD 4 (could include info pointing to proof of existence of some of the documents)</v>
      </c>
    </row>
    <row r="6" spans="1:26" ht="29.45" customHeight="1">
      <c r="A6" s="105"/>
      <c r="B6" s="228" t="str">
        <f>IF(ISBLANK(Template!B6),"",Template!B6)</f>
        <v>Domains</v>
      </c>
      <c r="C6" s="105" t="str">
        <f>IF(ISBLANK(Template!C6),"",Template!C6)</f>
        <v/>
      </c>
      <c r="D6" s="228" t="str">
        <f>IF(ISBLANK(Template!D6),"",Template!D6)</f>
        <v/>
      </c>
      <c r="E6" s="228" t="str">
        <f>IF(ISBLANK(Template!E6),"",Template!E6)</f>
        <v/>
      </c>
      <c r="F6" s="228" t="str">
        <f>IF(ISBLANK(Template!F6),"",Template!F6)</f>
        <v/>
      </c>
      <c r="G6" s="187" t="str">
        <f>IF(ISBLANK(Template!G6),"",Template!G6)</f>
        <v>Score: 1</v>
      </c>
      <c r="H6" s="187" t="str">
        <f>IF(ISBLANK(Template!H6),"",Template!H6)</f>
        <v>Score: 2</v>
      </c>
      <c r="I6" s="187" t="str">
        <f>IF(ISBLANK(Template!I6),"",Template!I6)</f>
        <v>Score: 3</v>
      </c>
      <c r="J6" s="187" t="str">
        <f>IF(ISBLANK(Template!J6),"",Template!J6)</f>
        <v>Score: 4</v>
      </c>
      <c r="K6" s="228" t="str">
        <f>IF(ISBLANK(Template!K6),"",Template!K6)</f>
        <v/>
      </c>
      <c r="L6" s="240" t="str">
        <f>IF(ISBLANK(Template!L6),"",Template!L6)</f>
        <v/>
      </c>
      <c r="M6" s="240" t="str">
        <f>IF(ISBLANK(Template!M6),"",Template!M6)</f>
        <v/>
      </c>
      <c r="N6" s="240" t="str">
        <f>IF(ISBLANK(Template!N6),"",Template!N6)</f>
        <v/>
      </c>
      <c r="O6" s="240" t="str">
        <f>IF(ISBLANK(Template!O6),"",Template!O6)</f>
        <v/>
      </c>
      <c r="P6" s="240" t="str">
        <f>IF(ISBLANK(Template!P6),"",Template!P6)</f>
        <v/>
      </c>
      <c r="Q6" s="262"/>
      <c r="R6" s="262"/>
      <c r="S6" s="262"/>
      <c r="T6" s="262"/>
      <c r="U6" s="262"/>
      <c r="V6" s="228" t="str">
        <f>IF(ISBLANK(Template!V6),"",Template!V6)</f>
        <v/>
      </c>
      <c r="W6" s="228" t="str">
        <f>IF(ISBLANK(Template!W6),"",Template!W6)</f>
        <v/>
      </c>
      <c r="X6" s="228" t="str">
        <f>IF(ISBLANK(Template!X6),"",Template!X6)</f>
        <v/>
      </c>
      <c r="Y6" s="228" t="str">
        <f>IF(ISBLANK(Template!Y6),"",Template!Y6)</f>
        <v/>
      </c>
      <c r="Z6" s="228" t="str">
        <f>IF(ISBLANK(Template!Z6),"",Template!Z6)</f>
        <v/>
      </c>
    </row>
    <row r="7" spans="1:26" ht="92.1" hidden="1" customHeight="1">
      <c r="A7" s="266" t="str">
        <f>IF(ISBLANK(Template!A7),"",Template!A7)</f>
        <v>Definitions
Advocacy:The act or process of supporting a cause, a campaign or proposal.
Budget cycle: A budget cycle is the life of a budget from creation or preparation, to evaluation. 
Capacity: The ability of individuals or organization to perform functions, and to set and advance goals or objectives.
Communication: A strategic approach to designing and delivering messages to those who can positively influence a cause, a campaign or proposal.
Strategy: a plan of action designed to achieve a short or long-term or overall aim.</v>
      </c>
      <c r="B7" s="266" t="str">
        <f>IF(ISBLANK(Template!B7),"",Template!B7)</f>
        <v/>
      </c>
      <c r="C7" s="266" t="str">
        <f>IF(ISBLANK(Template!C7),"",Template!C7)</f>
        <v/>
      </c>
      <c r="D7" s="266" t="str">
        <f>IF(ISBLANK(Template!D7),"",Template!D7)</f>
        <v/>
      </c>
      <c r="E7" s="266" t="str">
        <f>IF(ISBLANK(Template!E7),"",Template!E7)</f>
        <v/>
      </c>
      <c r="F7" s="266" t="str">
        <f>IF(ISBLANK(Template!F7),"",Template!F7)</f>
        <v/>
      </c>
      <c r="G7" s="266" t="str">
        <f>IF(ISBLANK(Template!G7),"",Template!G7)</f>
        <v/>
      </c>
      <c r="H7" s="266" t="str">
        <f>IF(ISBLANK(Template!H7),"",Template!H7)</f>
        <v/>
      </c>
      <c r="I7" s="266" t="str">
        <f>IF(ISBLANK(Template!I7),"",Template!I7)</f>
        <v/>
      </c>
      <c r="J7" s="266" t="str">
        <f>IF(ISBLANK(Template!J7),"",Template!J7)</f>
        <v/>
      </c>
      <c r="K7" s="266" t="str">
        <f>IF(ISBLANK(Template!K7),"",Template!K7)</f>
        <v/>
      </c>
      <c r="L7" s="104"/>
      <c r="M7" s="104"/>
      <c r="N7" s="104"/>
      <c r="O7" s="104"/>
      <c r="P7" s="104"/>
      <c r="Q7" s="161" t="str">
        <f>IF(OR(ISBLANK(L7),(L7="NA")),"",IF(L7=1,25,IF(L7=2,50,IF(L7=3,75,IF(L7=4,100,"")))))</f>
        <v/>
      </c>
      <c r="R7" s="161" t="str">
        <f t="shared" ref="R7:U8" si="0">IF(OR(ISBLANK(M7),(M7="NA")),"",IF(M7=1,25,IF(M7=2,50,IF(M7=3,75,IF(M7=4,100,"")))))</f>
        <v/>
      </c>
      <c r="S7" s="161" t="str">
        <f t="shared" si="0"/>
        <v/>
      </c>
      <c r="T7" s="161" t="str">
        <f t="shared" si="0"/>
        <v/>
      </c>
      <c r="U7" s="161" t="str">
        <f t="shared" si="0"/>
        <v/>
      </c>
      <c r="V7" s="17"/>
      <c r="W7" s="17"/>
      <c r="X7" s="17"/>
      <c r="Y7" s="17"/>
      <c r="Z7" s="17"/>
    </row>
    <row r="8" spans="1:26" ht="151.5" customHeight="1">
      <c r="A8" s="105" t="str">
        <f>IF(ISBLANK(Template!A8),"",Template!A8)</f>
        <v>AC</v>
      </c>
      <c r="B8" s="267" t="str">
        <f>IF(ISBLANK(Template!B8),"",Template!B8)</f>
        <v>Advocacy and Communications</v>
      </c>
      <c r="C8" s="105" t="str">
        <f>IF(ISBLANK(Template!C8),"",Template!C8)</f>
        <v>AC1</v>
      </c>
      <c r="D8" s="98" t="str">
        <f>IF(ISBLANK(Template!D8),"",Template!D8)</f>
        <v>Advocacy and Communciations Strategy</v>
      </c>
      <c r="E8" s="91" t="str">
        <f>IF(ISBLANK(Template!E8),"",Template!E8)</f>
        <v>The CSO has an advocacy and communication strategy that is linked to organizational, advocacy &amp; comms priorities. 
Adjusts advocacy and communication resources as opportunities and circumstances change.
CSO understands the role in which effective communication supports advocacy.</v>
      </c>
      <c r="F8" s="91" t="str">
        <f>IF(ISBLANK(Template!F8),"",Template!F8)</f>
        <v>Could you tell me more about your  priorities?
Describe your advocacy and communications plan
Can you tell me about a time where you adapted your plans? Why?</v>
      </c>
      <c r="G8" s="91" t="str">
        <f>IF(ISBLANK(Template!G8),"",Template!G8)</f>
        <v xml:space="preserve">Organisation does not know what organisation's  priorities are. 
</v>
      </c>
      <c r="H8" s="91" t="str">
        <f>IF(ISBLANK(Template!H8),"",Template!H8)</f>
        <v xml:space="preserve">Organisation knows what the organisation's  priorities are. 
Advocacy and Communication plans are not in line with the organisation's priorities. 
</v>
      </c>
      <c r="I8" s="91" t="str">
        <f>IF(ISBLANK(Template!I8),"",Template!I8)</f>
        <v xml:space="preserve">Organisation knows what the organisation's  priorities are. 
Advocacy and communication plans are  in line with the organisation's priorities. 
Organisation does not adjust advocacy and communications activities to reflect the changing context.
</v>
      </c>
      <c r="J8" s="91" t="str">
        <f>IF(ISBLANK(Template!J8),"",Template!J8)</f>
        <v xml:space="preserve">Know what the organisation's  priorities are. 
Advocacy and communication plans are  in line with the organisation's priorities. 
Organisation adjusts advocacy and communications activities to reflect the changing context.
</v>
      </c>
      <c r="K8" s="268" t="str">
        <f>IF(ISBLANK(Template!K8),"",Template!K8)</f>
        <v>Advocacy  and communication plan (strategies,actions, and tactics)
Advocacy Communications strategy in one document; an
Advocacy Strategy; a 
Communications Strategy</v>
      </c>
      <c r="L8" s="104" t="s">
        <v>43</v>
      </c>
      <c r="M8" s="104" t="s">
        <v>43</v>
      </c>
      <c r="N8" s="104" t="s">
        <v>43</v>
      </c>
      <c r="O8" s="104" t="s">
        <v>43</v>
      </c>
      <c r="P8" s="104" t="s">
        <v>43</v>
      </c>
      <c r="Q8" s="161" t="str">
        <f t="shared" ref="Q8" si="1">IF(OR(ISBLANK(L8),(L8="NA")),"",IF(L8=1,25,IF(L8=2,50,IF(L8=3,75,IF(L8=4,100,"")))))</f>
        <v/>
      </c>
      <c r="R8" s="161" t="str">
        <f t="shared" si="0"/>
        <v/>
      </c>
      <c r="S8" s="161" t="str">
        <f t="shared" si="0"/>
        <v/>
      </c>
      <c r="T8" s="161" t="str">
        <f t="shared" si="0"/>
        <v/>
      </c>
      <c r="U8" s="161" t="str">
        <f t="shared" si="0"/>
        <v/>
      </c>
      <c r="V8" s="17"/>
      <c r="W8" s="17"/>
      <c r="X8" s="17"/>
      <c r="Y8" s="17"/>
      <c r="Z8" s="17"/>
    </row>
    <row r="9" spans="1:26" ht="129.75" customHeight="1">
      <c r="A9" s="105" t="str">
        <f>IF(ISBLANK(Template!A9),"",Template!A9)</f>
        <v>AC</v>
      </c>
      <c r="B9" s="267" t="str">
        <f>IF(ISBLANK(Template!B9),"",Template!B9)</f>
        <v/>
      </c>
      <c r="C9" s="105" t="str">
        <f>IF(ISBLANK(Template!C9),"",Template!C9)</f>
        <v>AC2</v>
      </c>
      <c r="D9" s="98" t="str">
        <f>IF(ISBLANK(Template!D9),"",Template!D9)</f>
        <v>Influencing decision makers</v>
      </c>
      <c r="E9" s="91" t="str">
        <f>IF(ISBLANK(Template!E9),"",Template!E9)</f>
        <v>The CSO knows how to use the political economy approach  in their advocacy i.e reflecting on what/who the decisionmakers, who the influencers are, and how they can work within system constraints and take advantage of opportunities. Have a system to track the policy or political environment and identify where there are opportunities</v>
      </c>
      <c r="F9" s="91" t="str">
        <f>IF(ISBLANK(Template!F9),"",Template!F9)</f>
        <v xml:space="preserve">Does the organization know who to advocate to and when with respect to budget allocations for health?
How do they target the decision makers in the health space with their advocacy actions? And are the advocacy actions in line with the budget cycle?
</v>
      </c>
      <c r="G9" s="91" t="str">
        <f>IF(ISBLANK(Template!G9),"",Template!G9)</f>
        <v xml:space="preserve">Organisation does not know who makes decisions about the desired change we want to see in maternal and neonatal health. </v>
      </c>
      <c r="H9" s="91" t="str">
        <f>IF(ISBLANK(Template!H9),"",Template!H9)</f>
        <v xml:space="preserve">Organisation knows who makes decisions about the desired change we want to see in maternal and neonatal health. 
Organisation does not target these decision makers with advocacy actions
</v>
      </c>
      <c r="I9" s="91" t="str">
        <f>IF(ISBLANK(Template!I9),"",Template!I9)</f>
        <v>Organisation knows who makes decisions about the desired change we want to see in maternal and neonatal health. 
Organsation does target these decision makers with advocacy actions
Organisation does not know when to target these decision makers with  advocacy actions.</v>
      </c>
      <c r="J9" s="91" t="str">
        <f>IF(ISBLANK(Template!J9),"",Template!J9)</f>
        <v xml:space="preserve">Organisation knows who makes decisions about the desired change we want to see in maternal and neonatal health. 
Organisation does target these decision makers with advocacy actions
Organisation knows when to target these decision makers with  advocacy actions. </v>
      </c>
      <c r="K9" s="268" t="str">
        <f>IF(ISBLANK(Template!K9),"",Template!K9)</f>
        <v/>
      </c>
      <c r="L9" s="104" t="s">
        <v>43</v>
      </c>
      <c r="M9" s="104" t="s">
        <v>43</v>
      </c>
      <c r="N9" s="104" t="s">
        <v>43</v>
      </c>
      <c r="O9" s="104" t="s">
        <v>43</v>
      </c>
      <c r="P9" s="104" t="s">
        <v>43</v>
      </c>
      <c r="Q9" s="161" t="str">
        <f t="shared" ref="Q9:Q23" si="2">IF(OR(ISBLANK(L9),(L9="NA")),"",IF(L9=1,25,IF(L9=2,50,IF(L9=3,75,IF(L9=4,100,"")))))</f>
        <v/>
      </c>
      <c r="R9" s="161" t="str">
        <f t="shared" ref="R9:R23" si="3">IF(OR(ISBLANK(M9),(M9="NA")),"",IF(M9=1,25,IF(M9=2,50,IF(M9=3,75,IF(M9=4,100,"")))))</f>
        <v/>
      </c>
      <c r="S9" s="161" t="str">
        <f t="shared" ref="S9:S23" si="4">IF(OR(ISBLANK(N9),(N9="NA")),"",IF(N9=1,25,IF(N9=2,50,IF(N9=3,75,IF(N9=4,100,"")))))</f>
        <v/>
      </c>
      <c r="T9" s="161" t="str">
        <f t="shared" ref="T9:T23" si="5">IF(OR(ISBLANK(O9),(O9="NA")),"",IF(O9=1,25,IF(O9=2,50,IF(O9=3,75,IF(O9=4,100,"")))))</f>
        <v/>
      </c>
      <c r="U9" s="161" t="str">
        <f t="shared" ref="U9:U23" si="6">IF(OR(ISBLANK(P9),(P9="NA")),"",IF(P9=1,25,IF(P9=2,50,IF(P9=3,75,IF(P9=4,100,"")))))</f>
        <v/>
      </c>
      <c r="V9" s="17"/>
      <c r="W9" s="17"/>
      <c r="X9" s="17"/>
      <c r="Y9" s="17"/>
      <c r="Z9" s="17"/>
    </row>
    <row r="10" spans="1:26" ht="179.25" customHeight="1">
      <c r="A10" s="105" t="str">
        <f>IF(ISBLANK(Template!A10),"",Template!A10)</f>
        <v>AC</v>
      </c>
      <c r="B10" s="267" t="str">
        <f>IF(ISBLANK(Template!B10),"",Template!B10)</f>
        <v/>
      </c>
      <c r="C10" s="105" t="str">
        <f>IF(ISBLANK(Template!C10),"",Template!C10)</f>
        <v>AC3</v>
      </c>
      <c r="D10" s="98" t="str">
        <f>IF(ISBLANK(Template!D10),"",Template!D10)</f>
        <v>Understanding and communicating data</v>
      </c>
      <c r="E10" s="91" t="str">
        <f>IF(ISBLANK(Template!E10),"",Template!E10)</f>
        <v>Organization highly regards importance of data for advocacy purposes, understands and knows where to source more than one type of data and communicates the data to different audiences. Has clear advocacy and communication plan in place to advance policy, priorities and goals.</v>
      </c>
      <c r="F10" s="91" t="str">
        <f>IF(ISBLANK(Template!F10),"",Template!F10)</f>
        <v>Could you give me an example of when you have used data for advocacy? How, when, to whom?
How is data important for advocacy?</v>
      </c>
      <c r="G10" s="91" t="str">
        <f>IF(ISBLANK(Template!G10),"",Template!G10)</f>
        <v>Organisation does not know why data is important for advocacy purposes</v>
      </c>
      <c r="H10" s="91" t="str">
        <f>IF(ISBLANK(Template!H10),"",Template!H10)</f>
        <v xml:space="preserve">Organisation knows why data is important for advocacy purposes. 
Organisation understands and can identify where to source one type of data only (e.g. financing data, health outcomes data)
</v>
      </c>
      <c r="I10" s="91" t="str">
        <f>IF(ISBLANK(Template!I10),"",Template!I10)</f>
        <v xml:space="preserve">Organisation knows why data is important for advocacy purpose
Organisation understands and knows where to source more than one type of data (e.g. financing data and health outcomes data)
Organisation cannot communicate data to different audiences.  
</v>
      </c>
      <c r="J10" s="91" t="str">
        <f>IF(ISBLANK(Template!J10),"",Template!J10)</f>
        <v xml:space="preserve">Organisation knows why data is important for advocacy purpose
Organisation understand and knows where to source more than one type of data (e.g. financing data and health outcomes data)
Organisation can communicate data for different audiences.  
</v>
      </c>
      <c r="K10" s="92" t="str">
        <f>IF(ISBLANK(Template!K10),"",Template!K10)</f>
        <v xml:space="preserve">Advocacy Communication plan (strategies, actions and tactics)
Memos and other examples of how they have synthesised and communicated data
Data management system (includes data needs, sources, data analysis etc) </v>
      </c>
      <c r="L10" s="104" t="s">
        <v>43</v>
      </c>
      <c r="M10" s="104" t="s">
        <v>43</v>
      </c>
      <c r="N10" s="104" t="s">
        <v>43</v>
      </c>
      <c r="O10" s="104" t="s">
        <v>43</v>
      </c>
      <c r="P10" s="104" t="s">
        <v>43</v>
      </c>
      <c r="Q10" s="161" t="str">
        <f t="shared" si="2"/>
        <v/>
      </c>
      <c r="R10" s="161" t="str">
        <f t="shared" si="3"/>
        <v/>
      </c>
      <c r="S10" s="161" t="str">
        <f t="shared" si="4"/>
        <v/>
      </c>
      <c r="T10" s="161" t="str">
        <f t="shared" si="5"/>
        <v/>
      </c>
      <c r="U10" s="161" t="str">
        <f t="shared" si="6"/>
        <v/>
      </c>
      <c r="V10" s="17"/>
      <c r="W10" s="17"/>
      <c r="X10" s="17"/>
      <c r="Y10" s="17"/>
      <c r="Z10" s="17"/>
    </row>
    <row r="11" spans="1:26" ht="131.25" customHeight="1">
      <c r="A11" s="105" t="str">
        <f>IF(ISBLANK(Template!A11),"",Template!A11)</f>
        <v>MNH</v>
      </c>
      <c r="B11" s="265" t="s">
        <v>295</v>
      </c>
      <c r="C11" s="105" t="str">
        <f>IF(ISBLANK(Template!C11),"",Template!C11)</f>
        <v>MNH1</v>
      </c>
      <c r="D11" s="99" t="str">
        <f>IF(ISBLANK(Template!D11),"",Template!D11)</f>
        <v>Barriers to better maternity care</v>
      </c>
      <c r="E11" s="93" t="str">
        <f>IF(ISBLANK(Template!E11),"",Template!E11)</f>
        <v xml:space="preserve">Organization knows three main barriers to women accessing quality maternity care, knows ways of reducing the barriers and can track improvements in maternity care. 
</v>
      </c>
      <c r="F11" s="93" t="str">
        <f>IF(ISBLANK(Template!F11),"",Template!F11)</f>
        <v xml:space="preserve">What barriers can you think of that may prevent women from accessing quality maternity care?
How would you track quality maternity services? 
What do you think civil society can do to reduce barriers to women accessing maternity care?
</v>
      </c>
      <c r="G11" s="93" t="str">
        <f>IF(ISBLANK(Template!G11),"",Template!G11)</f>
        <v xml:space="preserve">Organisation does not know the barriers for women to access quality maternity care  </v>
      </c>
      <c r="H11" s="93" t="str">
        <f>IF(ISBLANK(Template!H11),"",Template!H11)</f>
        <v xml:space="preserve">Organisation can cite at least three barriers for women accessing quality maternity care. 
Organisation does not know what civil society can do to reduce the barriers to women accessing quality maternity care. 
</v>
      </c>
      <c r="I11" s="93" t="str">
        <f>IF(ISBLANK(Template!I11),"",Template!I11)</f>
        <v xml:space="preserve">Organisation can cite at least three barriers there are to women accessing quality maternity care. 
Organisation knows what civil society can do to reduce the barriers to women accessing quality maternity care. 
Organisation does not track improvements in maternity care in my county 
</v>
      </c>
      <c r="J11" s="93" t="str">
        <f>IF(ISBLANK(Template!J11),"",Template!J11)</f>
        <v xml:space="preserve">Organisation can cite at least three barriers there are to women accessing quality maternity care. 
Organisation knows what civil society can do to reduce the barriers to women accessing quality maternity care. 
Organisation has tracked improvements in maternity care in my county 
</v>
      </c>
      <c r="K11" s="92" t="str">
        <f>IF(ISBLANK(Template!K11),"",Template!K11)</f>
        <v xml:space="preserve">Qualitative ( quotes)
Any reports/records of tracking better maternity care.
</v>
      </c>
      <c r="L11" s="104" t="s">
        <v>43</v>
      </c>
      <c r="M11" s="104" t="s">
        <v>43</v>
      </c>
      <c r="N11" s="104" t="s">
        <v>43</v>
      </c>
      <c r="O11" s="104" t="s">
        <v>43</v>
      </c>
      <c r="P11" s="104" t="s">
        <v>43</v>
      </c>
      <c r="Q11" s="161" t="str">
        <f t="shared" si="2"/>
        <v/>
      </c>
      <c r="R11" s="161" t="str">
        <f t="shared" si="3"/>
        <v/>
      </c>
      <c r="S11" s="161" t="str">
        <f t="shared" si="4"/>
        <v/>
      </c>
      <c r="T11" s="161" t="str">
        <f t="shared" si="5"/>
        <v/>
      </c>
      <c r="U11" s="161" t="str">
        <f t="shared" si="6"/>
        <v/>
      </c>
      <c r="V11" s="17"/>
      <c r="W11" s="17"/>
      <c r="X11" s="17"/>
      <c r="Y11" s="17"/>
      <c r="Z11" s="17"/>
    </row>
    <row r="12" spans="1:26" ht="153" customHeight="1">
      <c r="A12" s="105" t="str">
        <f>IF(ISBLANK(Template!A12),"",Template!A12)</f>
        <v>MNH</v>
      </c>
      <c r="B12" s="265"/>
      <c r="C12" s="105" t="str">
        <f>IF(ISBLANK(Template!C12),"",Template!C12)</f>
        <v>MNH2</v>
      </c>
      <c r="D12" s="99" t="str">
        <f>IF(ISBLANK(Template!D12),"",Template!D12)</f>
        <v>High quality maternity care</v>
      </c>
      <c r="E12" s="93" t="str">
        <f>IF(ISBLANK(Template!E12),"",Template!E12)</f>
        <v>Organization knows why quality matters, what can happen if there is poor quality maternity care, and have supported quality maternity care as an organisation</v>
      </c>
      <c r="F12" s="93" t="str">
        <f>IF(ISBLANK(Template!F12),"",Template!F12)</f>
        <v>Why does quality care matter? What can happen if a woman does not receive good quality care? 
Can you explain to me what role you think the community has to play in preventing poor quality maternity care? 
Can you tell me about a time your organisation suppported improving the quality of maternity care?</v>
      </c>
      <c r="G12" s="93" t="str">
        <f>IF(ISBLANK(Template!G12),"",Template!G12)</f>
        <v>Organisation does not know why high quality maternity care matters</v>
      </c>
      <c r="H12" s="93" t="str">
        <f>IF(ISBLANK(Template!H12),"",Template!H12)</f>
        <v>Organisation knows why high quality maternity care matters
Organisation cannot name at least 3 outcomes of low quality maternity care</v>
      </c>
      <c r="I12" s="93" t="str">
        <f>IF(ISBLANK(Template!I12),"",Template!I12)</f>
        <v xml:space="preserve">Organisation knows why high quality maternity care matters
Organisation can name at least 3 outcomes of low quality maternity care
Organisation does not conduct activities that seek to improve quality of maternity care </v>
      </c>
      <c r="J12" s="93" t="str">
        <f>IF(ISBLANK(Template!J12),"",Template!J12)</f>
        <v xml:space="preserve">Organisation knows why high quality maternity care matters
Organisation can name at least 3 outcomes of low quality maternity care
Organisation does conduct activities that seek to improve quality of maternity care </v>
      </c>
      <c r="K12" s="92" t="str">
        <f>IF(ISBLANK(Template!K12),"",Template!K12)</f>
        <v xml:space="preserve">Qualitative ( quotes)
Any reports/records demonstrating how they have improved the quality of care
</v>
      </c>
      <c r="L12" s="104" t="s">
        <v>43</v>
      </c>
      <c r="M12" s="104" t="s">
        <v>43</v>
      </c>
      <c r="N12" s="104" t="s">
        <v>43</v>
      </c>
      <c r="O12" s="104" t="s">
        <v>43</v>
      </c>
      <c r="P12" s="104" t="s">
        <v>43</v>
      </c>
      <c r="Q12" s="161" t="str">
        <f t="shared" si="2"/>
        <v/>
      </c>
      <c r="R12" s="161" t="str">
        <f t="shared" si="3"/>
        <v/>
      </c>
      <c r="S12" s="161" t="str">
        <f t="shared" si="4"/>
        <v/>
      </c>
      <c r="T12" s="161" t="str">
        <f t="shared" si="5"/>
        <v/>
      </c>
      <c r="U12" s="161" t="str">
        <f t="shared" si="6"/>
        <v/>
      </c>
      <c r="V12" s="17"/>
      <c r="W12" s="17"/>
      <c r="X12" s="17"/>
      <c r="Y12" s="17"/>
      <c r="Z12" s="17"/>
    </row>
    <row r="13" spans="1:26" ht="153" customHeight="1">
      <c r="A13" s="105" t="str">
        <f>IF(ISBLANK(Template!A13),"",Template!A13)</f>
        <v>MNH</v>
      </c>
      <c r="B13" s="265"/>
      <c r="C13" s="105" t="str">
        <f>IF(ISBLANK(Template!C13),"",Template!C13)</f>
        <v>MNH3</v>
      </c>
      <c r="D13" s="99" t="str">
        <f>IF(ISBLANK(Template!D13),"",Template!D13)</f>
        <v>Accountability mechanisms</v>
      </c>
      <c r="E13" s="93" t="str">
        <f>IF(ISBLANK(Template!E13),"",Template!E13)</f>
        <v>Organization engages actively in accountability mechanisms related to maternal and newbown health    (this could include sector performance review, TWGs, or feeding in MNH data to public participation forums)</v>
      </c>
      <c r="F13" s="93" t="str">
        <f>IF(ISBLANK(Template!F13),"",Template!F13)</f>
        <v>Tell me more about your understanding of an accountability mechanism. 
What would you advise an organisation who wants to engage with an accountability mechanism?
Tell me about a time you participated in an accountability mechanism- is it ongoing? Why do you see this group as an accountability mechanism?</v>
      </c>
      <c r="G13" s="93" t="str">
        <f>IF(ISBLANK(Template!G13),"",Template!G13)</f>
        <v>Organisation does not know the purpose of an accountability mechanism</v>
      </c>
      <c r="H13" s="93" t="str">
        <f>IF(ISBLANK(Template!H13),"",Template!H13)</f>
        <v xml:space="preserve">Organisation knows the purpose of an accountability mechanism
Organisation does not know how and when to engage in an accountability mechanism </v>
      </c>
      <c r="I13" s="93" t="str">
        <f>IF(ISBLANK(Template!I13),"",Template!I13)</f>
        <v xml:space="preserve">Organisation knows the purpose of an accountability mechanism
Organisation knows how and when to engage in an accountability mechanism
Organisation has not participated in any accountability mechanims
</v>
      </c>
      <c r="J13" s="93" t="str">
        <f>IF(ISBLANK(Template!J13),"",Template!J13)</f>
        <v xml:space="preserve">Organisation knows the purpose of an accountability mechanism
Organisation knows how and when to engage in an accountability mechanism 
Organisation has participated in at least one accountability mechanism
</v>
      </c>
      <c r="K13" s="92" t="str">
        <f>IF(ISBLANK(Template!K13),"",Template!K13)</f>
        <v>Minutes of meetings
Scorecard
Plan of action</v>
      </c>
      <c r="L13" s="104" t="s">
        <v>43</v>
      </c>
      <c r="M13" s="104" t="s">
        <v>43</v>
      </c>
      <c r="N13" s="104" t="s">
        <v>43</v>
      </c>
      <c r="O13" s="104" t="s">
        <v>43</v>
      </c>
      <c r="P13" s="104" t="s">
        <v>43</v>
      </c>
      <c r="Q13" s="161" t="str">
        <f t="shared" si="2"/>
        <v/>
      </c>
      <c r="R13" s="161" t="str">
        <f t="shared" si="3"/>
        <v/>
      </c>
      <c r="S13" s="161" t="str">
        <f t="shared" si="4"/>
        <v/>
      </c>
      <c r="T13" s="161" t="str">
        <f t="shared" si="5"/>
        <v/>
      </c>
      <c r="U13" s="161" t="str">
        <f t="shared" si="6"/>
        <v/>
      </c>
      <c r="V13" s="17"/>
      <c r="W13" s="17"/>
      <c r="X13" s="17"/>
      <c r="Y13" s="17"/>
      <c r="Z13" s="17"/>
    </row>
    <row r="14" spans="1:26" ht="120.95" customHeight="1">
      <c r="A14" s="105" t="str">
        <f>IF(ISBLANK(Template!A14),"",Template!A14)</f>
        <v>BA</v>
      </c>
      <c r="B14" s="269" t="str">
        <f>IF(ISBLANK(Template!B14),"",Template!B14)</f>
        <v xml:space="preserve">Health financing </v>
      </c>
      <c r="C14" s="105" t="str">
        <f>IF(ISBLANK(Template!C14),"",Template!C14)</f>
        <v>BA1</v>
      </c>
      <c r="D14" s="100" t="str">
        <f>IF(ISBLANK(Template!D14),"",Template!D14)</f>
        <v xml:space="preserve">Budget cycle and making process </v>
      </c>
      <c r="E14" s="93" t="str">
        <f>IF(ISBLANK(Template!E14),"",Template!E14)</f>
        <v>Organization knows different entry points of the budget cycle and making process and has engaged at relevant points. Has presented budget memos on health related agendas.
Organization knows the WHAT, WHEN, HOW, WHERE, WHY  of accessing budget information.</v>
      </c>
      <c r="F14" s="93" t="str">
        <f>IF(ISBLANK(Template!F14),"",Template!F14)</f>
        <v xml:space="preserve">Talk me through the budget cycle. How do you engage with it?
Tell me about a time you took part in public participation. What happened?
How would you go about accessing budget documents?
</v>
      </c>
      <c r="G14" s="93" t="str">
        <f>IF(ISBLANK(Template!G14),"",Template!G14)</f>
        <v>Organisation is not aware of the budget cycle and making process</v>
      </c>
      <c r="H14" s="93" t="str">
        <f>IF(ISBLANK(Template!H14),"",Template!H14)</f>
        <v xml:space="preserve">Organisation is aware of the budget cycle and making process.
Organisation cannot access health budget information.
</v>
      </c>
      <c r="I14" s="93" t="str">
        <f>IF(ISBLANK(Template!I14),"",Template!I14)</f>
        <v xml:space="preserve">Organisation is aware of the budget cycle and making process.
Organisation cannot access timely information regarding planned funding and spending in the health sector.
Organisation has not engaged in the budget making process such as citizen participation, public gathering at county assembly, TWG engagement etc
</v>
      </c>
      <c r="J14" s="93" t="str">
        <f>IF(ISBLANK(Template!J14),"",Template!J14)</f>
        <v>Organisation is aware of the budget cycle and making process.
Organisation can access timely information regarding planned funding and spending in the health sector.
Organisation has engaged in the budget making process including citizen participation, public gathering at county assembly, TWG engagement etc</v>
      </c>
      <c r="K14" s="92" t="str">
        <f>IF(ISBLANK(Template!K14),"",Template!K14)</f>
        <v>Budget memos
Copy of public participation schedule
Copies of published county budgets (draft or final), 
Copies of sector working group report</v>
      </c>
      <c r="L14" s="104" t="s">
        <v>43</v>
      </c>
      <c r="M14" s="104" t="s">
        <v>43</v>
      </c>
      <c r="N14" s="104" t="s">
        <v>43</v>
      </c>
      <c r="O14" s="104" t="s">
        <v>43</v>
      </c>
      <c r="P14" s="104" t="s">
        <v>43</v>
      </c>
      <c r="Q14" s="161" t="str">
        <f t="shared" si="2"/>
        <v/>
      </c>
      <c r="R14" s="161" t="str">
        <f t="shared" si="3"/>
        <v/>
      </c>
      <c r="S14" s="161" t="str">
        <f t="shared" si="4"/>
        <v/>
      </c>
      <c r="T14" s="161" t="str">
        <f t="shared" si="5"/>
        <v/>
      </c>
      <c r="U14" s="161" t="str">
        <f t="shared" si="6"/>
        <v/>
      </c>
      <c r="V14" s="18"/>
      <c r="W14" s="18"/>
      <c r="X14" s="18"/>
      <c r="Y14" s="18"/>
      <c r="Z14" s="18"/>
    </row>
    <row r="15" spans="1:26" ht="170.25" customHeight="1">
      <c r="A15" s="105" t="str">
        <f>IF(ISBLANK(Template!A15),"",Template!A15)</f>
        <v>BA</v>
      </c>
      <c r="B15" s="269" t="str">
        <f>IF(ISBLANK(Template!B15),"",Template!B15)</f>
        <v/>
      </c>
      <c r="C15" s="105" t="str">
        <f>IF(ISBLANK(Template!C15),"",Template!C15)</f>
        <v>BA2</v>
      </c>
      <c r="D15" s="100" t="str">
        <f>IF(ISBLANK(Template!D15),"",Template!D15)</f>
        <v>Making sense of budgets</v>
      </c>
      <c r="E15" s="93" t="str">
        <f>IF(ISBLANK(Template!E15),"",Template!E15)</f>
        <v>CSO knows and can perform a health budget analysis(can compare proportion of county health allocation versus total budget, can compare health expenditure over time with other allocations), can track  and disseminate.
CSO knows when and who to present the data to.</v>
      </c>
      <c r="F15" s="93" t="str">
        <f>IF(ISBLANK(Template!F15),"",Template!F15)</f>
        <v>What does analysis mean to you? Explain your reasoning behind choosing that its important/not important. 
How do you analyse a health budget?
If you have analysed a budget, what did you find out?</v>
      </c>
      <c r="G15" s="93" t="str">
        <f>IF(ISBLANK(Template!G15),"",Template!G15)</f>
        <v xml:space="preserve">Organisation does not know why budget and expenditure analysis is important. </v>
      </c>
      <c r="H15" s="93" t="str">
        <f>IF(ISBLANK(Template!H15),"",Template!H15)</f>
        <v xml:space="preserve">Organisation knows why budget and expenditure analysis is important. 
Organisation does not know how to calculate the proportion of the county budget allocated to health and its programmes.
</v>
      </c>
      <c r="I15" s="93" t="str">
        <f>IF(ISBLANK(Template!I15),"",Template!I15)</f>
        <v xml:space="preserve">Organisation knows why budget and expenditure analysis is important. 
Organisation knows how to calculate the proportion of the county budget allocated to health and its programmes.
Organisation has not analysed the county health budget or health expenditure (for example, comparing this year with the last year, or comparing the health sector with the education sector budget)
</v>
      </c>
      <c r="J15" s="91" t="str">
        <f>IF(ISBLANK(Template!J15),"",Template!J15)</f>
        <v xml:space="preserve">Organisation knows why budget and expenditure analysis is important. 
Organisation can calculate the proportion of the county budget allocated to health and its programmes.
Organisation has  analysed the county health budget or health expenditure (for example, comparing this year with the last year, or comparing the health sector with the education sector budget)
</v>
      </c>
      <c r="K15" s="93" t="str">
        <f>IF(ISBLANK(Template!K15),"",Template!K15)</f>
        <v>Budget analysis report and qualitative quotes 
Development of briefs from data for advocacy purposes.</v>
      </c>
      <c r="L15" s="104" t="s">
        <v>43</v>
      </c>
      <c r="M15" s="104" t="s">
        <v>43</v>
      </c>
      <c r="N15" s="104" t="s">
        <v>43</v>
      </c>
      <c r="O15" s="104" t="s">
        <v>43</v>
      </c>
      <c r="P15" s="104" t="s">
        <v>43</v>
      </c>
      <c r="Q15" s="161" t="str">
        <f t="shared" si="2"/>
        <v/>
      </c>
      <c r="R15" s="161" t="str">
        <f t="shared" si="3"/>
        <v/>
      </c>
      <c r="S15" s="161" t="str">
        <f t="shared" si="4"/>
        <v/>
      </c>
      <c r="T15" s="161" t="str">
        <f t="shared" si="5"/>
        <v/>
      </c>
      <c r="U15" s="161" t="str">
        <f t="shared" si="6"/>
        <v/>
      </c>
      <c r="V15" s="18"/>
      <c r="W15" s="18"/>
      <c r="X15" s="18"/>
      <c r="Y15" s="18"/>
      <c r="Z15" s="18"/>
    </row>
    <row r="16" spans="1:26" ht="153.75" customHeight="1">
      <c r="A16" s="105" t="str">
        <f>IF(ISBLANK(Template!A16),"",Template!A16)</f>
        <v>BA</v>
      </c>
      <c r="B16" s="269" t="str">
        <f>IF(ISBLANK(Template!B16),"",Template!B16)</f>
        <v/>
      </c>
      <c r="C16" s="105" t="str">
        <f>IF(ISBLANK(Template!C16),"",Template!C16)</f>
        <v>BA3</v>
      </c>
      <c r="D16" s="100" t="str">
        <f>IF(ISBLANK(Template!D16),"",Template!D16)</f>
        <v>Identifying bottlenecks</v>
      </c>
      <c r="E16" s="91" t="str">
        <f>IF(ISBLANK(Template!E16),"",Template!E16)</f>
        <v xml:space="preserve">Organization is able to identify financial bottleneck that matter for maternal health, knows how to communicate this information to the right decision makers for action
</v>
      </c>
      <c r="F16" s="91" t="str">
        <f>IF(ISBLANK(Template!F16),"",Template!F16)</f>
        <v>Explain your reasoning behind choosing that its important/not important. 
How did you go about identifying a bottleneck?
Tell me about an example where you identified a bottleneck and communicated this. Why were they the right decision makers?</v>
      </c>
      <c r="G16" s="91" t="str">
        <f>IF(ISBLANK(Template!G16),"",Template!G16)</f>
        <v xml:space="preserve">Organisation does not know why health financing bottlenecks matter for maternal health. </v>
      </c>
      <c r="H16" s="91" t="str">
        <f>IF(ISBLANK(Template!H16),"",Template!H16)</f>
        <v xml:space="preserve">Organisation knows why health financing bottlenecks matter for maternal health.
Organisation has not identified any health financing bottlenecks for maternal health.
</v>
      </c>
      <c r="I16" s="91" t="str">
        <f>IF(ISBLANK(Template!I16),"",Template!I16)</f>
        <v xml:space="preserve">Organisation knows why health financing bottlenecks matter for maternal health.
Organisation has identified one or more health financing bottlenecks for maternal health.
Once the bottleneck is identified, the organisation doesn’t know what to do with this information 
</v>
      </c>
      <c r="J16" s="91" t="str">
        <f>IF(ISBLANK(Template!J16),"",Template!J16)</f>
        <v xml:space="preserve">Organisation knows why health financing bottlenecks matter for maternal health.
Organisation has identified health financing bottlenecks for maternal health.
Organisation has identified a bottleneck (s) and communicated this information to the right decision makers for action
</v>
      </c>
      <c r="K16" s="94" t="str">
        <f>IF(ISBLANK(Template!K16),"",Template!K16)</f>
        <v xml:space="preserve">Relevant budget memos
Copy of public participation schedule
Report/List of challenges around health financing.
Quotes 
</v>
      </c>
      <c r="L16" s="104" t="s">
        <v>43</v>
      </c>
      <c r="M16" s="104" t="s">
        <v>43</v>
      </c>
      <c r="N16" s="104" t="s">
        <v>43</v>
      </c>
      <c r="O16" s="104" t="s">
        <v>43</v>
      </c>
      <c r="P16" s="104" t="s">
        <v>43</v>
      </c>
      <c r="Q16" s="161" t="str">
        <f t="shared" si="2"/>
        <v/>
      </c>
      <c r="R16" s="161" t="str">
        <f t="shared" si="3"/>
        <v/>
      </c>
      <c r="S16" s="161" t="str">
        <f t="shared" si="4"/>
        <v/>
      </c>
      <c r="T16" s="161" t="str">
        <f t="shared" si="5"/>
        <v/>
      </c>
      <c r="U16" s="161" t="str">
        <f t="shared" si="6"/>
        <v/>
      </c>
      <c r="V16" s="19"/>
      <c r="W16" s="19"/>
      <c r="X16" s="19"/>
      <c r="Y16" s="19"/>
      <c r="Z16" s="19"/>
    </row>
    <row r="17" spans="1:26" ht="172.5" customHeight="1">
      <c r="A17" s="105" t="str">
        <f>IF(ISBLANK(Template!A17),"",Template!A17)</f>
        <v>GLD</v>
      </c>
      <c r="B17" s="259" t="str">
        <f>IF(ISBLANK(Template!B17),"",Template!B17)</f>
        <v>Governance and Planning</v>
      </c>
      <c r="C17" s="105" t="str">
        <f>IF(ISBLANK(Template!C17),"",Template!C17)</f>
        <v>GLD1</v>
      </c>
      <c r="D17" s="102" t="str">
        <f>IF(ISBLANK(Template!D17),"",Template!D17)</f>
        <v>Governance structures and policies</v>
      </c>
      <c r="E17" s="91" t="str">
        <f>IF(ISBLANK(Template!E17),"",Template!E17)</f>
        <v>The organization has a governing body with a constitution that guides its work, legal notices, statues and bill
Policies and procedures across the board and guiding all aspects of financial management. They are readily available, are consistently practiced by all staff members, and meet generally accepted accounting principles (GAAP).
Organization has a package of documents that outline the purpose of the organization (mission, vision statement, objectives etc) and clearly outlined organogram</v>
      </c>
      <c r="F17" s="91" t="str">
        <f>IF(ISBLANK(Template!F17),"",Template!F17)</f>
        <v>Could you describe the organisation's governance structures? 
Could you decribe the organisation's strategic plan? What does it include?
What types of policies, procedures, and systems do you have in place? If there anything you think is misisng?</v>
      </c>
      <c r="G17" s="91" t="str">
        <f>IF(ISBLANK(Template!G17),"",Template!G17)</f>
        <v>Organization does not have governance structures in place</v>
      </c>
      <c r="H17" s="91" t="str">
        <f>IF(ISBLANK(Template!H17),"",Template!H17)</f>
        <v>Organisation does have governance structures in place
Organisation does not have established policies and procedures in place</v>
      </c>
      <c r="I17" s="91" t="str">
        <f>IF(ISBLANK(Template!I17),"",Template!I17)</f>
        <v>Organisation does have governance structures in place
Organisation has established policies and procedures in place
Organisation does not have a strategic plan</v>
      </c>
      <c r="J17" s="92" t="str">
        <f>IF(ISBLANK(Template!J17),"",Template!J17)</f>
        <v>Organisation does have governance structures in place
Organisation has established policies and procedures in place
Organisation does  have a strategic plan</v>
      </c>
      <c r="K17" s="95" t="str">
        <f>IF(ISBLANK(Template!K17),"",Template!K17)</f>
        <v xml:space="preserve">Constitution; appointment letters of board members; board minutes.
Organogram
Strategic plan </v>
      </c>
      <c r="L17" s="104" t="s">
        <v>43</v>
      </c>
      <c r="M17" s="104" t="s">
        <v>43</v>
      </c>
      <c r="N17" s="104" t="s">
        <v>43</v>
      </c>
      <c r="O17" s="104" t="s">
        <v>43</v>
      </c>
      <c r="P17" s="104" t="s">
        <v>43</v>
      </c>
      <c r="Q17" s="161" t="str">
        <f t="shared" si="2"/>
        <v/>
      </c>
      <c r="R17" s="161" t="str">
        <f t="shared" si="3"/>
        <v/>
      </c>
      <c r="S17" s="161" t="str">
        <f t="shared" si="4"/>
        <v/>
      </c>
      <c r="T17" s="161" t="str">
        <f t="shared" si="5"/>
        <v/>
      </c>
      <c r="U17" s="161" t="str">
        <f t="shared" si="6"/>
        <v/>
      </c>
      <c r="V17" s="19"/>
      <c r="W17" s="19"/>
      <c r="X17" s="19"/>
      <c r="Y17" s="19"/>
      <c r="Z17" s="19"/>
    </row>
    <row r="18" spans="1:26" s="47" customFormat="1" ht="140.44999999999999" customHeight="1">
      <c r="A18" s="105" t="str">
        <f>IF(ISBLANK(Template!A18),"",Template!A18)</f>
        <v>GLD</v>
      </c>
      <c r="B18" s="259" t="str">
        <f>IF(ISBLANK(Template!B18),"",Template!B18)</f>
        <v/>
      </c>
      <c r="C18" s="105" t="str">
        <f>IF(ISBLANK(Template!C18),"",Template!C18)</f>
        <v>GLD2</v>
      </c>
      <c r="D18" s="163" t="str">
        <f>IF(ISBLANK(Template!D18),"",Template!D18)</f>
        <v>Financing and planning for organisational activities</v>
      </c>
      <c r="E18" s="96" t="str">
        <f>IF(ISBLANK(Template!E18),"",Template!E18)</f>
        <v>Organization has an annual costed workplan that is regularly reviewed.
Organisation has a resource mobilisation plan</v>
      </c>
      <c r="F18" s="95" t="str">
        <f>IF(ISBLANK(Template!F18),"",Template!F18)</f>
        <v xml:space="preserve">What type of activities are in your workplan? 
How does the organisation go about costing these activities? 
Could you tell me about the plans the organisation has in place to mobilise its own resources?
</v>
      </c>
      <c r="G18" s="95" t="str">
        <f>IF(ISBLANK(Template!G18),"",Template!G18)</f>
        <v>Organisation does not have an annual plan of activities in place.</v>
      </c>
      <c r="H18" s="95" t="str">
        <f>IF(ISBLANK(Template!H18),"",Template!H18)</f>
        <v xml:space="preserve">Organisation has an annual plan of activities in place. 
The annual plan of activities is not accompanied with a budget. 
</v>
      </c>
      <c r="I18" s="95" t="str">
        <f>IF(ISBLANK(Template!I18),"",Template!I18)</f>
        <v xml:space="preserve">Organisation has an annual plan of activities in place. 
The annual plan of activities is accompanied with a budget. 
Organisation does not have a resource mobilisation plan in place to finance its annual plan of activities. 
</v>
      </c>
      <c r="J18" s="95" t="str">
        <f>IF(ISBLANK(Template!J18),"",Template!J18)</f>
        <v xml:space="preserve">Organisation has an annual plan of activities in place. 
The annual plan of activities is accompanied with a budget. 
Organisation has a resource mobilisation plan in place to finance its annual plan of activities. 
</v>
      </c>
      <c r="K18" s="92" t="str">
        <f>IF(ISBLANK(Template!K18),"",Template!K18)</f>
        <v>Annual costed workplan
Resource mobilisation plan
 Resource mobilization team meeting minutes/report</v>
      </c>
      <c r="L18" s="104" t="s">
        <v>43</v>
      </c>
      <c r="M18" s="104" t="s">
        <v>43</v>
      </c>
      <c r="N18" s="104" t="s">
        <v>43</v>
      </c>
      <c r="O18" s="104" t="s">
        <v>43</v>
      </c>
      <c r="P18" s="104" t="s">
        <v>43</v>
      </c>
      <c r="Q18" s="161" t="str">
        <f t="shared" si="2"/>
        <v/>
      </c>
      <c r="R18" s="161" t="str">
        <f t="shared" si="3"/>
        <v/>
      </c>
      <c r="S18" s="161" t="str">
        <f t="shared" si="4"/>
        <v/>
      </c>
      <c r="T18" s="161" t="str">
        <f t="shared" si="5"/>
        <v/>
      </c>
      <c r="U18" s="161" t="str">
        <f t="shared" si="6"/>
        <v/>
      </c>
      <c r="V18" s="20"/>
      <c r="W18" s="20"/>
      <c r="X18" s="20"/>
      <c r="Y18" s="20"/>
      <c r="Z18" s="20"/>
    </row>
    <row r="19" spans="1:26" ht="153" customHeight="1">
      <c r="A19" s="105" t="str">
        <f>IF(ISBLANK(Template!A19),"",Template!A19)</f>
        <v>CNS</v>
      </c>
      <c r="B19" s="260" t="str">
        <f>IF(ISBLANK(Template!B19),"",Template!B19)</f>
        <v>Coordination and Sustainability</v>
      </c>
      <c r="C19" s="105" t="str">
        <f>IF(ISBLANK(Template!C19),"",Template!C19)</f>
        <v>CNS1</v>
      </c>
      <c r="D19" s="103" t="str">
        <f>IF(ISBLANK(Template!D19),"",Template!D19)</f>
        <v>Taking part in coalitions</v>
      </c>
      <c r="E19" s="95" t="str">
        <f>IF(ISBLANK(Template!E19),"",Template!E19)</f>
        <v xml:space="preserve">Organisation is an active member of a coalition with other civil society organisations where it has worked on a shared issue.
Organization is contacted regularly by decison makers or civil society leaders or the media as a source of information.
</v>
      </c>
      <c r="F19" s="95" t="str">
        <f>IF(ISBLANK(Template!F19),"",Template!F19)</f>
        <v>What is a coalition? 
Could you tell me about a time where you participated in a coalition? Who else was in the coalition? What did the coalition do? 
Can you describe to me your relationships with other civil society organisations, media, and government?</v>
      </c>
      <c r="G19" s="95" t="str">
        <f>IF(ISBLANK(Template!G19),"",Template!G19)</f>
        <v>Organisation has never been part of a coalition with other civil society organisations.</v>
      </c>
      <c r="H19" s="95" t="str">
        <f>IF(ISBLANK(Template!H19),"",Template!H19)</f>
        <v xml:space="preserve">Organisation has been part of a coalition with other civil society organisations.
Organisation has never actively participated in coalition activities. 
</v>
      </c>
      <c r="I19" s="95" t="str">
        <f>IF(ISBLANK(Template!I19),"",Template!I19)</f>
        <v xml:space="preserve">Organisation has been part of a coalition with other civil society organisations.
Organisation has actively participated in coalition activities. 
Organisation does not regularly (e.g. at least once a quarter) provide information to other CSOs, decision makers and/or the media on MNH and/or the health budget  
</v>
      </c>
      <c r="J19" s="95" t="str">
        <f>IF(ISBLANK(Template!J19),"",Template!J19)</f>
        <v>Organisation has been part of a coalition with other civil society organisations.
Organisation has actively participated in coalition activities.
Organisation regularly (e.g. at least once a quarter) provide information to other CSOs, decision makers and/or the media on MNH and/or the health budget</v>
      </c>
      <c r="K19" s="92" t="str">
        <f>IF(ISBLANK(Template!K19),"",Template!K19)</f>
        <v>Meeting reports with various stakeholders.
Evidence of info provided
Joint plan of action of a coalition</v>
      </c>
      <c r="L19" s="104" t="s">
        <v>43</v>
      </c>
      <c r="M19" s="104" t="s">
        <v>43</v>
      </c>
      <c r="N19" s="104" t="s">
        <v>43</v>
      </c>
      <c r="O19" s="104" t="s">
        <v>43</v>
      </c>
      <c r="P19" s="104" t="s">
        <v>43</v>
      </c>
      <c r="Q19" s="161" t="str">
        <f t="shared" si="2"/>
        <v/>
      </c>
      <c r="R19" s="161" t="str">
        <f t="shared" si="3"/>
        <v/>
      </c>
      <c r="S19" s="161" t="str">
        <f t="shared" si="4"/>
        <v/>
      </c>
      <c r="T19" s="161" t="str">
        <f t="shared" si="5"/>
        <v/>
      </c>
      <c r="U19" s="161" t="str">
        <f t="shared" si="6"/>
        <v/>
      </c>
      <c r="V19" s="18"/>
      <c r="W19" s="18"/>
      <c r="X19" s="18"/>
      <c r="Y19" s="18"/>
      <c r="Z19" s="18"/>
    </row>
    <row r="20" spans="1:26" ht="153" customHeight="1">
      <c r="A20" s="105" t="str">
        <f>IF(ISBLANK(Template!A20),"",Template!A20)</f>
        <v>CNS</v>
      </c>
      <c r="B20" s="260" t="str">
        <f>IF(ISBLANK(Template!B20),"",Template!B20)</f>
        <v/>
      </c>
      <c r="C20" s="105" t="str">
        <f>IF(ISBLANK(Template!C20),"",Template!C20)</f>
        <v>CNS2</v>
      </c>
      <c r="D20" s="103" t="str">
        <f>IF(ISBLANK(Template!D20),"",Template!D20)</f>
        <v xml:space="preserve">Collaborating with the government </v>
      </c>
      <c r="E20" s="95" t="str">
        <f>IF(ISBLANK(Template!E20),"",Template!E20)</f>
        <v xml:space="preserve">Organisation is seen by the government as a stakeholder in government processes and employs diplomatic advocacy.
</v>
      </c>
      <c r="F20" s="95" t="str">
        <f>IF(ISBLANK(Template!F20),"",Template!F20)</f>
        <v>How would you describe the organisation's relationship with Government? What do you think the Government think of the organisation? 
Why would you/wouldn't you collaborate with Government? Do you have any shared goals?
Tell me about a time where you have partnered with Government to achieve a shared goal.</v>
      </c>
      <c r="G20" s="95" t="str">
        <f>IF(ISBLANK(Template!G20),"",Template!G20)</f>
        <v>Organisation has never worked with Government/ County health department</v>
      </c>
      <c r="H20" s="95" t="str">
        <f>IF(ISBLANK(Template!H20),"",Template!H20)</f>
        <v xml:space="preserve">Organisation has worked with Government/county health department. 
Organisation is not seen by the government as a key stakeholder in government processes
</v>
      </c>
      <c r="I20" s="95" t="str">
        <f>IF(ISBLANK(Template!I20),"",Template!I20)</f>
        <v xml:space="preserve">Organisation has worked with Government/county health department
Organisation is  seen by the government as a key stakeholder in government processes 
Organisation was not successful in supporting Government to achieve a shared goal.  
</v>
      </c>
      <c r="J20" s="95" t="str">
        <f>IF(ISBLANK(Template!J20),"",Template!J20)</f>
        <v xml:space="preserve">Organisation has worked with Government. 
Organisation is seen by the government as a key stakeholder in government processes
Organisation was successful in supporting Government to achieve a shared goal.  
</v>
      </c>
      <c r="K20" s="92" t="str">
        <f>IF(ISBLANK(Template!K20),"",Template!K20)</f>
        <v>Meeting reports of health related meetings with various county officials where CSO has participated in.</v>
      </c>
      <c r="L20" s="104" t="s">
        <v>43</v>
      </c>
      <c r="M20" s="104" t="s">
        <v>43</v>
      </c>
      <c r="N20" s="104" t="s">
        <v>43</v>
      </c>
      <c r="O20" s="104" t="s">
        <v>43</v>
      </c>
      <c r="P20" s="104" t="s">
        <v>43</v>
      </c>
      <c r="Q20" s="161" t="str">
        <f t="shared" si="2"/>
        <v/>
      </c>
      <c r="R20" s="161" t="str">
        <f t="shared" si="3"/>
        <v/>
      </c>
      <c r="S20" s="161" t="str">
        <f t="shared" si="4"/>
        <v/>
      </c>
      <c r="T20" s="161" t="str">
        <f t="shared" si="5"/>
        <v/>
      </c>
      <c r="U20" s="161" t="str">
        <f t="shared" si="6"/>
        <v/>
      </c>
      <c r="V20" s="17"/>
      <c r="W20" s="17"/>
      <c r="X20" s="17"/>
      <c r="Y20" s="17"/>
      <c r="Z20" s="17"/>
    </row>
    <row r="21" spans="1:26" ht="167.1" customHeight="1">
      <c r="A21" s="105" t="str">
        <f>IF(ISBLANK(Template!A21),"",Template!A21)</f>
        <v>CNS</v>
      </c>
      <c r="B21" s="260" t="str">
        <f>IF(ISBLANK(Template!B21),"",Template!B21)</f>
        <v/>
      </c>
      <c r="C21" s="105" t="str">
        <f>IF(ISBLANK(Template!C21),"",Template!C21)</f>
        <v>CNS3</v>
      </c>
      <c r="D21" s="103" t="str">
        <f>IF(ISBLANK(Template!D21),"",Template!D21)</f>
        <v>Documenting plans for sustainability</v>
      </c>
      <c r="E21" s="97" t="str">
        <f>IF(ISBLANK(Template!E21),"",Template!E21)</f>
        <v>Organization understands the importance of documenting plans for their transition beyond donor funding and sustaining their advocacy interventions
Organization has a clear sutainability plan beyond their current source of funding.</v>
      </c>
      <c r="F21" s="97" t="str">
        <f>IF(ISBLANK(Template!F21),"",Template!F21)</f>
        <v>What does sustainability mean for your organisation? 
Can you explain to me how your organisation have planned for sustainability?
Can you describe how your sustainability plans have informed your work?
If your current source of funding was to come to an end, how would you continue with your activities? What other activities do nto require resources from a third party?</v>
      </c>
      <c r="G21" s="97" t="str">
        <f>IF(ISBLANK(Template!G21),"",Template!G21)</f>
        <v>Organisation does not know why they need to document plans for sustaining their work beyond donor funding</v>
      </c>
      <c r="H21" s="97" t="str">
        <f>IF(ISBLANK(Template!H21),"",Template!H21)</f>
        <v xml:space="preserve">Organisation knows why they needs to document plans for sustaining their work beyond donor funding
Organisation has not developed an organization sustainability plan 
</v>
      </c>
      <c r="I21" s="97" t="str">
        <f>IF(ISBLANK(Template!I21),"",Template!I21)</f>
        <v xml:space="preserve">Organisation knows why they needs to document plans for sustaining their work beyond donor funding
Organisation has  developed an organization sustainability plan 
Organisational sustainabilty plan does not inform the organisation's activities </v>
      </c>
      <c r="J21" s="97" t="str">
        <f>IF(ISBLANK(Template!J21),"",Template!J21)</f>
        <v xml:space="preserve">Organisation knows why they needs to document plans for sustaining their work beyond donor funding
Organisation has  developed an organization sustainability plan 
Organisational sustainabilty plan does  inform the organisation's activities </v>
      </c>
      <c r="K21" s="92" t="str">
        <f>IF(ISBLANK(Template!K21),"",Template!K21)</f>
        <v>Sustainability plan, Exit strategy</v>
      </c>
      <c r="L21" s="104" t="s">
        <v>43</v>
      </c>
      <c r="M21" s="104" t="s">
        <v>43</v>
      </c>
      <c r="N21" s="104" t="s">
        <v>43</v>
      </c>
      <c r="O21" s="104" t="s">
        <v>43</v>
      </c>
      <c r="P21" s="104" t="s">
        <v>43</v>
      </c>
      <c r="Q21" s="161" t="str">
        <f t="shared" si="2"/>
        <v/>
      </c>
      <c r="R21" s="161" t="str">
        <f t="shared" si="3"/>
        <v/>
      </c>
      <c r="S21" s="161" t="str">
        <f t="shared" si="4"/>
        <v/>
      </c>
      <c r="T21" s="161" t="str">
        <f t="shared" si="5"/>
        <v/>
      </c>
      <c r="U21" s="161" t="str">
        <f t="shared" si="6"/>
        <v/>
      </c>
      <c r="V21" s="17"/>
      <c r="W21" s="17"/>
      <c r="X21" s="17"/>
      <c r="Y21" s="17"/>
      <c r="Z21" s="17"/>
    </row>
    <row r="22" spans="1:26" ht="164.45" customHeight="1">
      <c r="A22" s="105" t="str">
        <f>IF(ISBLANK(Template!A22),"",Template!A22)</f>
        <v>MEL</v>
      </c>
      <c r="B22" s="261" t="str">
        <f>IF(ISBLANK(Template!B22),"",Template!B22)</f>
        <v>Monitoring and Learning</v>
      </c>
      <c r="C22" s="105" t="str">
        <f>IF(ISBLANK(Template!C22),"",Template!C22)</f>
        <v>MEL1</v>
      </c>
      <c r="D22" s="101" t="str">
        <f>IF(ISBLANK(Template!D22),"",Template!D22)</f>
        <v>Monitoring advocacy efforts</v>
      </c>
      <c r="E22" s="95" t="str">
        <f>IF(ISBLANK(Template!E22),"",Template!E22)</f>
        <v>Organization has an M&amp;E plan for advocacy efforts</v>
      </c>
      <c r="F22" s="95" t="str">
        <f>IF(ISBLANK(Template!F22),"",Template!F22)</f>
        <v>What is your reasoning behind choosing that it is important to track advocacy efforts OR it is not important to track advocacy efforts?
How do you go about tracking the results of advocacy activities?  
Could you give me an example of when you tracked the results of advocacy activities? Do you have another example? How often do you track results?</v>
      </c>
      <c r="G22" s="95" t="str">
        <f>IF(ISBLANK(Template!G22),"",Template!G22)</f>
        <v xml:space="preserve">The organisation does not think it is important to track the change we achieve through our advocacy activities.   </v>
      </c>
      <c r="H22" s="95" t="str">
        <f>IF(ISBLANK(Template!H22),"",Template!H22)</f>
        <v xml:space="preserve">The organisation regards it as important to track the changes achieved through our advocacy activities.   
The organisation does not track the results of our advocacy activities.  </v>
      </c>
      <c r="I22" s="95" t="str">
        <f>IF(ISBLANK(Template!I22),"",Template!I22)</f>
        <v xml:space="preserve">The organisation regards it as important to track the change we achieve through our advocacy activities.   
The organisation does track the results of our advocacy activities
The organisation does not use this tracking to inform our future advocacy work
</v>
      </c>
      <c r="J22" s="95" t="str">
        <f>IF(ISBLANK(Template!J22),"",Template!J22)</f>
        <v xml:space="preserve">The organisation regards it as important to track the change we achieve through our advocacy activities.   
The organisation does track the results of our advocacy activities
The organisation has used this tracking to inform our future advocacy work
</v>
      </c>
      <c r="K22" s="95" t="str">
        <f>IF(ISBLANK(Template!K22),"",Template!K22)</f>
        <v xml:space="preserve">M&amp;E plan for advocacy efforts
Tailored adaptation strategy for advocacy efforts.
</v>
      </c>
      <c r="L22" s="104" t="s">
        <v>43</v>
      </c>
      <c r="M22" s="104" t="s">
        <v>43</v>
      </c>
      <c r="N22" s="104" t="s">
        <v>43</v>
      </c>
      <c r="O22" s="104" t="s">
        <v>43</v>
      </c>
      <c r="P22" s="104" t="s">
        <v>43</v>
      </c>
      <c r="Q22" s="161" t="str">
        <f t="shared" si="2"/>
        <v/>
      </c>
      <c r="R22" s="161" t="str">
        <f t="shared" si="3"/>
        <v/>
      </c>
      <c r="S22" s="161" t="str">
        <f t="shared" si="4"/>
        <v/>
      </c>
      <c r="T22" s="161" t="str">
        <f t="shared" si="5"/>
        <v/>
      </c>
      <c r="U22" s="161" t="str">
        <f t="shared" si="6"/>
        <v/>
      </c>
      <c r="V22" s="75"/>
      <c r="W22" s="75"/>
      <c r="X22" s="75"/>
      <c r="Y22" s="75"/>
      <c r="Z22" s="75"/>
    </row>
    <row r="23" spans="1:26" ht="151.5" customHeight="1">
      <c r="A23" s="105" t="str">
        <f>IF(ISBLANK(Template!A23),"",Template!A23)</f>
        <v>MEL</v>
      </c>
      <c r="B23" s="261" t="e">
        <f>IF(ISBLANK(Template!#REF!),"",Template!#REF!)</f>
        <v>#REF!</v>
      </c>
      <c r="C23" s="105" t="str">
        <f>IF(ISBLANK(Template!C23),"",Template!C23)</f>
        <v>MEL2</v>
      </c>
      <c r="D23" s="101" t="str">
        <f>IF(ISBLANK(Template!D23),"",Template!D23)</f>
        <v>Taking part in reflective learning</v>
      </c>
      <c r="E23" s="95" t="str">
        <f>IF(ISBLANK(Template!E23),"",Template!E23)</f>
        <v xml:space="preserve">Organization holds structured and regular reflection meetings  anchored on strategic planning/annual workplanning to discuss learnings, successes, and failures, adapts its plans. And activity plans are informed by the tracking of results of organizations advocacy activities.  
</v>
      </c>
      <c r="F23" s="95" t="str">
        <f>IF(ISBLANK(Template!F23),"",Template!F23)</f>
        <v>What does reflective learning mean to your organisation?
What is your reasoning behind choosing that reflecting learning is important or not? 
How does your organisation go about supporting reflective learning?
Can you give me an example of where your activities have changed in order to learn from successes and challenges</v>
      </c>
      <c r="G23" s="95" t="str">
        <f>IF(ISBLANK(Template!G23),"",Template!G23)</f>
        <v xml:space="preserve">Organisation does not regard it as important to reflect on our own success and failure. </v>
      </c>
      <c r="H23" s="95" t="str">
        <f>IF(ISBLANK(Template!H23),"",Template!H23)</f>
        <v xml:space="preserve">The organisation regards it as important to reflect on our own success and failure.
Organisation has not held a reflection meeting where  learnings, successes, and failures have been discussed in the previous 6 months.
</v>
      </c>
      <c r="I23" s="95" t="str">
        <f>IF(ISBLANK(Template!I23),"",Template!I23)</f>
        <v xml:space="preserve">The organisation regards it is important to reflect on our own success and failure.
Organisation has held a reflection meeting where we have discussed learnings, successes, and failures in the previous 6 months.
Organisation has not adapted its plans based a reflection meeting in the last 6 months. </v>
      </c>
      <c r="J23" s="95" t="str">
        <f>IF(ISBLANK(Template!J23),"",Template!J23)</f>
        <v xml:space="preserve">The organisation regards it is important to reflect on our own success and failure.
Organisation has held a reflection meeting where we have discussed learnings, successes, and failures in the previous 6 months.
Organisation has adapted its plans based a reflection meeting in the last 6 months. </v>
      </c>
      <c r="K23" s="95" t="str">
        <f>IF(ISBLANK(Template!K23),"",Template!K23)</f>
        <v>Activity plans, agenda of reflective meeting, meeting minutes (if available)
Action tracking plans.</v>
      </c>
      <c r="L23" s="104" t="s">
        <v>43</v>
      </c>
      <c r="M23" s="104" t="s">
        <v>43</v>
      </c>
      <c r="N23" s="104" t="s">
        <v>43</v>
      </c>
      <c r="O23" s="104" t="s">
        <v>43</v>
      </c>
      <c r="P23" s="104" t="s">
        <v>43</v>
      </c>
      <c r="Q23" s="161" t="str">
        <f t="shared" si="2"/>
        <v/>
      </c>
      <c r="R23" s="161" t="str">
        <f t="shared" si="3"/>
        <v/>
      </c>
      <c r="S23" s="161" t="str">
        <f t="shared" si="4"/>
        <v/>
      </c>
      <c r="T23" s="161" t="str">
        <f t="shared" si="5"/>
        <v/>
      </c>
      <c r="U23" s="161" t="str">
        <f t="shared" si="6"/>
        <v/>
      </c>
      <c r="V23" s="16"/>
      <c r="W23" s="16"/>
      <c r="X23" s="16"/>
      <c r="Y23" s="16"/>
      <c r="Z23" s="16"/>
    </row>
    <row r="24" spans="1:26" s="51" customFormat="1" ht="15">
      <c r="A24" s="106"/>
      <c r="C24" s="106"/>
      <c r="D24" s="68"/>
      <c r="E24" s="197"/>
      <c r="F24" s="52"/>
      <c r="G24" s="63"/>
      <c r="H24" s="63"/>
      <c r="I24" s="63"/>
      <c r="J24" s="63"/>
      <c r="K24" s="63"/>
      <c r="L24" s="64"/>
      <c r="M24" s="64"/>
      <c r="N24" s="64"/>
      <c r="O24" s="64"/>
      <c r="P24" s="64"/>
      <c r="V24" s="59"/>
      <c r="W24" s="59"/>
      <c r="X24" s="59"/>
      <c r="Y24" s="59"/>
      <c r="Z24" s="59"/>
    </row>
    <row r="25" spans="1:26" s="51" customFormat="1" ht="15">
      <c r="A25" s="106"/>
      <c r="C25" s="106"/>
      <c r="D25" s="195"/>
      <c r="E25" s="200"/>
      <c r="F25" s="59"/>
      <c r="G25" s="59"/>
      <c r="H25" s="59"/>
      <c r="I25" s="59"/>
      <c r="J25" s="59"/>
      <c r="K25" s="59"/>
      <c r="L25" s="64"/>
      <c r="M25" s="64"/>
      <c r="N25" s="64"/>
      <c r="O25" s="64"/>
      <c r="P25" s="64"/>
      <c r="V25" s="59"/>
      <c r="W25" s="59"/>
      <c r="X25" s="59"/>
      <c r="Y25" s="59"/>
      <c r="Z25" s="59"/>
    </row>
    <row r="26" spans="1:26" s="51" customFormat="1" ht="15">
      <c r="A26" s="106"/>
      <c r="C26" s="106"/>
      <c r="D26" s="247"/>
      <c r="E26" s="69"/>
      <c r="F26" s="59"/>
      <c r="G26" s="59"/>
      <c r="H26" s="59"/>
      <c r="I26" s="59"/>
      <c r="J26" s="59"/>
      <c r="K26" s="59"/>
      <c r="L26" s="66"/>
      <c r="M26" s="66"/>
      <c r="N26" s="66"/>
      <c r="O26" s="66"/>
      <c r="P26" s="66"/>
      <c r="V26" s="59"/>
      <c r="W26" s="59"/>
      <c r="X26" s="59"/>
      <c r="Y26" s="59"/>
      <c r="Z26" s="59"/>
    </row>
    <row r="27" spans="1:26" s="51" customFormat="1" ht="15">
      <c r="A27" s="106"/>
      <c r="C27" s="106"/>
      <c r="D27" s="247"/>
      <c r="E27" s="70"/>
      <c r="F27" s="59"/>
      <c r="G27" s="59"/>
      <c r="H27" s="59"/>
      <c r="I27" s="59"/>
      <c r="J27" s="59"/>
      <c r="K27" s="59"/>
      <c r="L27" s="66"/>
      <c r="M27" s="66"/>
      <c r="N27" s="66"/>
      <c r="O27" s="66"/>
      <c r="P27" s="66"/>
      <c r="V27" s="59"/>
      <c r="W27" s="59"/>
      <c r="X27" s="59"/>
      <c r="Y27" s="59"/>
      <c r="Z27" s="59"/>
    </row>
    <row r="28" spans="1:26" s="51" customFormat="1" ht="15">
      <c r="A28" s="106"/>
      <c r="C28" s="106"/>
      <c r="D28" s="199"/>
      <c r="E28" s="200"/>
      <c r="F28" s="59"/>
      <c r="G28" s="59"/>
      <c r="H28" s="59"/>
      <c r="I28" s="59"/>
      <c r="J28" s="59"/>
      <c r="K28" s="59"/>
      <c r="L28" s="66"/>
      <c r="M28" s="66"/>
      <c r="N28" s="66"/>
      <c r="O28" s="66"/>
      <c r="P28" s="66"/>
      <c r="V28" s="59"/>
      <c r="W28" s="59"/>
      <c r="X28" s="59"/>
      <c r="Y28" s="59"/>
      <c r="Z28" s="59"/>
    </row>
    <row r="29" spans="1:26" s="51" customFormat="1" ht="15">
      <c r="A29" s="106"/>
      <c r="C29" s="106"/>
      <c r="D29" s="199"/>
      <c r="E29" s="200"/>
      <c r="F29" s="59"/>
      <c r="G29" s="59"/>
      <c r="H29" s="59"/>
      <c r="I29" s="59"/>
      <c r="J29" s="59"/>
      <c r="K29" s="59"/>
      <c r="L29" s="66"/>
      <c r="M29" s="66"/>
      <c r="N29" s="66"/>
      <c r="O29" s="66"/>
      <c r="P29" s="66"/>
      <c r="V29" s="59"/>
      <c r="W29" s="59"/>
      <c r="X29" s="59"/>
      <c r="Y29" s="59"/>
      <c r="Z29" s="59"/>
    </row>
    <row r="30" spans="1:26" s="51" customFormat="1" ht="15">
      <c r="A30" s="106"/>
      <c r="C30" s="106"/>
      <c r="D30" s="199"/>
      <c r="E30" s="200"/>
      <c r="F30" s="59"/>
      <c r="G30" s="59"/>
      <c r="H30" s="59"/>
      <c r="I30" s="59"/>
      <c r="J30" s="59"/>
      <c r="K30" s="59"/>
      <c r="L30" s="66"/>
      <c r="M30" s="66"/>
      <c r="N30" s="66"/>
      <c r="O30" s="66"/>
      <c r="P30" s="66"/>
      <c r="V30" s="59"/>
      <c r="W30" s="59"/>
      <c r="X30" s="59"/>
      <c r="Y30" s="59"/>
      <c r="Z30" s="59"/>
    </row>
    <row r="31" spans="1:26" s="51" customFormat="1" ht="15">
      <c r="A31" s="106"/>
      <c r="C31" s="106"/>
      <c r="D31" s="199"/>
      <c r="E31" s="200"/>
      <c r="F31" s="59"/>
      <c r="G31" s="59"/>
      <c r="H31" s="59"/>
      <c r="I31" s="59"/>
      <c r="J31" s="59"/>
      <c r="K31" s="59"/>
      <c r="L31" s="66"/>
      <c r="M31" s="66"/>
      <c r="N31" s="66"/>
      <c r="O31" s="66"/>
      <c r="P31" s="66"/>
      <c r="V31" s="59"/>
      <c r="W31" s="59"/>
      <c r="X31" s="59"/>
      <c r="Y31" s="59"/>
      <c r="Z31" s="59"/>
    </row>
    <row r="32" spans="1:26" s="51" customFormat="1" ht="15">
      <c r="A32" s="106"/>
      <c r="C32" s="106"/>
      <c r="D32" s="199"/>
      <c r="E32" s="200"/>
      <c r="F32" s="59"/>
      <c r="G32" s="59"/>
      <c r="H32" s="59"/>
      <c r="I32" s="59"/>
      <c r="J32" s="59"/>
      <c r="K32" s="59"/>
      <c r="L32" s="66"/>
      <c r="M32" s="66"/>
      <c r="N32" s="66"/>
      <c r="O32" s="66"/>
      <c r="P32" s="66"/>
      <c r="V32" s="59"/>
      <c r="W32" s="59"/>
      <c r="X32" s="59"/>
      <c r="Y32" s="59"/>
      <c r="Z32" s="59"/>
    </row>
    <row r="33" spans="1:26" s="51" customFormat="1" ht="15">
      <c r="A33" s="106"/>
      <c r="C33" s="106"/>
      <c r="D33" s="199"/>
      <c r="E33" s="200"/>
      <c r="F33" s="59"/>
      <c r="G33" s="59"/>
      <c r="H33" s="59"/>
      <c r="I33" s="59"/>
      <c r="J33" s="59"/>
      <c r="K33" s="59"/>
      <c r="L33" s="66"/>
      <c r="M33" s="66"/>
      <c r="N33" s="66"/>
      <c r="O33" s="66"/>
      <c r="P33" s="66"/>
      <c r="V33" s="59"/>
      <c r="W33" s="59"/>
      <c r="X33" s="59"/>
      <c r="Y33" s="59"/>
      <c r="Z33" s="59"/>
    </row>
    <row r="34" spans="1:26" s="51" customFormat="1" ht="15">
      <c r="A34" s="106"/>
      <c r="C34" s="106"/>
      <c r="D34" s="199"/>
      <c r="E34" s="200"/>
      <c r="F34" s="59"/>
      <c r="G34" s="59"/>
      <c r="H34" s="59"/>
      <c r="I34" s="59"/>
      <c r="J34" s="59"/>
      <c r="K34" s="59"/>
      <c r="L34" s="66"/>
      <c r="M34" s="66"/>
      <c r="N34" s="66"/>
      <c r="O34" s="66"/>
      <c r="P34" s="66"/>
      <c r="V34" s="71"/>
      <c r="W34" s="71"/>
      <c r="X34" s="71"/>
      <c r="Y34" s="71"/>
      <c r="Z34" s="71"/>
    </row>
    <row r="35" spans="1:26" s="51" customFormat="1" ht="15">
      <c r="A35" s="106"/>
      <c r="C35" s="106"/>
      <c r="D35" s="199"/>
      <c r="E35" s="200"/>
      <c r="F35" s="59"/>
      <c r="G35" s="59"/>
      <c r="H35" s="59"/>
      <c r="I35" s="59"/>
      <c r="J35" s="59"/>
      <c r="K35" s="59"/>
      <c r="L35" s="66"/>
      <c r="M35" s="66"/>
      <c r="N35" s="66"/>
      <c r="O35" s="66"/>
      <c r="P35" s="66"/>
      <c r="V35" s="59"/>
      <c r="W35" s="59"/>
      <c r="X35" s="59"/>
      <c r="Y35" s="59"/>
      <c r="Z35" s="59"/>
    </row>
    <row r="36" spans="1:26" s="51" customFormat="1" ht="15">
      <c r="A36" s="106"/>
      <c r="C36" s="106"/>
      <c r="D36" s="248"/>
      <c r="E36" s="249"/>
      <c r="F36" s="59"/>
      <c r="G36" s="59"/>
      <c r="H36" s="59"/>
      <c r="I36" s="59"/>
      <c r="J36" s="59"/>
      <c r="K36" s="71"/>
      <c r="L36" s="66"/>
      <c r="M36" s="66"/>
      <c r="N36" s="66"/>
      <c r="O36" s="66"/>
      <c r="P36" s="66"/>
      <c r="V36" s="59"/>
      <c r="W36" s="59"/>
      <c r="X36" s="59"/>
      <c r="Y36" s="59"/>
      <c r="Z36" s="59"/>
    </row>
    <row r="37" spans="1:26" s="51" customFormat="1" ht="15">
      <c r="A37" s="106"/>
      <c r="C37" s="106"/>
      <c r="D37" s="248"/>
      <c r="E37" s="249"/>
      <c r="F37" s="59"/>
      <c r="G37" s="59"/>
      <c r="H37" s="59"/>
      <c r="I37" s="59"/>
      <c r="J37" s="59"/>
      <c r="K37" s="59"/>
      <c r="L37" s="66"/>
      <c r="M37" s="66"/>
      <c r="N37" s="66"/>
      <c r="O37" s="66"/>
      <c r="P37" s="66"/>
      <c r="V37" s="59"/>
      <c r="W37" s="59"/>
      <c r="X37" s="59"/>
      <c r="Y37" s="59"/>
      <c r="Z37" s="59"/>
    </row>
    <row r="38" spans="1:26" s="51" customFormat="1" ht="15">
      <c r="A38" s="106"/>
      <c r="C38" s="106"/>
      <c r="D38" s="247"/>
      <c r="E38" s="200"/>
      <c r="F38" s="59"/>
      <c r="G38" s="59"/>
      <c r="H38" s="59"/>
      <c r="I38" s="59"/>
      <c r="J38" s="59"/>
      <c r="K38" s="59"/>
      <c r="L38" s="66"/>
      <c r="M38" s="66"/>
      <c r="N38" s="66"/>
      <c r="O38" s="66"/>
      <c r="P38" s="66"/>
      <c r="V38" s="57"/>
      <c r="W38" s="57"/>
      <c r="X38" s="57"/>
      <c r="Y38" s="57"/>
      <c r="Z38" s="57"/>
    </row>
    <row r="39" spans="1:26" s="51" customFormat="1" ht="15">
      <c r="A39" s="106"/>
      <c r="C39" s="106"/>
      <c r="D39" s="247"/>
      <c r="E39" s="200"/>
      <c r="F39" s="59"/>
      <c r="G39" s="59"/>
      <c r="H39" s="59"/>
      <c r="I39" s="59"/>
      <c r="J39" s="59"/>
      <c r="K39" s="59"/>
      <c r="L39" s="66"/>
      <c r="M39" s="66"/>
      <c r="N39" s="66"/>
      <c r="O39" s="66"/>
      <c r="P39" s="66"/>
      <c r="V39" s="57"/>
      <c r="W39" s="57"/>
      <c r="X39" s="57"/>
      <c r="Y39" s="57"/>
      <c r="Z39" s="57"/>
    </row>
    <row r="40" spans="1:26" s="51" customFormat="1" ht="15">
      <c r="A40" s="106"/>
      <c r="C40" s="106"/>
      <c r="D40" s="194"/>
      <c r="E40" s="198"/>
      <c r="F40" s="57"/>
      <c r="G40" s="57"/>
      <c r="H40" s="57"/>
      <c r="I40" s="57"/>
      <c r="J40" s="57"/>
      <c r="K40" s="57"/>
      <c r="L40" s="53"/>
      <c r="M40" s="53"/>
      <c r="N40" s="72"/>
      <c r="O40" s="72"/>
      <c r="P40" s="72"/>
      <c r="V40" s="57"/>
      <c r="W40" s="57"/>
      <c r="X40" s="57"/>
      <c r="Y40" s="57"/>
      <c r="Z40" s="57"/>
    </row>
    <row r="41" spans="1:26" s="51" customFormat="1" ht="15">
      <c r="A41" s="106"/>
      <c r="C41" s="106"/>
      <c r="D41" s="257"/>
      <c r="E41" s="198"/>
      <c r="F41" s="57"/>
      <c r="G41" s="57"/>
      <c r="H41" s="57"/>
      <c r="I41" s="57"/>
      <c r="J41" s="57"/>
      <c r="K41" s="57"/>
      <c r="L41" s="53"/>
      <c r="M41" s="53"/>
      <c r="N41" s="72"/>
      <c r="O41" s="72"/>
      <c r="P41" s="72"/>
      <c r="V41" s="52"/>
      <c r="W41" s="52"/>
      <c r="X41" s="52"/>
      <c r="Y41" s="52"/>
      <c r="Z41" s="52"/>
    </row>
    <row r="42" spans="1:26" s="51" customFormat="1" ht="15">
      <c r="A42" s="106"/>
      <c r="C42" s="106"/>
      <c r="D42" s="257"/>
      <c r="E42" s="198"/>
      <c r="F42" s="57"/>
      <c r="G42" s="57"/>
      <c r="H42" s="57"/>
      <c r="I42" s="57"/>
      <c r="J42" s="57"/>
      <c r="K42" s="57"/>
      <c r="L42" s="53"/>
      <c r="M42" s="53"/>
      <c r="N42" s="72"/>
      <c r="O42" s="72"/>
      <c r="P42" s="72"/>
      <c r="V42" s="52"/>
      <c r="W42" s="52"/>
      <c r="X42" s="52"/>
      <c r="Y42" s="52"/>
      <c r="Z42" s="52"/>
    </row>
    <row r="43" spans="1:26" s="51" customFormat="1" ht="15">
      <c r="A43" s="106"/>
      <c r="C43" s="106"/>
      <c r="D43" s="257"/>
      <c r="E43" s="255"/>
      <c r="F43" s="67"/>
      <c r="G43" s="67"/>
      <c r="H43" s="67"/>
      <c r="I43" s="67"/>
      <c r="J43" s="67"/>
      <c r="K43" s="52"/>
      <c r="L43" s="53"/>
      <c r="M43" s="53"/>
      <c r="N43" s="72"/>
      <c r="O43" s="72"/>
      <c r="P43" s="72"/>
      <c r="V43" s="73"/>
      <c r="W43" s="73"/>
      <c r="X43" s="73"/>
      <c r="Y43" s="73"/>
      <c r="Z43" s="73"/>
    </row>
    <row r="44" spans="1:26" s="51" customFormat="1" ht="15">
      <c r="A44" s="106"/>
      <c r="C44" s="106"/>
      <c r="D44" s="257"/>
      <c r="E44" s="255"/>
      <c r="F44" s="52"/>
      <c r="G44" s="52"/>
      <c r="H44" s="52"/>
      <c r="I44" s="52"/>
      <c r="J44" s="52"/>
      <c r="K44" s="52"/>
      <c r="L44" s="53"/>
      <c r="M44" s="53"/>
      <c r="N44" s="72"/>
      <c r="O44" s="72"/>
      <c r="P44" s="72"/>
      <c r="V44" s="57"/>
      <c r="W44" s="57"/>
      <c r="X44" s="57"/>
      <c r="Y44" s="57"/>
      <c r="Z44" s="57"/>
    </row>
    <row r="45" spans="1:26" s="51" customFormat="1" ht="15">
      <c r="A45" s="106"/>
      <c r="C45" s="106"/>
      <c r="D45" s="257"/>
      <c r="E45" s="197"/>
      <c r="F45" s="74"/>
      <c r="G45" s="65"/>
      <c r="H45" s="65"/>
      <c r="I45" s="65"/>
      <c r="J45" s="65"/>
      <c r="K45" s="73"/>
      <c r="L45" s="53"/>
      <c r="M45" s="53"/>
      <c r="N45" s="72"/>
      <c r="O45" s="72"/>
      <c r="P45" s="72"/>
      <c r="V45" s="57"/>
      <c r="W45" s="57"/>
      <c r="X45" s="57"/>
      <c r="Y45" s="57"/>
      <c r="Z45" s="57"/>
    </row>
    <row r="46" spans="1:26" s="51" customFormat="1" ht="15">
      <c r="A46" s="106"/>
      <c r="C46" s="106"/>
      <c r="D46" s="194"/>
      <c r="E46" s="198"/>
      <c r="F46" s="57"/>
      <c r="G46" s="57"/>
      <c r="H46" s="57"/>
      <c r="I46" s="57"/>
      <c r="J46" s="57"/>
      <c r="K46" s="57"/>
      <c r="L46" s="53"/>
      <c r="M46" s="53"/>
      <c r="N46" s="72"/>
      <c r="O46" s="72"/>
      <c r="P46" s="72"/>
      <c r="V46" s="57"/>
      <c r="W46" s="57"/>
      <c r="X46" s="57"/>
      <c r="Y46" s="57"/>
      <c r="Z46" s="57"/>
    </row>
    <row r="47" spans="1:26" s="51" customFormat="1" ht="15">
      <c r="A47" s="106"/>
      <c r="C47" s="106"/>
      <c r="D47" s="194"/>
      <c r="E47" s="198"/>
      <c r="F47" s="57"/>
      <c r="G47" s="57"/>
      <c r="H47" s="57"/>
      <c r="I47" s="57"/>
      <c r="J47" s="57"/>
      <c r="K47" s="57"/>
      <c r="L47" s="53"/>
      <c r="M47" s="53"/>
      <c r="N47" s="72"/>
      <c r="O47" s="72"/>
      <c r="P47" s="72"/>
      <c r="V47" s="57"/>
      <c r="W47" s="57"/>
      <c r="X47" s="57"/>
      <c r="Y47" s="57"/>
      <c r="Z47" s="57"/>
    </row>
    <row r="48" spans="1:26" s="51" customFormat="1" ht="15">
      <c r="A48" s="106"/>
      <c r="C48" s="106"/>
      <c r="D48" s="194"/>
      <c r="E48" s="198"/>
      <c r="F48" s="57"/>
      <c r="G48" s="57"/>
      <c r="H48" s="57"/>
      <c r="I48" s="57"/>
      <c r="J48" s="57"/>
      <c r="K48" s="57"/>
      <c r="L48" s="53"/>
      <c r="M48" s="53"/>
      <c r="N48" s="72"/>
      <c r="O48" s="72"/>
      <c r="P48" s="72"/>
      <c r="V48" s="52"/>
      <c r="W48" s="52"/>
      <c r="X48" s="52"/>
      <c r="Y48" s="52"/>
      <c r="Z48" s="52"/>
    </row>
    <row r="49" spans="1:26" s="51" customFormat="1" ht="15">
      <c r="A49" s="106"/>
      <c r="C49" s="106"/>
      <c r="D49" s="194"/>
      <c r="E49" s="198"/>
      <c r="F49" s="57"/>
      <c r="G49" s="57"/>
      <c r="H49" s="57"/>
      <c r="I49" s="57"/>
      <c r="J49" s="57"/>
      <c r="K49" s="57"/>
      <c r="L49" s="53"/>
      <c r="M49" s="53"/>
      <c r="N49" s="53"/>
      <c r="O49" s="53"/>
      <c r="P49" s="54"/>
      <c r="V49" s="52"/>
      <c r="W49" s="52"/>
      <c r="X49" s="52"/>
      <c r="Y49" s="52"/>
      <c r="Z49" s="52"/>
    </row>
    <row r="50" spans="1:26" s="51" customFormat="1" ht="15">
      <c r="A50" s="106"/>
      <c r="C50" s="106"/>
      <c r="D50" s="257"/>
      <c r="E50" s="255"/>
      <c r="F50" s="52"/>
      <c r="G50" s="52"/>
      <c r="H50" s="52"/>
      <c r="I50" s="52"/>
      <c r="J50" s="52"/>
      <c r="K50" s="52"/>
      <c r="L50" s="53"/>
      <c r="M50" s="53"/>
      <c r="N50" s="53"/>
      <c r="O50" s="53"/>
      <c r="P50" s="54"/>
      <c r="V50" s="52"/>
      <c r="W50" s="52"/>
      <c r="X50" s="52"/>
      <c r="Y50" s="52"/>
      <c r="Z50" s="52"/>
    </row>
    <row r="51" spans="1:26" s="51" customFormat="1" ht="15">
      <c r="A51" s="106"/>
      <c r="C51" s="106"/>
      <c r="D51" s="257"/>
      <c r="E51" s="255"/>
      <c r="F51" s="52"/>
      <c r="G51" s="52"/>
      <c r="H51" s="52"/>
      <c r="I51" s="52"/>
      <c r="J51" s="52"/>
      <c r="K51" s="52"/>
      <c r="L51" s="53"/>
      <c r="M51" s="53"/>
      <c r="N51" s="53"/>
      <c r="O51" s="53"/>
      <c r="P51" s="54"/>
      <c r="V51" s="52"/>
      <c r="W51" s="52"/>
      <c r="X51" s="52"/>
      <c r="Y51" s="52"/>
      <c r="Z51" s="52"/>
    </row>
    <row r="52" spans="1:26" s="51" customFormat="1" ht="15">
      <c r="A52" s="106"/>
      <c r="C52" s="106"/>
      <c r="D52" s="257"/>
      <c r="E52" s="255"/>
      <c r="F52" s="52"/>
      <c r="G52" s="52"/>
      <c r="H52" s="52"/>
      <c r="I52" s="52"/>
      <c r="J52" s="52"/>
      <c r="K52" s="52"/>
      <c r="L52" s="53"/>
      <c r="M52" s="53"/>
      <c r="N52" s="53"/>
      <c r="O52" s="53"/>
      <c r="P52" s="54"/>
      <c r="V52" s="52"/>
      <c r="W52" s="52"/>
      <c r="X52" s="52"/>
      <c r="Y52" s="52"/>
      <c r="Z52" s="52"/>
    </row>
    <row r="53" spans="1:26" s="51" customFormat="1" ht="15">
      <c r="A53" s="106"/>
      <c r="C53" s="106"/>
      <c r="D53" s="257"/>
      <c r="E53" s="197"/>
      <c r="F53" s="52"/>
      <c r="G53" s="52"/>
      <c r="H53" s="52"/>
      <c r="I53" s="52"/>
      <c r="J53" s="52"/>
      <c r="K53" s="52"/>
      <c r="L53" s="53"/>
      <c r="M53" s="53"/>
      <c r="N53" s="53"/>
      <c r="O53" s="53"/>
      <c r="P53" s="54"/>
      <c r="V53" s="52"/>
      <c r="W53" s="52"/>
      <c r="X53" s="52"/>
      <c r="Y53" s="52"/>
      <c r="Z53" s="52"/>
    </row>
    <row r="54" spans="1:26" s="51" customFormat="1" ht="15">
      <c r="A54" s="106"/>
      <c r="C54" s="106"/>
      <c r="D54" s="257"/>
      <c r="E54" s="197"/>
      <c r="F54" s="52"/>
      <c r="G54" s="52"/>
      <c r="H54" s="52"/>
      <c r="I54" s="52"/>
      <c r="J54" s="52"/>
      <c r="K54" s="52"/>
      <c r="L54" s="53"/>
      <c r="M54" s="53"/>
      <c r="N54" s="53"/>
      <c r="O54" s="53"/>
      <c r="P54" s="54"/>
      <c r="V54" s="52"/>
      <c r="W54" s="52"/>
      <c r="X54" s="52"/>
      <c r="Y54" s="52"/>
      <c r="Z54" s="52"/>
    </row>
    <row r="55" spans="1:26" s="51" customFormat="1" ht="15.75">
      <c r="A55" s="106"/>
      <c r="C55" s="106"/>
      <c r="D55" s="258"/>
      <c r="E55" s="254"/>
      <c r="F55" s="52"/>
      <c r="G55" s="52"/>
      <c r="H55" s="52"/>
      <c r="I55" s="52"/>
      <c r="J55" s="52"/>
      <c r="K55" s="52"/>
      <c r="L55" s="55"/>
      <c r="M55" s="55"/>
      <c r="N55" s="55"/>
      <c r="O55" s="56"/>
      <c r="P55" s="56"/>
      <c r="V55" s="52"/>
      <c r="W55" s="52"/>
      <c r="X55" s="52"/>
      <c r="Y55" s="52"/>
      <c r="Z55" s="52"/>
    </row>
    <row r="56" spans="1:26" s="51" customFormat="1" ht="15.75">
      <c r="A56" s="106"/>
      <c r="C56" s="106"/>
      <c r="D56" s="258"/>
      <c r="E56" s="254"/>
      <c r="F56" s="52"/>
      <c r="G56" s="52"/>
      <c r="H56" s="52"/>
      <c r="I56" s="52"/>
      <c r="J56" s="52"/>
      <c r="K56" s="52"/>
      <c r="L56" s="55"/>
      <c r="M56" s="55"/>
      <c r="N56" s="55"/>
      <c r="O56" s="56"/>
      <c r="P56" s="56"/>
      <c r="V56" s="52"/>
      <c r="W56" s="52"/>
      <c r="X56" s="52"/>
      <c r="Y56" s="52"/>
      <c r="Z56" s="52"/>
    </row>
    <row r="57" spans="1:26" s="51" customFormat="1" ht="15.75">
      <c r="A57" s="106"/>
      <c r="C57" s="106"/>
      <c r="D57" s="257"/>
      <c r="E57" s="197"/>
      <c r="F57" s="52"/>
      <c r="G57" s="52"/>
      <c r="H57" s="52"/>
      <c r="I57" s="52"/>
      <c r="J57" s="52"/>
      <c r="K57" s="52"/>
      <c r="L57" s="55"/>
      <c r="M57" s="55"/>
      <c r="N57" s="55"/>
      <c r="O57" s="56"/>
      <c r="P57" s="56"/>
      <c r="V57" s="52"/>
      <c r="W57" s="52"/>
      <c r="X57" s="52"/>
      <c r="Y57" s="52"/>
      <c r="Z57" s="52"/>
    </row>
    <row r="58" spans="1:26" s="51" customFormat="1" ht="15.75">
      <c r="A58" s="106"/>
      <c r="C58" s="106"/>
      <c r="D58" s="257"/>
      <c r="E58" s="197"/>
      <c r="F58" s="52"/>
      <c r="G58" s="52"/>
      <c r="H58" s="52"/>
      <c r="I58" s="52"/>
      <c r="J58" s="52"/>
      <c r="K58" s="52"/>
      <c r="L58" s="55"/>
      <c r="M58" s="55"/>
      <c r="N58" s="55"/>
      <c r="O58" s="56"/>
      <c r="P58" s="56"/>
      <c r="V58" s="52"/>
      <c r="W58" s="52"/>
      <c r="X58" s="52"/>
      <c r="Y58" s="52"/>
      <c r="Z58" s="52"/>
    </row>
    <row r="59" spans="1:26" s="51" customFormat="1" ht="15.75">
      <c r="A59" s="106"/>
      <c r="C59" s="106"/>
      <c r="D59" s="257"/>
      <c r="E59" s="197"/>
      <c r="F59" s="52"/>
      <c r="G59" s="52"/>
      <c r="H59" s="57"/>
      <c r="I59" s="57"/>
      <c r="J59" s="57"/>
      <c r="K59" s="52"/>
      <c r="L59" s="55"/>
      <c r="M59" s="55"/>
      <c r="N59" s="55"/>
      <c r="O59" s="56"/>
      <c r="P59" s="56"/>
      <c r="V59" s="52"/>
      <c r="W59" s="52"/>
      <c r="X59" s="52"/>
      <c r="Y59" s="52"/>
      <c r="Z59" s="52"/>
    </row>
    <row r="60" spans="1:26" s="51" customFormat="1" ht="15.75">
      <c r="A60" s="106"/>
      <c r="C60" s="106"/>
      <c r="D60" s="196"/>
      <c r="E60" s="197"/>
      <c r="F60" s="52"/>
      <c r="G60" s="52"/>
      <c r="H60" s="52"/>
      <c r="I60" s="52"/>
      <c r="J60" s="52"/>
      <c r="K60" s="52"/>
      <c r="L60" s="58"/>
      <c r="M60" s="58"/>
      <c r="N60" s="58"/>
      <c r="O60" s="56"/>
      <c r="P60" s="56"/>
      <c r="V60" s="52"/>
      <c r="W60" s="52"/>
      <c r="X60" s="52"/>
      <c r="Y60" s="52"/>
      <c r="Z60" s="52"/>
    </row>
    <row r="61" spans="1:26" s="51" customFormat="1" ht="15.75">
      <c r="A61" s="106"/>
      <c r="C61" s="106"/>
      <c r="D61" s="196"/>
      <c r="E61" s="197"/>
      <c r="F61" s="52"/>
      <c r="G61" s="52"/>
      <c r="H61" s="52"/>
      <c r="I61" s="52"/>
      <c r="J61" s="52"/>
      <c r="K61" s="52"/>
      <c r="L61" s="55"/>
      <c r="M61" s="55"/>
      <c r="N61" s="55"/>
      <c r="O61" s="56"/>
      <c r="P61" s="56"/>
      <c r="V61" s="59"/>
      <c r="W61" s="59"/>
      <c r="X61" s="59"/>
      <c r="Y61" s="59"/>
      <c r="Z61" s="59"/>
    </row>
    <row r="62" spans="1:26" s="51" customFormat="1" ht="15.75">
      <c r="A62" s="106"/>
      <c r="C62" s="106"/>
      <c r="D62" s="60"/>
      <c r="E62" s="197"/>
      <c r="F62" s="52"/>
      <c r="G62" s="52"/>
      <c r="H62" s="52"/>
      <c r="I62" s="52"/>
      <c r="J62" s="52"/>
      <c r="K62" s="52"/>
      <c r="L62" s="55"/>
      <c r="M62" s="55"/>
      <c r="N62" s="55"/>
      <c r="O62" s="56"/>
      <c r="P62" s="56"/>
      <c r="V62" s="52"/>
      <c r="W62" s="52"/>
      <c r="X62" s="52"/>
      <c r="Y62" s="52"/>
      <c r="Z62" s="52"/>
    </row>
    <row r="63" spans="1:26" s="51" customFormat="1" ht="15.75">
      <c r="A63" s="106"/>
      <c r="C63" s="106"/>
      <c r="D63" s="257"/>
      <c r="E63" s="197"/>
      <c r="F63" s="59"/>
      <c r="G63" s="59"/>
      <c r="H63" s="59"/>
      <c r="I63" s="59"/>
      <c r="J63" s="59"/>
      <c r="K63" s="59"/>
      <c r="L63" s="53"/>
      <c r="M63" s="55"/>
      <c r="N63" s="55"/>
      <c r="O63" s="56"/>
      <c r="P63" s="56"/>
      <c r="V63" s="57"/>
      <c r="W63" s="57"/>
      <c r="X63" s="57"/>
      <c r="Y63" s="57"/>
      <c r="Z63" s="57"/>
    </row>
    <row r="64" spans="1:26" s="51" customFormat="1" ht="15.75">
      <c r="A64" s="106"/>
      <c r="C64" s="106"/>
      <c r="D64" s="257"/>
      <c r="E64" s="197"/>
      <c r="F64" s="52"/>
      <c r="G64" s="59"/>
      <c r="H64" s="52"/>
      <c r="I64" s="52"/>
      <c r="J64" s="52"/>
      <c r="K64" s="52"/>
      <c r="L64" s="61"/>
      <c r="M64" s="55"/>
      <c r="N64" s="55"/>
      <c r="O64" s="56"/>
      <c r="P64" s="56"/>
      <c r="V64" s="59"/>
      <c r="W64" s="59"/>
      <c r="X64" s="59"/>
      <c r="Y64" s="59"/>
      <c r="Z64" s="59"/>
    </row>
    <row r="65" spans="1:26" s="51" customFormat="1" ht="15.75">
      <c r="A65" s="106"/>
      <c r="C65" s="106"/>
      <c r="D65" s="194"/>
      <c r="E65" s="198"/>
      <c r="F65" s="57"/>
      <c r="G65" s="57"/>
      <c r="H65" s="57"/>
      <c r="I65" s="57"/>
      <c r="J65" s="57"/>
      <c r="K65" s="57"/>
      <c r="L65" s="55"/>
      <c r="M65" s="53"/>
      <c r="N65" s="53"/>
      <c r="O65" s="53"/>
      <c r="P65" s="62"/>
      <c r="V65" s="52"/>
      <c r="W65" s="52"/>
      <c r="X65" s="52"/>
      <c r="Y65" s="52"/>
      <c r="Z65" s="52"/>
    </row>
  </sheetData>
  <sheetProtection autoFilter="0"/>
  <protectedRanges>
    <protectedRange sqref="L24:P65" name="Data_entry"/>
    <protectedRange sqref="L7:P23" name="Sheet 2 edits"/>
    <protectedRange sqref="L7:P23" name="Data_entry_1"/>
  </protectedRanges>
  <mergeCells count="50">
    <mergeCell ref="W5:W6"/>
    <mergeCell ref="X5:X6"/>
    <mergeCell ref="Y5:Y6"/>
    <mergeCell ref="Z5:Z6"/>
    <mergeCell ref="E55:E56"/>
    <mergeCell ref="V5:V6"/>
    <mergeCell ref="O5:O6"/>
    <mergeCell ref="U5:U6"/>
    <mergeCell ref="E43:E44"/>
    <mergeCell ref="G2:K2"/>
    <mergeCell ref="E50:E52"/>
    <mergeCell ref="D38:D39"/>
    <mergeCell ref="K5:K6"/>
    <mergeCell ref="D5:D6"/>
    <mergeCell ref="E5:E6"/>
    <mergeCell ref="F5:F6"/>
    <mergeCell ref="G5:J5"/>
    <mergeCell ref="D36:D37"/>
    <mergeCell ref="E36:E37"/>
    <mergeCell ref="K8:K9"/>
    <mergeCell ref="D26:D27"/>
    <mergeCell ref="D41:D42"/>
    <mergeCell ref="D43:D45"/>
    <mergeCell ref="D57:D59"/>
    <mergeCell ref="D63:D64"/>
    <mergeCell ref="D50:D52"/>
    <mergeCell ref="B5:B6"/>
    <mergeCell ref="B14:B16"/>
    <mergeCell ref="B19:B21"/>
    <mergeCell ref="D53:D54"/>
    <mergeCell ref="D55:D56"/>
    <mergeCell ref="B22:B23"/>
    <mergeCell ref="A7:K7"/>
    <mergeCell ref="B17:B18"/>
    <mergeCell ref="B8:B10"/>
    <mergeCell ref="B11:B13"/>
    <mergeCell ref="Q3:U4"/>
    <mergeCell ref="T5:T6"/>
    <mergeCell ref="L3:L4"/>
    <mergeCell ref="M3:M4"/>
    <mergeCell ref="N3:N4"/>
    <mergeCell ref="O3:O4"/>
    <mergeCell ref="Q5:Q6"/>
    <mergeCell ref="R5:R6"/>
    <mergeCell ref="S5:S6"/>
    <mergeCell ref="P5:P6"/>
    <mergeCell ref="P3:P4"/>
    <mergeCell ref="L5:L6"/>
    <mergeCell ref="M5:M6"/>
    <mergeCell ref="N5:N6"/>
  </mergeCells>
  <dataValidations count="6">
    <dataValidation type="list" allowBlank="1" showInputMessage="1" showErrorMessage="1" sqref="L24:P25" xr:uid="{00000000-0002-0000-0600-000000000000}">
      <formula1>$AH$5:$AH$10</formula1>
    </dataValidation>
    <dataValidation type="list" allowBlank="1" showInputMessage="1" showErrorMessage="1" sqref="L26:P39" xr:uid="{00000000-0002-0000-0600-000001000000}">
      <formula1>$AQ$10:$AQ$14</formula1>
    </dataValidation>
    <dataValidation type="list" allowBlank="1" showInputMessage="1" showErrorMessage="1" sqref="N40:P48" xr:uid="{00000000-0002-0000-0600-000002000000}">
      <formula1>$AO$4:$AO$9</formula1>
    </dataValidation>
    <dataValidation type="list" allowBlank="1" showInputMessage="1" showErrorMessage="1" sqref="O49:O54" xr:uid="{00000000-0002-0000-0600-000003000000}">
      <formula1>$AO$3:$AO$7</formula1>
    </dataValidation>
    <dataValidation type="list" allowBlank="1" showInputMessage="1" showErrorMessage="1" sqref="O55:P64" xr:uid="{00000000-0002-0000-0600-000004000000}">
      <formula1>$AK$4:$AK$9</formula1>
    </dataValidation>
    <dataValidation type="list" allowBlank="1" showInputMessage="1" showErrorMessage="1" sqref="P65" xr:uid="{00000000-0002-0000-0600-000005000000}">
      <formula1>$AG$4:$AG$6</formula1>
    </dataValidation>
  </dataValidations>
  <pageMargins left="0.25" right="0.25" top="0.75" bottom="0.75" header="0.3" footer="0.3"/>
  <pageSetup paperSize="9" scale="41" fitToHeight="0" orientation="landscape" r:id="rId1"/>
  <drawing r:id="rId2"/>
  <extLst>
    <ext xmlns:x14="http://schemas.microsoft.com/office/spreadsheetml/2009/9/main" uri="{CCE6A557-97BC-4b89-ADB6-D9C93CAAB3DF}">
      <x14:dataValidations xmlns:xm="http://schemas.microsoft.com/office/excel/2006/main" count="3">
        <x14:dataValidation type="list" allowBlank="1" showInputMessage="1" showErrorMessage="1" promptTitle="Domain" prompt="Select Domain" xr:uid="{00000000-0002-0000-0600-000006000000}">
          <x14:formula1>
            <xm:f>'Data sheet'!$A$15:$A$17</xm:f>
          </x14:formula1>
          <xm:sqref>H3:K3</xm:sqref>
        </x14:dataValidation>
        <x14:dataValidation type="list" allowBlank="1" showInputMessage="1" showErrorMessage="1" xr:uid="{00000000-0002-0000-0600-000007000000}">
          <x14:formula1>
            <xm:f>'Data sheet'!$A$49:$A$55</xm:f>
          </x14:formula1>
          <xm:sqref>P49:P54 L7:P23</xm:sqref>
        </x14:dataValidation>
        <x14:dataValidation type="list" allowBlank="1" showInputMessage="1" showErrorMessage="1" promptTitle="Domain" prompt="Select Domain" xr:uid="{00000000-0002-0000-0600-000008000000}">
          <x14:formula1>
            <xm:f>'C:\Users\Judith\AppData\Local\Microsoft\Windows\INetCache\Content.Outlook\BE26XD14\[Copy of CSO OCAT_171119.xlsx]Data sheet'!#REF!</xm:f>
          </x14:formula1>
          <xm:sqref>V3:Z3</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
    <tabColor rgb="FF92D050"/>
  </sheetPr>
  <dimension ref="A1:Z65"/>
  <sheetViews>
    <sheetView showGridLines="0" topLeftCell="B1" zoomScaleNormal="100" workbookViewId="0">
      <pane xSplit="4" ySplit="7" topLeftCell="F10" activePane="bottomRight" state="frozen"/>
      <selection pane="bottomRight" activeCell="E3" sqref="E1:E3"/>
      <selection pane="bottomLeft" activeCell="B8" sqref="B8"/>
      <selection pane="topRight" activeCell="F1" sqref="F1"/>
    </sheetView>
  </sheetViews>
  <sheetFormatPr defaultColWidth="9.140625" defaultRowHeight="11.25"/>
  <cols>
    <col min="1" max="1" width="4.5703125" style="45" hidden="1" customWidth="1"/>
    <col min="2" max="2" width="7.140625" style="1" customWidth="1"/>
    <col min="3" max="3" width="6.140625" style="45" hidden="1" customWidth="1"/>
    <col min="4" max="4" width="31.5703125" style="45" customWidth="1"/>
    <col min="5" max="5" width="40" style="1" bestFit="1" customWidth="1"/>
    <col min="6" max="6" width="54.5703125" style="1" bestFit="1" customWidth="1"/>
    <col min="7" max="8" width="25.5703125" style="1" customWidth="1"/>
    <col min="9" max="9" width="34.7109375" style="1" customWidth="1"/>
    <col min="10" max="10" width="29.5703125" style="1" customWidth="1"/>
    <col min="11" max="11" width="25.5703125" style="1" customWidth="1"/>
    <col min="12" max="16" width="9.140625" style="43" customWidth="1"/>
    <col min="17" max="21" width="9.140625" style="1" hidden="1" customWidth="1"/>
    <col min="22" max="26" width="34.42578125" style="1" customWidth="1"/>
    <col min="27" max="16384" width="9.140625" style="1"/>
  </cols>
  <sheetData>
    <row r="1" spans="1:26" ht="15.75">
      <c r="A1" s="45" t="str">
        <f>IF(ISBLANK(Template!A1),"",Template!A1)</f>
        <v/>
      </c>
      <c r="B1" s="1" t="str">
        <f>IF(ISBLANK(Template!B1),"",Template!B1)</f>
        <v/>
      </c>
      <c r="C1" s="45" t="str">
        <f>IF(ISBLANK(Template!C1),"",Template!C1)</f>
        <v/>
      </c>
      <c r="D1" s="89" t="str">
        <f>IF(ISBLANK(Template!D1),"",Template!D1)</f>
        <v xml:space="preserve">LOCATION </v>
      </c>
      <c r="E1" s="202" t="s">
        <v>294</v>
      </c>
      <c r="F1" s="1" t="str">
        <f>IF(ISBLANK(Template!F1),"",Template!F1)</f>
        <v/>
      </c>
      <c r="G1" s="1" t="str">
        <f>IF(ISBLANK(Template!G1),"",Template!G1)</f>
        <v/>
      </c>
      <c r="H1" s="1" t="str">
        <f>IF(ISBLANK(Template!H1),"",Template!H1)</f>
        <v/>
      </c>
      <c r="I1" s="1" t="str">
        <f>IF(ISBLANK(Template!I1),"",Template!I1)</f>
        <v/>
      </c>
      <c r="J1" s="1" t="str">
        <f>IF(ISBLANK(Template!J1),"",Template!J1)</f>
        <v/>
      </c>
      <c r="K1" s="1" t="str">
        <f>IF(ISBLANK(Template!K1),"",Template!K1)</f>
        <v/>
      </c>
      <c r="L1" s="43" t="str">
        <f>IF(ISBLANK(Template!L1),"",Template!L1)</f>
        <v/>
      </c>
      <c r="M1" s="43" t="str">
        <f>IF(ISBLANK(Template!M1),"",Template!M1)</f>
        <v/>
      </c>
      <c r="N1" s="43" t="str">
        <f>IF(ISBLANK(Template!N1),"",Template!N1)</f>
        <v/>
      </c>
      <c r="O1" s="43" t="str">
        <f>IF(ISBLANK(Template!O1),"",Template!O1)</f>
        <v/>
      </c>
      <c r="P1" s="43" t="str">
        <f>IF(ISBLANK(Template!P1),"",Template!P1)</f>
        <v/>
      </c>
      <c r="Q1" s="1" t="str">
        <f>IF(ISBLANK(Template!Q1),"",Template!Q1)</f>
        <v/>
      </c>
      <c r="R1" s="1" t="str">
        <f>IF(ISBLANK(Template!R1),"",Template!R1)</f>
        <v/>
      </c>
      <c r="S1" s="1" t="str">
        <f>IF(ISBLANK(Template!S1),"",Template!S1)</f>
        <v/>
      </c>
      <c r="T1" s="1" t="str">
        <f>IF(ISBLANK(Template!T1),"",Template!T1)</f>
        <v/>
      </c>
      <c r="U1" s="1" t="str">
        <f>IF(ISBLANK(Template!U1),"",Template!U1)</f>
        <v/>
      </c>
      <c r="V1" s="1" t="str">
        <f ca="1">IF(ISBLANK(Template!V1),"",Template!V1)</f>
        <v/>
      </c>
      <c r="W1" s="1" t="str">
        <f ca="1">IF(ISBLANK(Template!W1),"",Template!W1)</f>
        <v/>
      </c>
      <c r="X1" s="1" t="str">
        <f ca="1">IF(ISBLANK(Template!X1),"",Template!X1)</f>
        <v/>
      </c>
      <c r="Y1" s="1" t="str">
        <f ca="1">IF(ISBLANK(Template!Y1),"",Template!Y1)</f>
        <v/>
      </c>
      <c r="Z1" s="1" t="str">
        <f ca="1">IF(ISBLANK(Template!Z1),"",Template!Z1)</f>
        <v/>
      </c>
    </row>
    <row r="2" spans="1:26" ht="26.25" customHeight="1">
      <c r="A2" s="45" t="str">
        <f>IF(ISBLANK(Template!A2),"",Template!A2)</f>
        <v/>
      </c>
      <c r="B2" s="21" t="str">
        <f>IF(ISBLANK(Template!B2),"",Template!B2)</f>
        <v/>
      </c>
      <c r="C2" s="107" t="str">
        <f>IF(ISBLANK(Template!C2),"",Template!C2)</f>
        <v/>
      </c>
      <c r="D2" s="89" t="str">
        <f>IF(ISBLANK(Template!D2),"",Template!D2)</f>
        <v>DATE</v>
      </c>
      <c r="E2" s="202" t="s">
        <v>294</v>
      </c>
      <c r="F2" s="42" t="str">
        <f>IF(ISBLANK(Template!F2),"",Template!F2)</f>
        <v/>
      </c>
      <c r="G2" s="245" t="str">
        <f>'Data sheet'!A37</f>
        <v>CSO 2</v>
      </c>
      <c r="H2" s="246"/>
      <c r="I2" s="246"/>
      <c r="J2" s="246"/>
      <c r="K2" s="246"/>
      <c r="L2" s="43" t="str">
        <f>IF(ISBLANK(Template!L2),"",Template!L2)</f>
        <v/>
      </c>
      <c r="M2" s="43" t="str">
        <f>IF(ISBLANK(Template!M2),"",Template!M2)</f>
        <v/>
      </c>
      <c r="N2" s="43" t="str">
        <f>IF(ISBLANK(Template!N2),"",Template!N2)</f>
        <v/>
      </c>
      <c r="O2" s="43" t="str">
        <f>IF(ISBLANK(Template!O2),"",Template!O2)</f>
        <v/>
      </c>
      <c r="P2" s="43" t="str">
        <f>IF(ISBLANK(Template!P2),"",Template!P2)</f>
        <v/>
      </c>
      <c r="Q2" s="1" t="str">
        <f>IF(ISBLANK(Template!Q2),"",Template!Q2)</f>
        <v/>
      </c>
      <c r="R2" s="1" t="str">
        <f>IF(ISBLANK(Template!R2),"",Template!R2)</f>
        <v/>
      </c>
      <c r="S2" s="1" t="str">
        <f>IF(ISBLANK(Template!S2),"",Template!S2)</f>
        <v/>
      </c>
      <c r="T2" s="1" t="str">
        <f>IF(ISBLANK(Template!T2),"",Template!T2)</f>
        <v/>
      </c>
      <c r="U2" s="1" t="str">
        <f>IF(ISBLANK(Template!U2),"",Template!U2)</f>
        <v/>
      </c>
      <c r="V2" s="201" t="str">
        <f ca="1">IF(ISBLANK(Template!V2),"",Template!V2)</f>
        <v/>
      </c>
      <c r="W2" s="201" t="str">
        <f ca="1">IF(ISBLANK(Template!W2),"",Template!W2)</f>
        <v/>
      </c>
      <c r="X2" s="201" t="str">
        <f ca="1">IF(ISBLANK(Template!X2),"",Template!X2)</f>
        <v/>
      </c>
      <c r="Y2" s="201" t="str">
        <f ca="1">IF(ISBLANK(Template!Y2),"",Template!Y2)</f>
        <v/>
      </c>
      <c r="Z2" s="201" t="str">
        <f ca="1">IF(ISBLANK(Template!Z2),"",Template!Z2)</f>
        <v/>
      </c>
    </row>
    <row r="3" spans="1:26" ht="15" customHeight="1">
      <c r="A3" s="45" t="str">
        <f>IF(ISBLANK(Template!A3),"",Template!A3)</f>
        <v/>
      </c>
      <c r="B3" s="21" t="str">
        <f>IF(ISBLANK(Template!B3),"",Template!B3)</f>
        <v/>
      </c>
      <c r="C3" s="107" t="str">
        <f>IF(ISBLANK(Template!C3),"",Template!C3)</f>
        <v/>
      </c>
      <c r="D3" s="89" t="str">
        <f>IF(ISBLANK(Template!D3),"",Template!D3)</f>
        <v>PERIOD</v>
      </c>
      <c r="E3" s="202" t="s">
        <v>294</v>
      </c>
      <c r="F3" s="39" t="str">
        <f>IF(ISBLANK(Template!F3),"",Template!F3)</f>
        <v/>
      </c>
      <c r="G3" s="39" t="str">
        <f>IF(ISBLANK(Template!G3),"",Template!G3)</f>
        <v/>
      </c>
      <c r="H3" s="3" t="str">
        <f>IF(ISBLANK(Template!H3),"",Template!H3)</f>
        <v/>
      </c>
      <c r="I3" s="3" t="str">
        <f>IF(ISBLANK(Template!I3),"",Template!I3)</f>
        <v/>
      </c>
      <c r="J3" s="3" t="str">
        <f>IF(ISBLANK(Template!J3),"",Template!J3)</f>
        <v/>
      </c>
      <c r="K3" s="3" t="str">
        <f>IF(ISBLANK(Template!K3),"",Template!K3)</f>
        <v/>
      </c>
      <c r="L3" s="240" t="str">
        <f>IF(ISBLANK(Template!L3),"",Template!L3)</f>
        <v>Score</v>
      </c>
      <c r="M3" s="240" t="str">
        <f>IF(ISBLANK(Template!M3),"",Template!M3)</f>
        <v>Score</v>
      </c>
      <c r="N3" s="240" t="str">
        <f>IF(ISBLANK(Template!N3),"",Template!N3)</f>
        <v>Score</v>
      </c>
      <c r="O3" s="240" t="str">
        <f>IF(ISBLANK(Template!O3),"",Template!O3)</f>
        <v>Score</v>
      </c>
      <c r="P3" s="240" t="str">
        <f>IF(ISBLANK(Template!P3),"",Template!P3)</f>
        <v>Score</v>
      </c>
      <c r="Q3" s="241" t="str">
        <f>IF(ISBLANK(Template!Q3),"",Template!Q3)</f>
        <v>Percent Score</v>
      </c>
      <c r="R3" s="242" t="str">
        <f>IF(ISBLANK(Template!R3),"",Template!R3)</f>
        <v/>
      </c>
      <c r="S3" s="242" t="str">
        <f>IF(ISBLANK(Template!S3),"",Template!S3)</f>
        <v/>
      </c>
      <c r="T3" s="242" t="str">
        <f>IF(ISBLANK(Template!T3),"",Template!T3)</f>
        <v/>
      </c>
      <c r="U3" s="242" t="str">
        <f>IF(ISBLANK(Template!U3),"",Template!U3)</f>
        <v/>
      </c>
      <c r="V3" s="3" t="str">
        <f ca="1">IF(ISBLANK(Template!V3),"",Template!V3)</f>
        <v/>
      </c>
      <c r="W3" s="3" t="str">
        <f ca="1">IF(ISBLANK(Template!W3),"",Template!W3)</f>
        <v/>
      </c>
      <c r="X3" s="3" t="str">
        <f ca="1">IF(ISBLANK(Template!X3),"",Template!X3)</f>
        <v/>
      </c>
      <c r="Y3" s="3" t="str">
        <f ca="1">IF(ISBLANK(Template!Y3),"",Template!Y3)</f>
        <v/>
      </c>
      <c r="Z3" s="3" t="str">
        <f ca="1">IF(ISBLANK(Template!Z3),"",Template!Z3)</f>
        <v/>
      </c>
    </row>
    <row r="4" spans="1:26" ht="11.25" customHeight="1">
      <c r="A4" s="45" t="str">
        <f>IF(ISBLANK(Template!A4),"",Template!A4)</f>
        <v/>
      </c>
      <c r="B4" s="1" t="str">
        <f>IF(ISBLANK(Template!B4),"",Template!B4)</f>
        <v/>
      </c>
      <c r="C4" s="45" t="str">
        <f>IF(ISBLANK(Template!C4),"",Template!C4)</f>
        <v/>
      </c>
      <c r="D4" s="45" t="str">
        <f>IF(ISBLANK(Template!D4),"",Template!D4)</f>
        <v/>
      </c>
      <c r="E4" s="1" t="str">
        <f>IF(ISBLANK(Template!E4),"",Template!E4)</f>
        <v/>
      </c>
      <c r="F4" s="165" t="str">
        <f>IF(ISBLANK(Template!F4),"",Template!F4)</f>
        <v/>
      </c>
      <c r="G4" s="165" t="str">
        <f>IF(ISBLANK(Template!G4),"",Template!G4)</f>
        <v/>
      </c>
      <c r="H4" s="1" t="str">
        <f>IF(ISBLANK(Template!H4),"",Template!H4)</f>
        <v/>
      </c>
      <c r="I4" s="1" t="str">
        <f>IF(ISBLANK(Template!I4),"",Template!I4)</f>
        <v/>
      </c>
      <c r="J4" s="1" t="str">
        <f>IF(ISBLANK(Template!J4),"",Template!J4)</f>
        <v/>
      </c>
      <c r="K4" s="1" t="str">
        <f>IF(ISBLANK(Template!K4),"",Template!K4)</f>
        <v/>
      </c>
      <c r="L4" s="253" t="str">
        <f>IF(ISBLANK(Template!L4),"",Template!L4)</f>
        <v/>
      </c>
      <c r="M4" s="253" t="str">
        <f>IF(ISBLANK(Template!M4),"",Template!M4)</f>
        <v/>
      </c>
      <c r="N4" s="253" t="str">
        <f>IF(ISBLANK(Template!N4),"",Template!N4)</f>
        <v/>
      </c>
      <c r="O4" s="253" t="str">
        <f>IF(ISBLANK(Template!O4),"",Template!O4)</f>
        <v/>
      </c>
      <c r="P4" s="253" t="str">
        <f>IF(ISBLANK(Template!P4),"",Template!P4)</f>
        <v/>
      </c>
      <c r="Q4" s="241" t="str">
        <f>IF(ISBLANK(Template!Q4),"",Template!Q4)</f>
        <v/>
      </c>
      <c r="R4" s="242" t="str">
        <f>IF(ISBLANK(Template!R4),"",Template!R4)</f>
        <v/>
      </c>
      <c r="S4" s="242" t="str">
        <f>IF(ISBLANK(Template!S4),"",Template!S4)</f>
        <v/>
      </c>
      <c r="T4" s="242" t="str">
        <f>IF(ISBLANK(Template!T4),"",Template!T4)</f>
        <v/>
      </c>
      <c r="U4" s="242" t="str">
        <f>IF(ISBLANK(Template!U4),"",Template!U4)</f>
        <v/>
      </c>
      <c r="V4" s="1" t="str">
        <f ca="1">IF(ISBLANK(Template!V4),"",Template!V4)</f>
        <v/>
      </c>
      <c r="W4" s="1" t="str">
        <f ca="1">IF(ISBLANK(Template!W4),"",Template!W4)</f>
        <v/>
      </c>
      <c r="X4" s="1" t="str">
        <f ca="1">IF(ISBLANK(Template!X4),"",Template!X4)</f>
        <v/>
      </c>
      <c r="Y4" s="1" t="str">
        <f ca="1">IF(ISBLANK(Template!Y4),"",Template!Y4)</f>
        <v/>
      </c>
      <c r="Z4" s="1" t="str">
        <f ca="1">IF(ISBLANK(Template!Z4),"",Template!Z4)</f>
        <v/>
      </c>
    </row>
    <row r="5" spans="1:26" ht="11.25" customHeight="1">
      <c r="A5" s="105"/>
      <c r="B5" s="228" t="str">
        <f>IF(ISBLANK(Template!B5),"",Template!B5)</f>
        <v/>
      </c>
      <c r="C5" s="105" t="str">
        <f>IF(ISBLANK(Template!C5),"",Template!C5)</f>
        <v/>
      </c>
      <c r="D5" s="228" t="str">
        <f>IF(ISBLANK(Template!D5),"",Template!D5)</f>
        <v>Sub-Domain</v>
      </c>
      <c r="E5" s="228" t="str">
        <f>IF(ISBLANK(Template!E5),"",Template!E5)</f>
        <v>Ideal Practice</v>
      </c>
      <c r="F5" s="228" t="str">
        <f>IF(ISBLANK(Template!F5),"",Template!F5)</f>
        <v>Discussion points</v>
      </c>
      <c r="G5" s="228" t="str">
        <f>IF(ISBLANK(Template!G5),"",Template!G5)</f>
        <v>SCORES</v>
      </c>
      <c r="H5" s="228" t="str">
        <f>IF(ISBLANK(Template!H5),"",Template!H5)</f>
        <v/>
      </c>
      <c r="I5" s="228" t="str">
        <f>IF(ISBLANK(Template!I5),"",Template!I5)</f>
        <v/>
      </c>
      <c r="J5" s="228" t="str">
        <f>IF(ISBLANK(Template!J5),"",Template!J5)</f>
        <v/>
      </c>
      <c r="K5" s="228" t="str">
        <f>IF(ISBLANK(Template!K5),"",Template!K5)</f>
        <v>Means of Verification</v>
      </c>
      <c r="L5" s="240" t="str">
        <f>IF(ISBLANK(Template!L5),"",Template!L5)</f>
        <v>Baseline</v>
      </c>
      <c r="M5" s="240" t="str">
        <f>IF(ISBLANK(Template!M5),"",Template!M5)</f>
        <v>Period 1</v>
      </c>
      <c r="N5" s="240" t="str">
        <f>IF(ISBLANK(Template!N5),"",Template!N5)</f>
        <v>Period 2</v>
      </c>
      <c r="O5" s="240" t="str">
        <f>IF(ISBLANK(Template!O5),"",Template!O5)</f>
        <v>Period 3</v>
      </c>
      <c r="P5" s="240" t="str">
        <f>IF(ISBLANK(Template!P5),"",Template!P5)</f>
        <v>Period 4</v>
      </c>
      <c r="Q5" s="262" t="s">
        <v>120</v>
      </c>
      <c r="R5" s="262" t="s">
        <v>125</v>
      </c>
      <c r="S5" s="262" t="s">
        <v>126</v>
      </c>
      <c r="T5" s="262" t="s">
        <v>127</v>
      </c>
      <c r="U5" s="262" t="s">
        <v>128</v>
      </c>
      <c r="V5" s="228" t="str">
        <f>IF(ISBLANK(Template!V5),"",Template!V5)</f>
        <v>Reason for scoring for each stage as at BASELINE (could include info pointing to proof of existence of some of the documents)</v>
      </c>
      <c r="W5" s="228" t="str">
        <f>IF(ISBLANK(Template!W5),"",Template!W5)</f>
        <v>Reason for scoring for each stage as at PERIO 1 (could include info pointing to proof of existence of some of the documents)</v>
      </c>
      <c r="X5" s="228" t="str">
        <f>IF(ISBLANK(Template!X5),"",Template!X5)</f>
        <v>Reason for scoring for each stage as at PERIOD 2 (could include info pointing to proof of existence of some of the documents)</v>
      </c>
      <c r="Y5" s="228" t="str">
        <f>IF(ISBLANK(Template!Y5),"",Template!Y5)</f>
        <v>Reason for scoring for each stage as at PERIOD 3 (could include info pointing to proof of existence of some of the documents)</v>
      </c>
      <c r="Z5" s="228" t="str">
        <f>IF(ISBLANK(Template!Z5),"",Template!Z5)</f>
        <v>Reason for scoring for each stage as at PERIOD 4 (could include info pointing to proof of existence of some of the documents)</v>
      </c>
    </row>
    <row r="6" spans="1:26" ht="29.45" customHeight="1">
      <c r="A6" s="105"/>
      <c r="B6" s="228" t="str">
        <f>IF(ISBLANK(Template!B6),"",Template!B6)</f>
        <v>Domains</v>
      </c>
      <c r="C6" s="105" t="str">
        <f>IF(ISBLANK(Template!C6),"",Template!C6)</f>
        <v/>
      </c>
      <c r="D6" s="228" t="str">
        <f>IF(ISBLANK(Template!D6),"",Template!D6)</f>
        <v/>
      </c>
      <c r="E6" s="228" t="str">
        <f>IF(ISBLANK(Template!E6),"",Template!E6)</f>
        <v/>
      </c>
      <c r="F6" s="228" t="str">
        <f>IF(ISBLANK(Template!F6),"",Template!F6)</f>
        <v/>
      </c>
      <c r="G6" s="187" t="str">
        <f>IF(ISBLANK(Template!G6),"",Template!G6)</f>
        <v>Score: 1</v>
      </c>
      <c r="H6" s="187" t="str">
        <f>IF(ISBLANK(Template!H6),"",Template!H6)</f>
        <v>Score: 2</v>
      </c>
      <c r="I6" s="187" t="str">
        <f>IF(ISBLANK(Template!I6),"",Template!I6)</f>
        <v>Score: 3</v>
      </c>
      <c r="J6" s="187" t="str">
        <f>IF(ISBLANK(Template!J6),"",Template!J6)</f>
        <v>Score: 4</v>
      </c>
      <c r="K6" s="228" t="str">
        <f>IF(ISBLANK(Template!K6),"",Template!K6)</f>
        <v/>
      </c>
      <c r="L6" s="240" t="str">
        <f>IF(ISBLANK(Template!L6),"",Template!L6)</f>
        <v/>
      </c>
      <c r="M6" s="240" t="str">
        <f>IF(ISBLANK(Template!M6),"",Template!M6)</f>
        <v/>
      </c>
      <c r="N6" s="240" t="str">
        <f>IF(ISBLANK(Template!N6),"",Template!N6)</f>
        <v/>
      </c>
      <c r="O6" s="240" t="str">
        <f>IF(ISBLANK(Template!O6),"",Template!O6)</f>
        <v/>
      </c>
      <c r="P6" s="240" t="str">
        <f>IF(ISBLANK(Template!P6),"",Template!P6)</f>
        <v/>
      </c>
      <c r="Q6" s="262"/>
      <c r="R6" s="262"/>
      <c r="S6" s="262"/>
      <c r="T6" s="262"/>
      <c r="U6" s="262"/>
      <c r="V6" s="228" t="str">
        <f>IF(ISBLANK(Template!V6),"",Template!V6)</f>
        <v/>
      </c>
      <c r="W6" s="228" t="str">
        <f>IF(ISBLANK(Template!W6),"",Template!W6)</f>
        <v/>
      </c>
      <c r="X6" s="228" t="str">
        <f>IF(ISBLANK(Template!X6),"",Template!X6)</f>
        <v/>
      </c>
      <c r="Y6" s="228" t="str">
        <f>IF(ISBLANK(Template!Y6),"",Template!Y6)</f>
        <v/>
      </c>
      <c r="Z6" s="228" t="str">
        <f>IF(ISBLANK(Template!Z6),"",Template!Z6)</f>
        <v/>
      </c>
    </row>
    <row r="7" spans="1:26" ht="92.1" hidden="1" customHeight="1">
      <c r="A7" s="266" t="str">
        <f>IF(ISBLANK(Template!A7),"",Template!A7)</f>
        <v>Definitions
Advocacy:The act or process of supporting a cause, a campaign or proposal.
Budget cycle: A budget cycle is the life of a budget from creation or preparation, to evaluation. 
Capacity: The ability of individuals or organization to perform functions, and to set and advance goals or objectives.
Communication: A strategic approach to designing and delivering messages to those who can positively influence a cause, a campaign or proposal.
Strategy: a plan of action designed to achieve a short or long-term or overall aim.</v>
      </c>
      <c r="B7" s="266" t="str">
        <f>IF(ISBLANK(Template!B7),"",Template!B7)</f>
        <v/>
      </c>
      <c r="C7" s="266" t="str">
        <f>IF(ISBLANK(Template!C7),"",Template!C7)</f>
        <v/>
      </c>
      <c r="D7" s="266" t="str">
        <f>IF(ISBLANK(Template!D7),"",Template!D7)</f>
        <v/>
      </c>
      <c r="E7" s="266" t="str">
        <f>IF(ISBLANK(Template!E7),"",Template!E7)</f>
        <v/>
      </c>
      <c r="F7" s="266" t="str">
        <f>IF(ISBLANK(Template!F7),"",Template!F7)</f>
        <v/>
      </c>
      <c r="G7" s="266" t="str">
        <f>IF(ISBLANK(Template!G7),"",Template!G7)</f>
        <v/>
      </c>
      <c r="H7" s="266" t="str">
        <f>IF(ISBLANK(Template!H7),"",Template!H7)</f>
        <v/>
      </c>
      <c r="I7" s="266" t="str">
        <f>IF(ISBLANK(Template!I7),"",Template!I7)</f>
        <v/>
      </c>
      <c r="J7" s="266" t="str">
        <f>IF(ISBLANK(Template!J7),"",Template!J7)</f>
        <v/>
      </c>
      <c r="K7" s="266" t="str">
        <f>IF(ISBLANK(Template!K7),"",Template!K7)</f>
        <v/>
      </c>
      <c r="L7" s="104"/>
      <c r="M7" s="104"/>
      <c r="N7" s="104"/>
      <c r="O7" s="104"/>
      <c r="P7" s="104"/>
      <c r="Q7" s="161" t="str">
        <f>IF(OR(ISBLANK(L7),(L7="NA")),"",IF(L7=1,25,IF(L7=2,50,IF(L7=3,75,IF(L7=4,100,"")))))</f>
        <v/>
      </c>
      <c r="R7" s="161" t="str">
        <f t="shared" ref="R7:U22" si="0">IF(OR(ISBLANK(M7),(M7="NA")),"",IF(M7=1,25,IF(M7=2,50,IF(M7=3,75,IF(M7=4,100,"")))))</f>
        <v/>
      </c>
      <c r="S7" s="161" t="str">
        <f t="shared" si="0"/>
        <v/>
      </c>
      <c r="T7" s="161" t="str">
        <f t="shared" si="0"/>
        <v/>
      </c>
      <c r="U7" s="161" t="str">
        <f t="shared" si="0"/>
        <v/>
      </c>
      <c r="V7" s="17"/>
      <c r="W7" s="17"/>
      <c r="X7" s="17"/>
      <c r="Y7" s="17"/>
      <c r="Z7" s="17"/>
    </row>
    <row r="8" spans="1:26" ht="151.5" customHeight="1">
      <c r="A8" s="105" t="str">
        <f>IF(ISBLANK(Template!A8),"",Template!A8)</f>
        <v>AC</v>
      </c>
      <c r="B8" s="267" t="str">
        <f>IF(ISBLANK(Template!B8),"",Template!B8)</f>
        <v>Advocacy and Communications</v>
      </c>
      <c r="C8" s="105" t="str">
        <f>IF(ISBLANK(Template!C8),"",Template!C8)</f>
        <v>AC1</v>
      </c>
      <c r="D8" s="98" t="str">
        <f>IF(ISBLANK(Template!D8),"",Template!D8)</f>
        <v>Advocacy and Communciations Strategy</v>
      </c>
      <c r="E8" s="91" t="str">
        <f>IF(ISBLANK(Template!E8),"",Template!E8)</f>
        <v>The CSO has an advocacy and communication strategy that is linked to organizational, advocacy &amp; comms priorities. 
Adjusts advocacy and communication resources as opportunities and circumstances change.
CSO understands the role in which effective communication supports advocacy.</v>
      </c>
      <c r="F8" s="91" t="str">
        <f>IF(ISBLANK(Template!F8),"",Template!F8)</f>
        <v>Could you tell me more about your  priorities?
Describe your advocacy and communications plan
Can you tell me about a time where you adapted your plans? Why?</v>
      </c>
      <c r="G8" s="91" t="str">
        <f>IF(ISBLANK(Template!G8),"",Template!G8)</f>
        <v xml:space="preserve">Organisation does not know what organisation's  priorities are. 
</v>
      </c>
      <c r="H8" s="91" t="str">
        <f>IF(ISBLANK(Template!H8),"",Template!H8)</f>
        <v xml:space="preserve">Organisation knows what the organisation's  priorities are. 
Advocacy and Communication plans are not in line with the organisation's priorities. 
</v>
      </c>
      <c r="I8" s="91" t="str">
        <f>IF(ISBLANK(Template!I8),"",Template!I8)</f>
        <v xml:space="preserve">Organisation knows what the organisation's  priorities are. 
Advocacy and communication plans are  in line with the organisation's priorities. 
Organisation does not adjust advocacy and communications activities to reflect the changing context.
</v>
      </c>
      <c r="J8" s="91" t="str">
        <f>IF(ISBLANK(Template!J8),"",Template!J8)</f>
        <v xml:space="preserve">Know what the organisation's  priorities are. 
Advocacy and communication plans are  in line with the organisation's priorities. 
Organisation adjusts advocacy and communications activities to reflect the changing context.
</v>
      </c>
      <c r="K8" s="268" t="str">
        <f>IF(ISBLANK(Template!K8),"",Template!K8)</f>
        <v>Advocacy  and communication plan (strategies,actions, and tactics)
Advocacy Communications strategy in one document; an
Advocacy Strategy; a 
Communications Strategy</v>
      </c>
      <c r="L8" s="104" t="s">
        <v>43</v>
      </c>
      <c r="M8" s="104" t="s">
        <v>43</v>
      </c>
      <c r="N8" s="104" t="s">
        <v>43</v>
      </c>
      <c r="O8" s="104" t="s">
        <v>43</v>
      </c>
      <c r="P8" s="104" t="s">
        <v>43</v>
      </c>
      <c r="Q8" s="161" t="str">
        <f t="shared" ref="Q8:U23" si="1">IF(OR(ISBLANK(L8),(L8="NA")),"",IF(L8=1,25,IF(L8=2,50,IF(L8=3,75,IF(L8=4,100,"")))))</f>
        <v/>
      </c>
      <c r="R8" s="161" t="str">
        <f t="shared" si="0"/>
        <v/>
      </c>
      <c r="S8" s="161" t="str">
        <f t="shared" si="0"/>
        <v/>
      </c>
      <c r="T8" s="161" t="str">
        <f t="shared" si="0"/>
        <v/>
      </c>
      <c r="U8" s="161" t="str">
        <f t="shared" si="0"/>
        <v/>
      </c>
      <c r="V8" s="17"/>
      <c r="W8" s="17"/>
      <c r="X8" s="17"/>
      <c r="Y8" s="17"/>
      <c r="Z8" s="17"/>
    </row>
    <row r="9" spans="1:26" ht="129.75" customHeight="1">
      <c r="A9" s="105" t="str">
        <f>IF(ISBLANK(Template!A9),"",Template!A9)</f>
        <v>AC</v>
      </c>
      <c r="B9" s="267" t="str">
        <f>IF(ISBLANK(Template!B9),"",Template!B9)</f>
        <v/>
      </c>
      <c r="C9" s="105" t="str">
        <f>IF(ISBLANK(Template!C9),"",Template!C9)</f>
        <v>AC2</v>
      </c>
      <c r="D9" s="98" t="str">
        <f>IF(ISBLANK(Template!D9),"",Template!D9)</f>
        <v>Influencing decision makers</v>
      </c>
      <c r="E9" s="91" t="str">
        <f>IF(ISBLANK(Template!E9),"",Template!E9)</f>
        <v>The CSO knows how to use the political economy approach  in their advocacy i.e reflecting on what/who the decisionmakers, who the influencers are, and how they can work within system constraints and take advantage of opportunities. Have a system to track the policy or political environment and identify where there are opportunities</v>
      </c>
      <c r="F9" s="91" t="str">
        <f>IF(ISBLANK(Template!F9),"",Template!F9)</f>
        <v xml:space="preserve">Does the organization know who to advocate to and when with respect to budget allocations for health?
How do they target the decision makers in the health space with their advocacy actions? And are the advocacy actions in line with the budget cycle?
</v>
      </c>
      <c r="G9" s="91" t="str">
        <f>IF(ISBLANK(Template!G9),"",Template!G9)</f>
        <v xml:space="preserve">Organisation does not know who makes decisions about the desired change we want to see in maternal and neonatal health. </v>
      </c>
      <c r="H9" s="91" t="str">
        <f>IF(ISBLANK(Template!H9),"",Template!H9)</f>
        <v xml:space="preserve">Organisation knows who makes decisions about the desired change we want to see in maternal and neonatal health. 
Organisation does not target these decision makers with advocacy actions
</v>
      </c>
      <c r="I9" s="91" t="str">
        <f>IF(ISBLANK(Template!I9),"",Template!I9)</f>
        <v>Organisation knows who makes decisions about the desired change we want to see in maternal and neonatal health. 
Organsation does target these decision makers with advocacy actions
Organisation does not know when to target these decision makers with  advocacy actions.</v>
      </c>
      <c r="J9" s="91" t="str">
        <f>IF(ISBLANK(Template!J9),"",Template!J9)</f>
        <v xml:space="preserve">Organisation knows who makes decisions about the desired change we want to see in maternal and neonatal health. 
Organisation does target these decision makers with advocacy actions
Organisation knows when to target these decision makers with  advocacy actions. </v>
      </c>
      <c r="K9" s="268" t="str">
        <f>IF(ISBLANK(Template!K9),"",Template!K9)</f>
        <v/>
      </c>
      <c r="L9" s="104" t="s">
        <v>43</v>
      </c>
      <c r="M9" s="104" t="s">
        <v>43</v>
      </c>
      <c r="N9" s="104" t="s">
        <v>43</v>
      </c>
      <c r="O9" s="104" t="s">
        <v>43</v>
      </c>
      <c r="P9" s="104" t="s">
        <v>43</v>
      </c>
      <c r="Q9" s="161" t="str">
        <f t="shared" si="1"/>
        <v/>
      </c>
      <c r="R9" s="161" t="str">
        <f t="shared" si="0"/>
        <v/>
      </c>
      <c r="S9" s="161" t="str">
        <f t="shared" si="0"/>
        <v/>
      </c>
      <c r="T9" s="161" t="str">
        <f t="shared" si="0"/>
        <v/>
      </c>
      <c r="U9" s="161" t="str">
        <f t="shared" si="0"/>
        <v/>
      </c>
      <c r="V9" s="17"/>
      <c r="W9" s="17"/>
      <c r="X9" s="17"/>
      <c r="Y9" s="17"/>
      <c r="Z9" s="17"/>
    </row>
    <row r="10" spans="1:26" ht="179.25" customHeight="1">
      <c r="A10" s="105" t="str">
        <f>IF(ISBLANK(Template!A10),"",Template!A10)</f>
        <v>AC</v>
      </c>
      <c r="B10" s="267" t="str">
        <f>IF(ISBLANK(Template!B10),"",Template!B10)</f>
        <v/>
      </c>
      <c r="C10" s="105" t="str">
        <f>IF(ISBLANK(Template!C10),"",Template!C10)</f>
        <v>AC3</v>
      </c>
      <c r="D10" s="98" t="str">
        <f>IF(ISBLANK(Template!D10),"",Template!D10)</f>
        <v>Understanding and communicating data</v>
      </c>
      <c r="E10" s="91" t="str">
        <f>IF(ISBLANK(Template!E10),"",Template!E10)</f>
        <v>Organization highly regards importance of data for advocacy purposes, understands and knows where to source more than one type of data and communicates the data to different audiences. Has clear advocacy and communication plan in place to advance policy, priorities and goals.</v>
      </c>
      <c r="F10" s="91" t="str">
        <f>IF(ISBLANK(Template!F10),"",Template!F10)</f>
        <v>Could you give me an example of when you have used data for advocacy? How, when, to whom?
How is data important for advocacy?</v>
      </c>
      <c r="G10" s="91" t="str">
        <f>IF(ISBLANK(Template!G10),"",Template!G10)</f>
        <v>Organisation does not know why data is important for advocacy purposes</v>
      </c>
      <c r="H10" s="91" t="str">
        <f>IF(ISBLANK(Template!H10),"",Template!H10)</f>
        <v xml:space="preserve">Organisation knows why data is important for advocacy purposes. 
Organisation understands and can identify where to source one type of data only (e.g. financing data, health outcomes data)
</v>
      </c>
      <c r="I10" s="91" t="str">
        <f>IF(ISBLANK(Template!I10),"",Template!I10)</f>
        <v xml:space="preserve">Organisation knows why data is important for advocacy purpose
Organisation understands and knows where to source more than one type of data (e.g. financing data and health outcomes data)
Organisation cannot communicate data to different audiences.  
</v>
      </c>
      <c r="J10" s="91" t="str">
        <f>IF(ISBLANK(Template!J10),"",Template!J10)</f>
        <v xml:space="preserve">Organisation knows why data is important for advocacy purpose
Organisation understand and knows where to source more than one type of data (e.g. financing data and health outcomes data)
Organisation can communicate data for different audiences.  
</v>
      </c>
      <c r="K10" s="92" t="str">
        <f>IF(ISBLANK(Template!K10),"",Template!K10)</f>
        <v xml:space="preserve">Advocacy Communication plan (strategies, actions and tactics)
Memos and other examples of how they have synthesised and communicated data
Data management system (includes data needs, sources, data analysis etc) </v>
      </c>
      <c r="L10" s="104" t="s">
        <v>43</v>
      </c>
      <c r="M10" s="104" t="s">
        <v>43</v>
      </c>
      <c r="N10" s="104" t="s">
        <v>43</v>
      </c>
      <c r="O10" s="104" t="s">
        <v>43</v>
      </c>
      <c r="P10" s="104" t="s">
        <v>43</v>
      </c>
      <c r="Q10" s="161" t="str">
        <f t="shared" si="1"/>
        <v/>
      </c>
      <c r="R10" s="161" t="str">
        <f t="shared" si="0"/>
        <v/>
      </c>
      <c r="S10" s="161" t="str">
        <f t="shared" si="0"/>
        <v/>
      </c>
      <c r="T10" s="161" t="str">
        <f t="shared" si="0"/>
        <v/>
      </c>
      <c r="U10" s="161" t="str">
        <f t="shared" si="0"/>
        <v/>
      </c>
      <c r="V10" s="17"/>
      <c r="W10" s="17"/>
      <c r="X10" s="17"/>
      <c r="Y10" s="17"/>
      <c r="Z10" s="17"/>
    </row>
    <row r="11" spans="1:26" ht="131.25" customHeight="1">
      <c r="A11" s="105" t="str">
        <f>IF(ISBLANK(Template!A11),"",Template!A11)</f>
        <v>MNH</v>
      </c>
      <c r="B11" s="265" t="s">
        <v>295</v>
      </c>
      <c r="C11" s="105" t="str">
        <f>IF(ISBLANK(Template!C11),"",Template!C11)</f>
        <v>MNH1</v>
      </c>
      <c r="D11" s="99" t="str">
        <f>IF(ISBLANK(Template!D11),"",Template!D11)</f>
        <v>Barriers to better maternity care</v>
      </c>
      <c r="E11" s="93" t="str">
        <f>IF(ISBLANK(Template!E11),"",Template!E11)</f>
        <v xml:space="preserve">Organization knows three main barriers to women accessing quality maternity care, knows ways of reducing the barriers and can track improvements in maternity care. 
</v>
      </c>
      <c r="F11" s="93" t="str">
        <f>IF(ISBLANK(Template!F11),"",Template!F11)</f>
        <v xml:space="preserve">What barriers can you think of that may prevent women from accessing quality maternity care?
How would you track quality maternity services? 
What do you think civil society can do to reduce barriers to women accessing maternity care?
</v>
      </c>
      <c r="G11" s="93" t="str">
        <f>IF(ISBLANK(Template!G11),"",Template!G11)</f>
        <v xml:space="preserve">Organisation does not know the barriers for women to access quality maternity care  </v>
      </c>
      <c r="H11" s="93" t="str">
        <f>IF(ISBLANK(Template!H11),"",Template!H11)</f>
        <v xml:space="preserve">Organisation can cite at least three barriers for women accessing quality maternity care. 
Organisation does not know what civil society can do to reduce the barriers to women accessing quality maternity care. 
</v>
      </c>
      <c r="I11" s="93" t="str">
        <f>IF(ISBLANK(Template!I11),"",Template!I11)</f>
        <v xml:space="preserve">Organisation can cite at least three barriers there are to women accessing quality maternity care. 
Organisation knows what civil society can do to reduce the barriers to women accessing quality maternity care. 
Organisation does not track improvements in maternity care in my county 
</v>
      </c>
      <c r="J11" s="93" t="str">
        <f>IF(ISBLANK(Template!J11),"",Template!J11)</f>
        <v xml:space="preserve">Organisation can cite at least three barriers there are to women accessing quality maternity care. 
Organisation knows what civil society can do to reduce the barriers to women accessing quality maternity care. 
Organisation has tracked improvements in maternity care in my county 
</v>
      </c>
      <c r="K11" s="92" t="str">
        <f>IF(ISBLANK(Template!K11),"",Template!K11)</f>
        <v xml:space="preserve">Qualitative ( quotes)
Any reports/records of tracking better maternity care.
</v>
      </c>
      <c r="L11" s="104" t="s">
        <v>43</v>
      </c>
      <c r="M11" s="104" t="s">
        <v>43</v>
      </c>
      <c r="N11" s="104" t="s">
        <v>43</v>
      </c>
      <c r="O11" s="104" t="s">
        <v>43</v>
      </c>
      <c r="P11" s="104" t="s">
        <v>43</v>
      </c>
      <c r="Q11" s="161" t="str">
        <f t="shared" si="1"/>
        <v/>
      </c>
      <c r="R11" s="161" t="str">
        <f t="shared" si="0"/>
        <v/>
      </c>
      <c r="S11" s="161" t="str">
        <f t="shared" si="0"/>
        <v/>
      </c>
      <c r="T11" s="161" t="str">
        <f t="shared" si="0"/>
        <v/>
      </c>
      <c r="U11" s="161" t="str">
        <f t="shared" si="0"/>
        <v/>
      </c>
      <c r="V11" s="17"/>
      <c r="W11" s="17"/>
      <c r="X11" s="17"/>
      <c r="Y11" s="17"/>
      <c r="Z11" s="17"/>
    </row>
    <row r="12" spans="1:26" ht="153" customHeight="1">
      <c r="A12" s="105" t="str">
        <f>IF(ISBLANK(Template!A12),"",Template!A12)</f>
        <v>MNH</v>
      </c>
      <c r="B12" s="265"/>
      <c r="C12" s="105" t="str">
        <f>IF(ISBLANK(Template!C12),"",Template!C12)</f>
        <v>MNH2</v>
      </c>
      <c r="D12" s="99" t="str">
        <f>IF(ISBLANK(Template!D12),"",Template!D12)</f>
        <v>High quality maternity care</v>
      </c>
      <c r="E12" s="93" t="str">
        <f>IF(ISBLANK(Template!E12),"",Template!E12)</f>
        <v>Organization knows why quality matters, what can happen if there is poor quality maternity care, and have supported quality maternity care as an organisation</v>
      </c>
      <c r="F12" s="93" t="str">
        <f>IF(ISBLANK(Template!F12),"",Template!F12)</f>
        <v>Why does quality care matter? What can happen if a woman does not receive good quality care? 
Can you explain to me what role you think the community has to play in preventing poor quality maternity care? 
Can you tell me about a time your organisation suppported improving the quality of maternity care?</v>
      </c>
      <c r="G12" s="93" t="str">
        <f>IF(ISBLANK(Template!G12),"",Template!G12)</f>
        <v>Organisation does not know why high quality maternity care matters</v>
      </c>
      <c r="H12" s="93" t="str">
        <f>IF(ISBLANK(Template!H12),"",Template!H12)</f>
        <v>Organisation knows why high quality maternity care matters
Organisation cannot name at least 3 outcomes of low quality maternity care</v>
      </c>
      <c r="I12" s="93" t="str">
        <f>IF(ISBLANK(Template!I12),"",Template!I12)</f>
        <v xml:space="preserve">Organisation knows why high quality maternity care matters
Organisation can name at least 3 outcomes of low quality maternity care
Organisation does not conduct activities that seek to improve quality of maternity care </v>
      </c>
      <c r="J12" s="93" t="str">
        <f>IF(ISBLANK(Template!J12),"",Template!J12)</f>
        <v xml:space="preserve">Organisation knows why high quality maternity care matters
Organisation can name at least 3 outcomes of low quality maternity care
Organisation does conduct activities that seek to improve quality of maternity care </v>
      </c>
      <c r="K12" s="92" t="str">
        <f>IF(ISBLANK(Template!K12),"",Template!K12)</f>
        <v xml:space="preserve">Qualitative ( quotes)
Any reports/records demonstrating how they have improved the quality of care
</v>
      </c>
      <c r="L12" s="104" t="s">
        <v>43</v>
      </c>
      <c r="M12" s="104" t="s">
        <v>43</v>
      </c>
      <c r="N12" s="104" t="s">
        <v>43</v>
      </c>
      <c r="O12" s="104" t="s">
        <v>43</v>
      </c>
      <c r="P12" s="104" t="s">
        <v>43</v>
      </c>
      <c r="Q12" s="161" t="str">
        <f t="shared" si="1"/>
        <v/>
      </c>
      <c r="R12" s="161" t="str">
        <f t="shared" si="0"/>
        <v/>
      </c>
      <c r="S12" s="161" t="str">
        <f t="shared" si="0"/>
        <v/>
      </c>
      <c r="T12" s="161" t="str">
        <f t="shared" si="0"/>
        <v/>
      </c>
      <c r="U12" s="161" t="str">
        <f t="shared" si="0"/>
        <v/>
      </c>
      <c r="V12" s="17"/>
      <c r="W12" s="17"/>
      <c r="X12" s="17"/>
      <c r="Y12" s="17"/>
      <c r="Z12" s="17"/>
    </row>
    <row r="13" spans="1:26" ht="153" customHeight="1">
      <c r="A13" s="105" t="str">
        <f>IF(ISBLANK(Template!A13),"",Template!A13)</f>
        <v>MNH</v>
      </c>
      <c r="B13" s="265"/>
      <c r="C13" s="105" t="str">
        <f>IF(ISBLANK(Template!C13),"",Template!C13)</f>
        <v>MNH3</v>
      </c>
      <c r="D13" s="99" t="str">
        <f>IF(ISBLANK(Template!D13),"",Template!D13)</f>
        <v>Accountability mechanisms</v>
      </c>
      <c r="E13" s="93" t="str">
        <f>IF(ISBLANK(Template!E13),"",Template!E13)</f>
        <v>Organization engages actively in accountability mechanisms related to maternal and newbown health    (this could include sector performance review, TWGs, or feeding in MNH data to public participation forums)</v>
      </c>
      <c r="F13" s="93" t="str">
        <f>IF(ISBLANK(Template!F13),"",Template!F13)</f>
        <v>Tell me more about your understanding of an accountability mechanism. 
What would you advise an organisation who wants to engage with an accountability mechanism?
Tell me about a time you participated in an accountability mechanism- is it ongoing? Why do you see this group as an accountability mechanism?</v>
      </c>
      <c r="G13" s="93" t="str">
        <f>IF(ISBLANK(Template!G13),"",Template!G13)</f>
        <v>Organisation does not know the purpose of an accountability mechanism</v>
      </c>
      <c r="H13" s="93" t="str">
        <f>IF(ISBLANK(Template!H13),"",Template!H13)</f>
        <v xml:space="preserve">Organisation knows the purpose of an accountability mechanism
Organisation does not know how and when to engage in an accountability mechanism </v>
      </c>
      <c r="I13" s="93" t="str">
        <f>IF(ISBLANK(Template!I13),"",Template!I13)</f>
        <v xml:space="preserve">Organisation knows the purpose of an accountability mechanism
Organisation knows how and when to engage in an accountability mechanism
Organisation has not participated in any accountability mechanims
</v>
      </c>
      <c r="J13" s="93" t="str">
        <f>IF(ISBLANK(Template!J13),"",Template!J13)</f>
        <v xml:space="preserve">Organisation knows the purpose of an accountability mechanism
Organisation knows how and when to engage in an accountability mechanism 
Organisation has participated in at least one accountability mechanism
</v>
      </c>
      <c r="K13" s="92" t="str">
        <f>IF(ISBLANK(Template!K13),"",Template!K13)</f>
        <v>Minutes of meetings
Scorecard
Plan of action</v>
      </c>
      <c r="L13" s="104" t="s">
        <v>43</v>
      </c>
      <c r="M13" s="104" t="s">
        <v>43</v>
      </c>
      <c r="N13" s="104" t="s">
        <v>43</v>
      </c>
      <c r="O13" s="104" t="s">
        <v>43</v>
      </c>
      <c r="P13" s="104" t="s">
        <v>43</v>
      </c>
      <c r="Q13" s="161" t="str">
        <f t="shared" si="1"/>
        <v/>
      </c>
      <c r="R13" s="161" t="str">
        <f t="shared" si="0"/>
        <v/>
      </c>
      <c r="S13" s="161" t="str">
        <f t="shared" si="0"/>
        <v/>
      </c>
      <c r="T13" s="161" t="str">
        <f t="shared" si="0"/>
        <v/>
      </c>
      <c r="U13" s="161" t="str">
        <f t="shared" si="0"/>
        <v/>
      </c>
      <c r="V13" s="17"/>
      <c r="W13" s="17"/>
      <c r="X13" s="17"/>
      <c r="Y13" s="17"/>
      <c r="Z13" s="17"/>
    </row>
    <row r="14" spans="1:26" ht="120.95" customHeight="1">
      <c r="A14" s="105" t="str">
        <f>IF(ISBLANK(Template!A14),"",Template!A14)</f>
        <v>BA</v>
      </c>
      <c r="B14" s="269" t="str">
        <f>IF(ISBLANK(Template!B14),"",Template!B14)</f>
        <v xml:space="preserve">Health financing </v>
      </c>
      <c r="C14" s="105" t="str">
        <f>IF(ISBLANK(Template!C14),"",Template!C14)</f>
        <v>BA1</v>
      </c>
      <c r="D14" s="100" t="str">
        <f>IF(ISBLANK(Template!D14),"",Template!D14)</f>
        <v xml:space="preserve">Budget cycle and making process </v>
      </c>
      <c r="E14" s="93" t="str">
        <f>IF(ISBLANK(Template!E14),"",Template!E14)</f>
        <v>Organization knows different entry points of the budget cycle and making process and has engaged at relevant points. Has presented budget memos on health related agendas.
Organization knows the WHAT, WHEN, HOW, WHERE, WHY  of accessing budget information.</v>
      </c>
      <c r="F14" s="93" t="str">
        <f>IF(ISBLANK(Template!F14),"",Template!F14)</f>
        <v xml:space="preserve">Talk me through the budget cycle. How do you engage with it?
Tell me about a time you took part in public participation. What happened?
How would you go about accessing budget documents?
</v>
      </c>
      <c r="G14" s="93" t="str">
        <f>IF(ISBLANK(Template!G14),"",Template!G14)</f>
        <v>Organisation is not aware of the budget cycle and making process</v>
      </c>
      <c r="H14" s="93" t="str">
        <f>IF(ISBLANK(Template!H14),"",Template!H14)</f>
        <v xml:space="preserve">Organisation is aware of the budget cycle and making process.
Organisation cannot access health budget information.
</v>
      </c>
      <c r="I14" s="93" t="str">
        <f>IF(ISBLANK(Template!I14),"",Template!I14)</f>
        <v xml:space="preserve">Organisation is aware of the budget cycle and making process.
Organisation cannot access timely information regarding planned funding and spending in the health sector.
Organisation has not engaged in the budget making process such as citizen participation, public gathering at county assembly, TWG engagement etc
</v>
      </c>
      <c r="J14" s="93" t="str">
        <f>IF(ISBLANK(Template!J14),"",Template!J14)</f>
        <v>Organisation is aware of the budget cycle and making process.
Organisation can access timely information regarding planned funding and spending in the health sector.
Organisation has engaged in the budget making process including citizen participation, public gathering at county assembly, TWG engagement etc</v>
      </c>
      <c r="K14" s="92" t="str">
        <f>IF(ISBLANK(Template!K14),"",Template!K14)</f>
        <v>Budget memos
Copy of public participation schedule
Copies of published county budgets (draft or final), 
Copies of sector working group report</v>
      </c>
      <c r="L14" s="104" t="s">
        <v>43</v>
      </c>
      <c r="M14" s="104" t="s">
        <v>43</v>
      </c>
      <c r="N14" s="104" t="s">
        <v>43</v>
      </c>
      <c r="O14" s="104" t="s">
        <v>43</v>
      </c>
      <c r="P14" s="104" t="s">
        <v>43</v>
      </c>
      <c r="Q14" s="161" t="str">
        <f t="shared" si="1"/>
        <v/>
      </c>
      <c r="R14" s="161" t="str">
        <f t="shared" si="0"/>
        <v/>
      </c>
      <c r="S14" s="161" t="str">
        <f t="shared" si="0"/>
        <v/>
      </c>
      <c r="T14" s="161" t="str">
        <f t="shared" si="0"/>
        <v/>
      </c>
      <c r="U14" s="161" t="str">
        <f t="shared" si="0"/>
        <v/>
      </c>
      <c r="V14" s="18"/>
      <c r="W14" s="18"/>
      <c r="X14" s="18"/>
      <c r="Y14" s="18"/>
      <c r="Z14" s="18"/>
    </row>
    <row r="15" spans="1:26" ht="170.25" customHeight="1">
      <c r="A15" s="105" t="str">
        <f>IF(ISBLANK(Template!A15),"",Template!A15)</f>
        <v>BA</v>
      </c>
      <c r="B15" s="269" t="str">
        <f>IF(ISBLANK(Template!B15),"",Template!B15)</f>
        <v/>
      </c>
      <c r="C15" s="105" t="str">
        <f>IF(ISBLANK(Template!C15),"",Template!C15)</f>
        <v>BA2</v>
      </c>
      <c r="D15" s="100" t="str">
        <f>IF(ISBLANK(Template!D15),"",Template!D15)</f>
        <v>Making sense of budgets</v>
      </c>
      <c r="E15" s="93" t="str">
        <f>IF(ISBLANK(Template!E15),"",Template!E15)</f>
        <v>CSO knows and can perform a health budget analysis(can compare proportion of county health allocation versus total budget, can compare health expenditure over time with other allocations), can track  and disseminate.
CSO knows when and who to present the data to.</v>
      </c>
      <c r="F15" s="93" t="str">
        <f>IF(ISBLANK(Template!F15),"",Template!F15)</f>
        <v>What does analysis mean to you? Explain your reasoning behind choosing that its important/not important. 
How do you analyse a health budget?
If you have analysed a budget, what did you find out?</v>
      </c>
      <c r="G15" s="93" t="str">
        <f>IF(ISBLANK(Template!G15),"",Template!G15)</f>
        <v xml:space="preserve">Organisation does not know why budget and expenditure analysis is important. </v>
      </c>
      <c r="H15" s="93" t="str">
        <f>IF(ISBLANK(Template!H15),"",Template!H15)</f>
        <v xml:space="preserve">Organisation knows why budget and expenditure analysis is important. 
Organisation does not know how to calculate the proportion of the county budget allocated to health and its programmes.
</v>
      </c>
      <c r="I15" s="93" t="str">
        <f>IF(ISBLANK(Template!I15),"",Template!I15)</f>
        <v xml:space="preserve">Organisation knows why budget and expenditure analysis is important. 
Organisation knows how to calculate the proportion of the county budget allocated to health and its programmes.
Organisation has not analysed the county health budget or health expenditure (for example, comparing this year with the last year, or comparing the health sector with the education sector budget)
</v>
      </c>
      <c r="J15" s="91" t="str">
        <f>IF(ISBLANK(Template!J15),"",Template!J15)</f>
        <v xml:space="preserve">Organisation knows why budget and expenditure analysis is important. 
Organisation can calculate the proportion of the county budget allocated to health and its programmes.
Organisation has  analysed the county health budget or health expenditure (for example, comparing this year with the last year, or comparing the health sector with the education sector budget)
</v>
      </c>
      <c r="K15" s="93" t="str">
        <f>IF(ISBLANK(Template!K15),"",Template!K15)</f>
        <v>Budget analysis report and qualitative quotes 
Development of briefs from data for advocacy purposes.</v>
      </c>
      <c r="L15" s="104" t="s">
        <v>43</v>
      </c>
      <c r="M15" s="104" t="s">
        <v>43</v>
      </c>
      <c r="N15" s="104" t="s">
        <v>43</v>
      </c>
      <c r="O15" s="104" t="s">
        <v>43</v>
      </c>
      <c r="P15" s="104" t="s">
        <v>43</v>
      </c>
      <c r="Q15" s="161" t="str">
        <f t="shared" si="1"/>
        <v/>
      </c>
      <c r="R15" s="161" t="str">
        <f t="shared" si="0"/>
        <v/>
      </c>
      <c r="S15" s="161" t="str">
        <f t="shared" si="0"/>
        <v/>
      </c>
      <c r="T15" s="161" t="str">
        <f t="shared" si="0"/>
        <v/>
      </c>
      <c r="U15" s="161" t="str">
        <f t="shared" si="0"/>
        <v/>
      </c>
      <c r="V15" s="18"/>
      <c r="W15" s="18"/>
      <c r="X15" s="18"/>
      <c r="Y15" s="18"/>
      <c r="Z15" s="18"/>
    </row>
    <row r="16" spans="1:26" ht="153.75" customHeight="1">
      <c r="A16" s="105" t="str">
        <f>IF(ISBLANK(Template!A16),"",Template!A16)</f>
        <v>BA</v>
      </c>
      <c r="B16" s="269" t="str">
        <f>IF(ISBLANK(Template!B16),"",Template!B16)</f>
        <v/>
      </c>
      <c r="C16" s="105" t="str">
        <f>IF(ISBLANK(Template!C16),"",Template!C16)</f>
        <v>BA3</v>
      </c>
      <c r="D16" s="100" t="str">
        <f>IF(ISBLANK(Template!D16),"",Template!D16)</f>
        <v>Identifying bottlenecks</v>
      </c>
      <c r="E16" s="91" t="str">
        <f>IF(ISBLANK(Template!E16),"",Template!E16)</f>
        <v xml:space="preserve">Organization is able to identify financial bottleneck that matter for maternal health, knows how to communicate this information to the right decision makers for action
</v>
      </c>
      <c r="F16" s="91" t="str">
        <f>IF(ISBLANK(Template!F16),"",Template!F16)</f>
        <v>Explain your reasoning behind choosing that its important/not important. 
How did you go about identifying a bottleneck?
Tell me about an example where you identified a bottleneck and communicated this. Why were they the right decision makers?</v>
      </c>
      <c r="G16" s="91" t="str">
        <f>IF(ISBLANK(Template!G16),"",Template!G16)</f>
        <v xml:space="preserve">Organisation does not know why health financing bottlenecks matter for maternal health. </v>
      </c>
      <c r="H16" s="91" t="str">
        <f>IF(ISBLANK(Template!H16),"",Template!H16)</f>
        <v xml:space="preserve">Organisation knows why health financing bottlenecks matter for maternal health.
Organisation has not identified any health financing bottlenecks for maternal health.
</v>
      </c>
      <c r="I16" s="91" t="str">
        <f>IF(ISBLANK(Template!I16),"",Template!I16)</f>
        <v xml:space="preserve">Organisation knows why health financing bottlenecks matter for maternal health.
Organisation has identified one or more health financing bottlenecks for maternal health.
Once the bottleneck is identified, the organisation doesn’t know what to do with this information 
</v>
      </c>
      <c r="J16" s="91" t="str">
        <f>IF(ISBLANK(Template!J16),"",Template!J16)</f>
        <v xml:space="preserve">Organisation knows why health financing bottlenecks matter for maternal health.
Organisation has identified health financing bottlenecks for maternal health.
Organisation has identified a bottleneck (s) and communicated this information to the right decision makers for action
</v>
      </c>
      <c r="K16" s="94" t="str">
        <f>IF(ISBLANK(Template!K16),"",Template!K16)</f>
        <v xml:space="preserve">Relevant budget memos
Copy of public participation schedule
Report/List of challenges around health financing.
Quotes 
</v>
      </c>
      <c r="L16" s="104" t="s">
        <v>43</v>
      </c>
      <c r="M16" s="104" t="s">
        <v>43</v>
      </c>
      <c r="N16" s="104" t="s">
        <v>43</v>
      </c>
      <c r="O16" s="104" t="s">
        <v>43</v>
      </c>
      <c r="P16" s="104" t="s">
        <v>43</v>
      </c>
      <c r="Q16" s="161" t="str">
        <f t="shared" si="1"/>
        <v/>
      </c>
      <c r="R16" s="161" t="str">
        <f t="shared" si="0"/>
        <v/>
      </c>
      <c r="S16" s="161" t="str">
        <f t="shared" si="0"/>
        <v/>
      </c>
      <c r="T16" s="161" t="str">
        <f t="shared" si="0"/>
        <v/>
      </c>
      <c r="U16" s="161" t="str">
        <f t="shared" si="0"/>
        <v/>
      </c>
      <c r="V16" s="19"/>
      <c r="W16" s="19"/>
      <c r="X16" s="19"/>
      <c r="Y16" s="19"/>
      <c r="Z16" s="19"/>
    </row>
    <row r="17" spans="1:26" ht="172.5" customHeight="1">
      <c r="A17" s="105" t="str">
        <f>IF(ISBLANK(Template!A17),"",Template!A17)</f>
        <v>GLD</v>
      </c>
      <c r="B17" s="259" t="str">
        <f>IF(ISBLANK(Template!B17),"",Template!B17)</f>
        <v>Governance and Planning</v>
      </c>
      <c r="C17" s="105" t="str">
        <f>IF(ISBLANK(Template!C17),"",Template!C17)</f>
        <v>GLD1</v>
      </c>
      <c r="D17" s="102" t="str">
        <f>IF(ISBLANK(Template!D17),"",Template!D17)</f>
        <v>Governance structures and policies</v>
      </c>
      <c r="E17" s="91" t="str">
        <f>IF(ISBLANK(Template!E17),"",Template!E17)</f>
        <v>The organization has a governing body with a constitution that guides its work, legal notices, statues and bill
Policies and procedures across the board and guiding all aspects of financial management. They are readily available, are consistently practiced by all staff members, and meet generally accepted accounting principles (GAAP).
Organization has a package of documents that outline the purpose of the organization (mission, vision statement, objectives etc) and clearly outlined organogram</v>
      </c>
      <c r="F17" s="91" t="str">
        <f>IF(ISBLANK(Template!F17),"",Template!F17)</f>
        <v>Could you describe the organisation's governance structures? 
Could you decribe the organisation's strategic plan? What does it include?
What types of policies, procedures, and systems do you have in place? If there anything you think is misisng?</v>
      </c>
      <c r="G17" s="91" t="str">
        <f>IF(ISBLANK(Template!G17),"",Template!G17)</f>
        <v>Organization does not have governance structures in place</v>
      </c>
      <c r="H17" s="91" t="str">
        <f>IF(ISBLANK(Template!H17),"",Template!H17)</f>
        <v>Organisation does have governance structures in place
Organisation does not have established policies and procedures in place</v>
      </c>
      <c r="I17" s="91" t="str">
        <f>IF(ISBLANK(Template!I17),"",Template!I17)</f>
        <v>Organisation does have governance structures in place
Organisation has established policies and procedures in place
Organisation does not have a strategic plan</v>
      </c>
      <c r="J17" s="92" t="str">
        <f>IF(ISBLANK(Template!J17),"",Template!J17)</f>
        <v>Organisation does have governance structures in place
Organisation has established policies and procedures in place
Organisation does  have a strategic plan</v>
      </c>
      <c r="K17" s="95" t="str">
        <f>IF(ISBLANK(Template!K17),"",Template!K17)</f>
        <v xml:space="preserve">Constitution; appointment letters of board members; board minutes.
Organogram
Strategic plan </v>
      </c>
      <c r="L17" s="104" t="s">
        <v>43</v>
      </c>
      <c r="M17" s="104" t="s">
        <v>43</v>
      </c>
      <c r="N17" s="104" t="s">
        <v>43</v>
      </c>
      <c r="O17" s="104" t="s">
        <v>43</v>
      </c>
      <c r="P17" s="104" t="s">
        <v>43</v>
      </c>
      <c r="Q17" s="161" t="str">
        <f t="shared" si="1"/>
        <v/>
      </c>
      <c r="R17" s="161" t="str">
        <f t="shared" si="0"/>
        <v/>
      </c>
      <c r="S17" s="161" t="str">
        <f t="shared" si="0"/>
        <v/>
      </c>
      <c r="T17" s="161" t="str">
        <f t="shared" si="0"/>
        <v/>
      </c>
      <c r="U17" s="161" t="str">
        <f t="shared" si="0"/>
        <v/>
      </c>
      <c r="V17" s="19"/>
      <c r="W17" s="19"/>
      <c r="X17" s="19"/>
      <c r="Y17" s="19"/>
      <c r="Z17" s="19"/>
    </row>
    <row r="18" spans="1:26" s="47" customFormat="1" ht="140.44999999999999" customHeight="1">
      <c r="A18" s="105" t="str">
        <f>IF(ISBLANK(Template!A18),"",Template!A18)</f>
        <v>GLD</v>
      </c>
      <c r="B18" s="259" t="str">
        <f>IF(ISBLANK(Template!B18),"",Template!B18)</f>
        <v/>
      </c>
      <c r="C18" s="105" t="str">
        <f>IF(ISBLANK(Template!C18),"",Template!C18)</f>
        <v>GLD2</v>
      </c>
      <c r="D18" s="163" t="str">
        <f>IF(ISBLANK(Template!D18),"",Template!D18)</f>
        <v>Financing and planning for organisational activities</v>
      </c>
      <c r="E18" s="96" t="str">
        <f>IF(ISBLANK(Template!E18),"",Template!E18)</f>
        <v>Organization has an annual costed workplan that is regularly reviewed.
Organisation has a resource mobilisation plan</v>
      </c>
      <c r="F18" s="95" t="str">
        <f>IF(ISBLANK(Template!F18),"",Template!F18)</f>
        <v xml:space="preserve">What type of activities are in your workplan? 
How does the organisation go about costing these activities? 
Could you tell me about the plans the organisation has in place to mobilise its own resources?
</v>
      </c>
      <c r="G18" s="95" t="str">
        <f>IF(ISBLANK(Template!G18),"",Template!G18)</f>
        <v>Organisation does not have an annual plan of activities in place.</v>
      </c>
      <c r="H18" s="95" t="str">
        <f>IF(ISBLANK(Template!H18),"",Template!H18)</f>
        <v xml:space="preserve">Organisation has an annual plan of activities in place. 
The annual plan of activities is not accompanied with a budget. 
</v>
      </c>
      <c r="I18" s="95" t="str">
        <f>IF(ISBLANK(Template!I18),"",Template!I18)</f>
        <v xml:space="preserve">Organisation has an annual plan of activities in place. 
The annual plan of activities is accompanied with a budget. 
Organisation does not have a resource mobilisation plan in place to finance its annual plan of activities. 
</v>
      </c>
      <c r="J18" s="95" t="str">
        <f>IF(ISBLANK(Template!J18),"",Template!J18)</f>
        <v xml:space="preserve">Organisation has an annual plan of activities in place. 
The annual plan of activities is accompanied with a budget. 
Organisation has a resource mobilisation plan in place to finance its annual plan of activities. 
</v>
      </c>
      <c r="K18" s="92" t="str">
        <f>IF(ISBLANK(Template!K18),"",Template!K18)</f>
        <v>Annual costed workplan
Resource mobilisation plan
 Resource mobilization team meeting minutes/report</v>
      </c>
      <c r="L18" s="104" t="s">
        <v>43</v>
      </c>
      <c r="M18" s="104" t="s">
        <v>43</v>
      </c>
      <c r="N18" s="104" t="s">
        <v>43</v>
      </c>
      <c r="O18" s="104" t="s">
        <v>43</v>
      </c>
      <c r="P18" s="104" t="s">
        <v>43</v>
      </c>
      <c r="Q18" s="161" t="str">
        <f t="shared" si="1"/>
        <v/>
      </c>
      <c r="R18" s="161" t="str">
        <f t="shared" si="0"/>
        <v/>
      </c>
      <c r="S18" s="161" t="str">
        <f t="shared" si="0"/>
        <v/>
      </c>
      <c r="T18" s="161" t="str">
        <f t="shared" si="0"/>
        <v/>
      </c>
      <c r="U18" s="161" t="str">
        <f t="shared" si="0"/>
        <v/>
      </c>
      <c r="V18" s="20"/>
      <c r="W18" s="20"/>
      <c r="X18" s="20"/>
      <c r="Y18" s="20"/>
      <c r="Z18" s="20"/>
    </row>
    <row r="19" spans="1:26" ht="153" customHeight="1">
      <c r="A19" s="105" t="str">
        <f>IF(ISBLANK(Template!A19),"",Template!A19)</f>
        <v>CNS</v>
      </c>
      <c r="B19" s="260" t="str">
        <f>IF(ISBLANK(Template!B19),"",Template!B19)</f>
        <v>Coordination and Sustainability</v>
      </c>
      <c r="C19" s="105" t="str">
        <f>IF(ISBLANK(Template!C19),"",Template!C19)</f>
        <v>CNS1</v>
      </c>
      <c r="D19" s="103" t="str">
        <f>IF(ISBLANK(Template!D19),"",Template!D19)</f>
        <v>Taking part in coalitions</v>
      </c>
      <c r="E19" s="95" t="str">
        <f>IF(ISBLANK(Template!E19),"",Template!E19)</f>
        <v xml:space="preserve">Organisation is an active member of a coalition with other civil society organisations where it has worked on a shared issue.
Organization is contacted regularly by decison makers or civil society leaders or the media as a source of information.
</v>
      </c>
      <c r="F19" s="95" t="str">
        <f>IF(ISBLANK(Template!F19),"",Template!F19)</f>
        <v>What is a coalition? 
Could you tell me about a time where you participated in a coalition? Who else was in the coalition? What did the coalition do? 
Can you describe to me your relationships with other civil society organisations, media, and government?</v>
      </c>
      <c r="G19" s="95" t="str">
        <f>IF(ISBLANK(Template!G19),"",Template!G19)</f>
        <v>Organisation has never been part of a coalition with other civil society organisations.</v>
      </c>
      <c r="H19" s="95" t="str">
        <f>IF(ISBLANK(Template!H19),"",Template!H19)</f>
        <v xml:space="preserve">Organisation has been part of a coalition with other civil society organisations.
Organisation has never actively participated in coalition activities. 
</v>
      </c>
      <c r="I19" s="95" t="str">
        <f>IF(ISBLANK(Template!I19),"",Template!I19)</f>
        <v xml:space="preserve">Organisation has been part of a coalition with other civil society organisations.
Organisation has actively participated in coalition activities. 
Organisation does not regularly (e.g. at least once a quarter) provide information to other CSOs, decision makers and/or the media on MNH and/or the health budget  
</v>
      </c>
      <c r="J19" s="95" t="str">
        <f>IF(ISBLANK(Template!J19),"",Template!J19)</f>
        <v>Organisation has been part of a coalition with other civil society organisations.
Organisation has actively participated in coalition activities.
Organisation regularly (e.g. at least once a quarter) provide information to other CSOs, decision makers and/or the media on MNH and/or the health budget</v>
      </c>
      <c r="K19" s="92" t="str">
        <f>IF(ISBLANK(Template!K19),"",Template!K19)</f>
        <v>Meeting reports with various stakeholders.
Evidence of info provided
Joint plan of action of a coalition</v>
      </c>
      <c r="L19" s="104" t="s">
        <v>43</v>
      </c>
      <c r="M19" s="104" t="s">
        <v>43</v>
      </c>
      <c r="N19" s="104" t="s">
        <v>43</v>
      </c>
      <c r="O19" s="104" t="s">
        <v>43</v>
      </c>
      <c r="P19" s="104" t="s">
        <v>43</v>
      </c>
      <c r="Q19" s="161" t="str">
        <f t="shared" si="1"/>
        <v/>
      </c>
      <c r="R19" s="161" t="str">
        <f t="shared" si="0"/>
        <v/>
      </c>
      <c r="S19" s="161" t="str">
        <f t="shared" si="0"/>
        <v/>
      </c>
      <c r="T19" s="161" t="str">
        <f t="shared" si="0"/>
        <v/>
      </c>
      <c r="U19" s="161" t="str">
        <f t="shared" si="0"/>
        <v/>
      </c>
      <c r="V19" s="18"/>
      <c r="W19" s="18"/>
      <c r="X19" s="18"/>
      <c r="Y19" s="18"/>
      <c r="Z19" s="18"/>
    </row>
    <row r="20" spans="1:26" ht="153" customHeight="1">
      <c r="A20" s="105" t="str">
        <f>IF(ISBLANK(Template!A20),"",Template!A20)</f>
        <v>CNS</v>
      </c>
      <c r="B20" s="260" t="str">
        <f>IF(ISBLANK(Template!B20),"",Template!B20)</f>
        <v/>
      </c>
      <c r="C20" s="105" t="str">
        <f>IF(ISBLANK(Template!C20),"",Template!C20)</f>
        <v>CNS2</v>
      </c>
      <c r="D20" s="103" t="str">
        <f>IF(ISBLANK(Template!D20),"",Template!D20)</f>
        <v xml:space="preserve">Collaborating with the government </v>
      </c>
      <c r="E20" s="95" t="str">
        <f>IF(ISBLANK(Template!E20),"",Template!E20)</f>
        <v xml:space="preserve">Organisation is seen by the government as a stakeholder in government processes and employs diplomatic advocacy.
</v>
      </c>
      <c r="F20" s="95" t="str">
        <f>IF(ISBLANK(Template!F20),"",Template!F20)</f>
        <v>How would you describe the organisation's relationship with Government? What do you think the Government think of the organisation? 
Why would you/wouldn't you collaborate with Government? Do you have any shared goals?
Tell me about a time where you have partnered with Government to achieve a shared goal.</v>
      </c>
      <c r="G20" s="95" t="str">
        <f>IF(ISBLANK(Template!G20),"",Template!G20)</f>
        <v>Organisation has never worked with Government/ County health department</v>
      </c>
      <c r="H20" s="95" t="str">
        <f>IF(ISBLANK(Template!H20),"",Template!H20)</f>
        <v xml:space="preserve">Organisation has worked with Government/county health department. 
Organisation is not seen by the government as a key stakeholder in government processes
</v>
      </c>
      <c r="I20" s="95" t="str">
        <f>IF(ISBLANK(Template!I20),"",Template!I20)</f>
        <v xml:space="preserve">Organisation has worked with Government/county health department
Organisation is  seen by the government as a key stakeholder in government processes 
Organisation was not successful in supporting Government to achieve a shared goal.  
</v>
      </c>
      <c r="J20" s="95" t="str">
        <f>IF(ISBLANK(Template!J20),"",Template!J20)</f>
        <v xml:space="preserve">Organisation has worked with Government. 
Organisation is seen by the government as a key stakeholder in government processes
Organisation was successful in supporting Government to achieve a shared goal.  
</v>
      </c>
      <c r="K20" s="92" t="str">
        <f>IF(ISBLANK(Template!K20),"",Template!K20)</f>
        <v>Meeting reports of health related meetings with various county officials where CSO has participated in.</v>
      </c>
      <c r="L20" s="104" t="s">
        <v>43</v>
      </c>
      <c r="M20" s="104" t="s">
        <v>43</v>
      </c>
      <c r="N20" s="104" t="s">
        <v>43</v>
      </c>
      <c r="O20" s="104" t="s">
        <v>43</v>
      </c>
      <c r="P20" s="104" t="s">
        <v>43</v>
      </c>
      <c r="Q20" s="161" t="str">
        <f t="shared" si="1"/>
        <v/>
      </c>
      <c r="R20" s="161" t="str">
        <f t="shared" si="0"/>
        <v/>
      </c>
      <c r="S20" s="161" t="str">
        <f t="shared" si="0"/>
        <v/>
      </c>
      <c r="T20" s="161" t="str">
        <f t="shared" si="0"/>
        <v/>
      </c>
      <c r="U20" s="161" t="str">
        <f t="shared" si="0"/>
        <v/>
      </c>
      <c r="V20" s="17"/>
      <c r="W20" s="17"/>
      <c r="X20" s="17"/>
      <c r="Y20" s="17"/>
      <c r="Z20" s="17"/>
    </row>
    <row r="21" spans="1:26" ht="167.1" customHeight="1">
      <c r="A21" s="105" t="str">
        <f>IF(ISBLANK(Template!A21),"",Template!A21)</f>
        <v>CNS</v>
      </c>
      <c r="B21" s="260" t="str">
        <f>IF(ISBLANK(Template!B21),"",Template!B21)</f>
        <v/>
      </c>
      <c r="C21" s="105" t="str">
        <f>IF(ISBLANK(Template!C21),"",Template!C21)</f>
        <v>CNS3</v>
      </c>
      <c r="D21" s="103" t="str">
        <f>IF(ISBLANK(Template!D21),"",Template!D21)</f>
        <v>Documenting plans for sustainability</v>
      </c>
      <c r="E21" s="97" t="str">
        <f>IF(ISBLANK(Template!E21),"",Template!E21)</f>
        <v>Organization understands the importance of documenting plans for their transition beyond donor funding and sustaining their advocacy interventions
Organization has a clear sutainability plan beyond their current source of funding.</v>
      </c>
      <c r="F21" s="97" t="str">
        <f>IF(ISBLANK(Template!F21),"",Template!F21)</f>
        <v>What does sustainability mean for your organisation? 
Can you explain to me how your organisation have planned for sustainability?
Can you describe how your sustainability plans have informed your work?
If your current source of funding was to come to an end, how would you continue with your activities? What other activities do nto require resources from a third party?</v>
      </c>
      <c r="G21" s="97" t="str">
        <f>IF(ISBLANK(Template!G21),"",Template!G21)</f>
        <v>Organisation does not know why they need to document plans for sustaining their work beyond donor funding</v>
      </c>
      <c r="H21" s="97" t="str">
        <f>IF(ISBLANK(Template!H21),"",Template!H21)</f>
        <v xml:space="preserve">Organisation knows why they needs to document plans for sustaining their work beyond donor funding
Organisation has not developed an organization sustainability plan 
</v>
      </c>
      <c r="I21" s="97" t="str">
        <f>IF(ISBLANK(Template!I21),"",Template!I21)</f>
        <v xml:space="preserve">Organisation knows why they needs to document plans for sustaining their work beyond donor funding
Organisation has  developed an organization sustainability plan 
Organisational sustainabilty plan does not inform the organisation's activities </v>
      </c>
      <c r="J21" s="97" t="str">
        <f>IF(ISBLANK(Template!J21),"",Template!J21)</f>
        <v xml:space="preserve">Organisation knows why they needs to document plans for sustaining their work beyond donor funding
Organisation has  developed an organization sustainability plan 
Organisational sustainabilty plan does  inform the organisation's activities </v>
      </c>
      <c r="K21" s="92" t="str">
        <f>IF(ISBLANK(Template!K21),"",Template!K21)</f>
        <v>Sustainability plan, Exit strategy</v>
      </c>
      <c r="L21" s="104" t="s">
        <v>43</v>
      </c>
      <c r="M21" s="104" t="s">
        <v>43</v>
      </c>
      <c r="N21" s="104" t="s">
        <v>43</v>
      </c>
      <c r="O21" s="104" t="s">
        <v>43</v>
      </c>
      <c r="P21" s="104" t="s">
        <v>43</v>
      </c>
      <c r="Q21" s="161" t="str">
        <f t="shared" si="1"/>
        <v/>
      </c>
      <c r="R21" s="161" t="str">
        <f t="shared" si="0"/>
        <v/>
      </c>
      <c r="S21" s="161" t="str">
        <f t="shared" si="0"/>
        <v/>
      </c>
      <c r="T21" s="161" t="str">
        <f t="shared" si="0"/>
        <v/>
      </c>
      <c r="U21" s="161" t="str">
        <f t="shared" si="0"/>
        <v/>
      </c>
      <c r="V21" s="17"/>
      <c r="W21" s="17"/>
      <c r="X21" s="17"/>
      <c r="Y21" s="17"/>
      <c r="Z21" s="17"/>
    </row>
    <row r="22" spans="1:26" ht="164.45" customHeight="1">
      <c r="A22" s="105" t="str">
        <f>IF(ISBLANK(Template!A22),"",Template!A22)</f>
        <v>MEL</v>
      </c>
      <c r="B22" s="261" t="str">
        <f>IF(ISBLANK(Template!B22),"",Template!B22)</f>
        <v>Monitoring and Learning</v>
      </c>
      <c r="C22" s="105" t="str">
        <f>IF(ISBLANK(Template!C22),"",Template!C22)</f>
        <v>MEL1</v>
      </c>
      <c r="D22" s="101" t="str">
        <f>IF(ISBLANK(Template!D22),"",Template!D22)</f>
        <v>Monitoring advocacy efforts</v>
      </c>
      <c r="E22" s="95" t="str">
        <f>IF(ISBLANK(Template!E22),"",Template!E22)</f>
        <v>Organization has an M&amp;E plan for advocacy efforts</v>
      </c>
      <c r="F22" s="95" t="str">
        <f>IF(ISBLANK(Template!F22),"",Template!F22)</f>
        <v>What is your reasoning behind choosing that it is important to track advocacy efforts OR it is not important to track advocacy efforts?
How do you go about tracking the results of advocacy activities?  
Could you give me an example of when you tracked the results of advocacy activities? Do you have another example? How often do you track results?</v>
      </c>
      <c r="G22" s="95" t="str">
        <f>IF(ISBLANK(Template!G22),"",Template!G22)</f>
        <v xml:space="preserve">The organisation does not think it is important to track the change we achieve through our advocacy activities.   </v>
      </c>
      <c r="H22" s="95" t="str">
        <f>IF(ISBLANK(Template!H22),"",Template!H22)</f>
        <v xml:space="preserve">The organisation regards it as important to track the changes achieved through our advocacy activities.   
The organisation does not track the results of our advocacy activities.  </v>
      </c>
      <c r="I22" s="95" t="str">
        <f>IF(ISBLANK(Template!I22),"",Template!I22)</f>
        <v xml:space="preserve">The organisation regards it as important to track the change we achieve through our advocacy activities.   
The organisation does track the results of our advocacy activities
The organisation does not use this tracking to inform our future advocacy work
</v>
      </c>
      <c r="J22" s="95" t="str">
        <f>IF(ISBLANK(Template!J22),"",Template!J22)</f>
        <v xml:space="preserve">The organisation regards it as important to track the change we achieve through our advocacy activities.   
The organisation does track the results of our advocacy activities
The organisation has used this tracking to inform our future advocacy work
</v>
      </c>
      <c r="K22" s="95" t="str">
        <f>IF(ISBLANK(Template!K22),"",Template!K22)</f>
        <v xml:space="preserve">M&amp;E plan for advocacy efforts
Tailored adaptation strategy for advocacy efforts.
</v>
      </c>
      <c r="L22" s="104" t="s">
        <v>43</v>
      </c>
      <c r="M22" s="104" t="s">
        <v>43</v>
      </c>
      <c r="N22" s="104" t="s">
        <v>43</v>
      </c>
      <c r="O22" s="104" t="s">
        <v>43</v>
      </c>
      <c r="P22" s="104" t="s">
        <v>43</v>
      </c>
      <c r="Q22" s="161" t="str">
        <f t="shared" si="1"/>
        <v/>
      </c>
      <c r="R22" s="161" t="str">
        <f t="shared" si="0"/>
        <v/>
      </c>
      <c r="S22" s="161" t="str">
        <f t="shared" si="0"/>
        <v/>
      </c>
      <c r="T22" s="161" t="str">
        <f t="shared" si="0"/>
        <v/>
      </c>
      <c r="U22" s="161" t="str">
        <f t="shared" si="0"/>
        <v/>
      </c>
      <c r="V22" s="75"/>
      <c r="W22" s="75"/>
      <c r="X22" s="75"/>
      <c r="Y22" s="75"/>
      <c r="Z22" s="75"/>
    </row>
    <row r="23" spans="1:26" ht="151.5" customHeight="1">
      <c r="A23" s="105" t="str">
        <f>IF(ISBLANK(Template!A23),"",Template!A23)</f>
        <v>MEL</v>
      </c>
      <c r="B23" s="261" t="e">
        <f>IF(ISBLANK(Template!#REF!),"",Template!#REF!)</f>
        <v>#REF!</v>
      </c>
      <c r="C23" s="105" t="str">
        <f>IF(ISBLANK(Template!C23),"",Template!C23)</f>
        <v>MEL2</v>
      </c>
      <c r="D23" s="101" t="str">
        <f>IF(ISBLANK(Template!D23),"",Template!D23)</f>
        <v>Taking part in reflective learning</v>
      </c>
      <c r="E23" s="95" t="str">
        <f>IF(ISBLANK(Template!E23),"",Template!E23)</f>
        <v xml:space="preserve">Organization holds structured and regular reflection meetings  anchored on strategic planning/annual workplanning to discuss learnings, successes, and failures, adapts its plans. And activity plans are informed by the tracking of results of organizations advocacy activities.  
</v>
      </c>
      <c r="F23" s="95" t="str">
        <f>IF(ISBLANK(Template!F23),"",Template!F23)</f>
        <v>What does reflective learning mean to your organisation?
What is your reasoning behind choosing that reflecting learning is important or not? 
How does your organisation go about supporting reflective learning?
Can you give me an example of where your activities have changed in order to learn from successes and challenges</v>
      </c>
      <c r="G23" s="95" t="str">
        <f>IF(ISBLANK(Template!G23),"",Template!G23)</f>
        <v xml:space="preserve">Organisation does not regard it as important to reflect on our own success and failure. </v>
      </c>
      <c r="H23" s="95" t="str">
        <f>IF(ISBLANK(Template!H23),"",Template!H23)</f>
        <v xml:space="preserve">The organisation regards it as important to reflect on our own success and failure.
Organisation has not held a reflection meeting where  learnings, successes, and failures have been discussed in the previous 6 months.
</v>
      </c>
      <c r="I23" s="95" t="str">
        <f>IF(ISBLANK(Template!I23),"",Template!I23)</f>
        <v xml:space="preserve">The organisation regards it is important to reflect on our own success and failure.
Organisation has held a reflection meeting where we have discussed learnings, successes, and failures in the previous 6 months.
Organisation has not adapted its plans based a reflection meeting in the last 6 months. </v>
      </c>
      <c r="J23" s="95" t="str">
        <f>IF(ISBLANK(Template!J23),"",Template!J23)</f>
        <v xml:space="preserve">The organisation regards it is important to reflect on our own success and failure.
Organisation has held a reflection meeting where we have discussed learnings, successes, and failures in the previous 6 months.
Organisation has adapted its plans based a reflection meeting in the last 6 months. </v>
      </c>
      <c r="K23" s="95" t="str">
        <f>IF(ISBLANK(Template!K23),"",Template!K23)</f>
        <v>Activity plans, agenda of reflective meeting, meeting minutes (if available)
Action tracking plans.</v>
      </c>
      <c r="L23" s="104" t="s">
        <v>43</v>
      </c>
      <c r="M23" s="104" t="s">
        <v>43</v>
      </c>
      <c r="N23" s="104" t="s">
        <v>43</v>
      </c>
      <c r="O23" s="104" t="s">
        <v>43</v>
      </c>
      <c r="P23" s="104" t="s">
        <v>43</v>
      </c>
      <c r="Q23" s="161" t="str">
        <f t="shared" si="1"/>
        <v/>
      </c>
      <c r="R23" s="161" t="str">
        <f t="shared" si="1"/>
        <v/>
      </c>
      <c r="S23" s="161" t="str">
        <f t="shared" si="1"/>
        <v/>
      </c>
      <c r="T23" s="161" t="str">
        <f t="shared" si="1"/>
        <v/>
      </c>
      <c r="U23" s="161" t="str">
        <f t="shared" si="1"/>
        <v/>
      </c>
      <c r="V23" s="16"/>
      <c r="W23" s="16"/>
      <c r="X23" s="16"/>
      <c r="Y23" s="16"/>
      <c r="Z23" s="16"/>
    </row>
    <row r="24" spans="1:26" s="51" customFormat="1" ht="15">
      <c r="A24" s="106"/>
      <c r="C24" s="106"/>
      <c r="D24" s="68"/>
      <c r="E24" s="197"/>
      <c r="F24" s="52"/>
      <c r="G24" s="63"/>
      <c r="H24" s="63"/>
      <c r="I24" s="63"/>
      <c r="J24" s="63"/>
      <c r="K24" s="63"/>
      <c r="L24" s="64"/>
      <c r="M24" s="64"/>
      <c r="N24" s="64"/>
      <c r="O24" s="64"/>
      <c r="P24" s="64"/>
      <c r="V24" s="59"/>
      <c r="W24" s="59"/>
      <c r="X24" s="59"/>
      <c r="Y24" s="59"/>
      <c r="Z24" s="59"/>
    </row>
    <row r="25" spans="1:26" s="51" customFormat="1" ht="15">
      <c r="A25" s="106"/>
      <c r="C25" s="106"/>
      <c r="D25" s="195"/>
      <c r="E25" s="200"/>
      <c r="F25" s="59"/>
      <c r="G25" s="59"/>
      <c r="H25" s="59"/>
      <c r="I25" s="59"/>
      <c r="J25" s="59"/>
      <c r="K25" s="59"/>
      <c r="L25" s="64"/>
      <c r="M25" s="64"/>
      <c r="N25" s="64"/>
      <c r="O25" s="64"/>
      <c r="P25" s="64"/>
      <c r="V25" s="59"/>
      <c r="W25" s="59"/>
      <c r="X25" s="59"/>
      <c r="Y25" s="59"/>
      <c r="Z25" s="59"/>
    </row>
    <row r="26" spans="1:26" s="51" customFormat="1" ht="15">
      <c r="A26" s="106"/>
      <c r="C26" s="106"/>
      <c r="D26" s="247"/>
      <c r="E26" s="69"/>
      <c r="F26" s="59"/>
      <c r="G26" s="59"/>
      <c r="H26" s="59"/>
      <c r="I26" s="59"/>
      <c r="J26" s="59"/>
      <c r="K26" s="59"/>
      <c r="L26" s="66"/>
      <c r="M26" s="66"/>
      <c r="N26" s="66"/>
      <c r="O26" s="66"/>
      <c r="P26" s="66"/>
      <c r="V26" s="59"/>
      <c r="W26" s="59"/>
      <c r="X26" s="59"/>
      <c r="Y26" s="59"/>
      <c r="Z26" s="59"/>
    </row>
    <row r="27" spans="1:26" s="51" customFormat="1" ht="15">
      <c r="A27" s="106"/>
      <c r="C27" s="106"/>
      <c r="D27" s="247"/>
      <c r="E27" s="70"/>
      <c r="F27" s="59"/>
      <c r="G27" s="59"/>
      <c r="H27" s="59"/>
      <c r="I27" s="59"/>
      <c r="J27" s="59"/>
      <c r="K27" s="59"/>
      <c r="L27" s="66"/>
      <c r="M27" s="66"/>
      <c r="N27" s="66"/>
      <c r="O27" s="66"/>
      <c r="P27" s="66"/>
      <c r="V27" s="59"/>
      <c r="W27" s="59"/>
      <c r="X27" s="59"/>
      <c r="Y27" s="59"/>
      <c r="Z27" s="59"/>
    </row>
    <row r="28" spans="1:26" s="51" customFormat="1" ht="15">
      <c r="A28" s="106"/>
      <c r="C28" s="106"/>
      <c r="D28" s="199"/>
      <c r="E28" s="200"/>
      <c r="F28" s="59"/>
      <c r="G28" s="59"/>
      <c r="H28" s="59"/>
      <c r="I28" s="59"/>
      <c r="J28" s="59"/>
      <c r="K28" s="59"/>
      <c r="L28" s="66"/>
      <c r="M28" s="66"/>
      <c r="N28" s="66"/>
      <c r="O28" s="66"/>
      <c r="P28" s="66"/>
      <c r="V28" s="59"/>
      <c r="W28" s="59"/>
      <c r="X28" s="59"/>
      <c r="Y28" s="59"/>
      <c r="Z28" s="59"/>
    </row>
    <row r="29" spans="1:26" s="51" customFormat="1" ht="15">
      <c r="A29" s="106"/>
      <c r="C29" s="106"/>
      <c r="D29" s="199"/>
      <c r="E29" s="200"/>
      <c r="F29" s="59"/>
      <c r="G29" s="59"/>
      <c r="H29" s="59"/>
      <c r="I29" s="59"/>
      <c r="J29" s="59"/>
      <c r="K29" s="59"/>
      <c r="L29" s="66"/>
      <c r="M29" s="66"/>
      <c r="N29" s="66"/>
      <c r="O29" s="66"/>
      <c r="P29" s="66"/>
      <c r="V29" s="59"/>
      <c r="W29" s="59"/>
      <c r="X29" s="59"/>
      <c r="Y29" s="59"/>
      <c r="Z29" s="59"/>
    </row>
    <row r="30" spans="1:26" s="51" customFormat="1" ht="15">
      <c r="A30" s="106"/>
      <c r="C30" s="106"/>
      <c r="D30" s="199"/>
      <c r="E30" s="200"/>
      <c r="F30" s="59"/>
      <c r="G30" s="59"/>
      <c r="H30" s="59"/>
      <c r="I30" s="59"/>
      <c r="J30" s="59"/>
      <c r="K30" s="59"/>
      <c r="L30" s="66"/>
      <c r="M30" s="66"/>
      <c r="N30" s="66"/>
      <c r="O30" s="66"/>
      <c r="P30" s="66"/>
      <c r="V30" s="59"/>
      <c r="W30" s="59"/>
      <c r="X30" s="59"/>
      <c r="Y30" s="59"/>
      <c r="Z30" s="59"/>
    </row>
    <row r="31" spans="1:26" s="51" customFormat="1" ht="15">
      <c r="A31" s="106"/>
      <c r="C31" s="106"/>
      <c r="D31" s="199"/>
      <c r="E31" s="200"/>
      <c r="F31" s="59"/>
      <c r="G31" s="59"/>
      <c r="H31" s="59"/>
      <c r="I31" s="59"/>
      <c r="J31" s="59"/>
      <c r="K31" s="59"/>
      <c r="L31" s="66"/>
      <c r="M31" s="66"/>
      <c r="N31" s="66"/>
      <c r="O31" s="66"/>
      <c r="P31" s="66"/>
      <c r="V31" s="59"/>
      <c r="W31" s="59"/>
      <c r="X31" s="59"/>
      <c r="Y31" s="59"/>
      <c r="Z31" s="59"/>
    </row>
    <row r="32" spans="1:26" s="51" customFormat="1" ht="15">
      <c r="A32" s="106"/>
      <c r="C32" s="106"/>
      <c r="D32" s="199"/>
      <c r="E32" s="200"/>
      <c r="F32" s="59"/>
      <c r="G32" s="59"/>
      <c r="H32" s="59"/>
      <c r="I32" s="59"/>
      <c r="J32" s="59"/>
      <c r="K32" s="59"/>
      <c r="L32" s="66"/>
      <c r="M32" s="66"/>
      <c r="N32" s="66"/>
      <c r="O32" s="66"/>
      <c r="P32" s="66"/>
      <c r="V32" s="59"/>
      <c r="W32" s="59"/>
      <c r="X32" s="59"/>
      <c r="Y32" s="59"/>
      <c r="Z32" s="59"/>
    </row>
    <row r="33" spans="1:26" s="51" customFormat="1" ht="15">
      <c r="A33" s="106"/>
      <c r="C33" s="106"/>
      <c r="D33" s="199"/>
      <c r="E33" s="200"/>
      <c r="F33" s="59"/>
      <c r="G33" s="59"/>
      <c r="H33" s="59"/>
      <c r="I33" s="59"/>
      <c r="J33" s="59"/>
      <c r="K33" s="59"/>
      <c r="L33" s="66"/>
      <c r="M33" s="66"/>
      <c r="N33" s="66"/>
      <c r="O33" s="66"/>
      <c r="P33" s="66"/>
      <c r="V33" s="59"/>
      <c r="W33" s="59"/>
      <c r="X33" s="59"/>
      <c r="Y33" s="59"/>
      <c r="Z33" s="59"/>
    </row>
    <row r="34" spans="1:26" s="51" customFormat="1" ht="15">
      <c r="A34" s="106"/>
      <c r="C34" s="106"/>
      <c r="D34" s="199"/>
      <c r="E34" s="200"/>
      <c r="F34" s="59"/>
      <c r="G34" s="59"/>
      <c r="H34" s="59"/>
      <c r="I34" s="59"/>
      <c r="J34" s="59"/>
      <c r="K34" s="59"/>
      <c r="L34" s="66"/>
      <c r="M34" s="66"/>
      <c r="N34" s="66"/>
      <c r="O34" s="66"/>
      <c r="P34" s="66"/>
      <c r="V34" s="71"/>
      <c r="W34" s="71"/>
      <c r="X34" s="71"/>
      <c r="Y34" s="71"/>
      <c r="Z34" s="71"/>
    </row>
    <row r="35" spans="1:26" s="51" customFormat="1" ht="15">
      <c r="A35" s="106"/>
      <c r="C35" s="106"/>
      <c r="D35" s="199"/>
      <c r="E35" s="200"/>
      <c r="F35" s="59"/>
      <c r="G35" s="59"/>
      <c r="H35" s="59"/>
      <c r="I35" s="59"/>
      <c r="J35" s="59"/>
      <c r="K35" s="59"/>
      <c r="L35" s="66"/>
      <c r="M35" s="66"/>
      <c r="N35" s="66"/>
      <c r="O35" s="66"/>
      <c r="P35" s="66"/>
      <c r="V35" s="59"/>
      <c r="W35" s="59"/>
      <c r="X35" s="59"/>
      <c r="Y35" s="59"/>
      <c r="Z35" s="59"/>
    </row>
    <row r="36" spans="1:26" s="51" customFormat="1" ht="15">
      <c r="A36" s="106"/>
      <c r="C36" s="106"/>
      <c r="D36" s="248"/>
      <c r="E36" s="249"/>
      <c r="F36" s="59"/>
      <c r="G36" s="59"/>
      <c r="H36" s="59"/>
      <c r="I36" s="59"/>
      <c r="J36" s="59"/>
      <c r="K36" s="71"/>
      <c r="L36" s="66"/>
      <c r="M36" s="66"/>
      <c r="N36" s="66"/>
      <c r="O36" s="66"/>
      <c r="P36" s="66"/>
      <c r="V36" s="59"/>
      <c r="W36" s="59"/>
      <c r="X36" s="59"/>
      <c r="Y36" s="59"/>
      <c r="Z36" s="59"/>
    </row>
    <row r="37" spans="1:26" s="51" customFormat="1" ht="15">
      <c r="A37" s="106"/>
      <c r="C37" s="106"/>
      <c r="D37" s="248"/>
      <c r="E37" s="249"/>
      <c r="F37" s="59"/>
      <c r="G37" s="59"/>
      <c r="H37" s="59"/>
      <c r="I37" s="59"/>
      <c r="J37" s="59"/>
      <c r="K37" s="59"/>
      <c r="L37" s="66"/>
      <c r="M37" s="66"/>
      <c r="N37" s="66"/>
      <c r="O37" s="66"/>
      <c r="P37" s="66"/>
      <c r="V37" s="59"/>
      <c r="W37" s="59"/>
      <c r="X37" s="59"/>
      <c r="Y37" s="59"/>
      <c r="Z37" s="59"/>
    </row>
    <row r="38" spans="1:26" s="51" customFormat="1" ht="15">
      <c r="A38" s="106"/>
      <c r="C38" s="106"/>
      <c r="D38" s="247"/>
      <c r="E38" s="200"/>
      <c r="F38" s="59"/>
      <c r="G38" s="59"/>
      <c r="H38" s="59"/>
      <c r="I38" s="59"/>
      <c r="J38" s="59"/>
      <c r="K38" s="59"/>
      <c r="L38" s="66"/>
      <c r="M38" s="66"/>
      <c r="N38" s="66"/>
      <c r="O38" s="66"/>
      <c r="P38" s="66"/>
      <c r="V38" s="57"/>
      <c r="W38" s="57"/>
      <c r="X38" s="57"/>
      <c r="Y38" s="57"/>
      <c r="Z38" s="57"/>
    </row>
    <row r="39" spans="1:26" s="51" customFormat="1" ht="15">
      <c r="A39" s="106"/>
      <c r="C39" s="106"/>
      <c r="D39" s="247"/>
      <c r="E39" s="200"/>
      <c r="F39" s="59"/>
      <c r="G39" s="59"/>
      <c r="H39" s="59"/>
      <c r="I39" s="59"/>
      <c r="J39" s="59"/>
      <c r="K39" s="59"/>
      <c r="L39" s="66"/>
      <c r="M39" s="66"/>
      <c r="N39" s="66"/>
      <c r="O39" s="66"/>
      <c r="P39" s="66"/>
      <c r="V39" s="57"/>
      <c r="W39" s="57"/>
      <c r="X39" s="57"/>
      <c r="Y39" s="57"/>
      <c r="Z39" s="57"/>
    </row>
    <row r="40" spans="1:26" s="51" customFormat="1" ht="15">
      <c r="A40" s="106"/>
      <c r="C40" s="106"/>
      <c r="D40" s="194"/>
      <c r="E40" s="198"/>
      <c r="F40" s="57"/>
      <c r="G40" s="57"/>
      <c r="H40" s="57"/>
      <c r="I40" s="57"/>
      <c r="J40" s="57"/>
      <c r="K40" s="57"/>
      <c r="L40" s="53"/>
      <c r="M40" s="53"/>
      <c r="N40" s="72"/>
      <c r="O40" s="72"/>
      <c r="P40" s="72"/>
      <c r="V40" s="57"/>
      <c r="W40" s="57"/>
      <c r="X40" s="57"/>
      <c r="Y40" s="57"/>
      <c r="Z40" s="57"/>
    </row>
    <row r="41" spans="1:26" s="51" customFormat="1" ht="15">
      <c r="A41" s="106"/>
      <c r="C41" s="106"/>
      <c r="D41" s="257"/>
      <c r="E41" s="198"/>
      <c r="F41" s="57"/>
      <c r="G41" s="57"/>
      <c r="H41" s="57"/>
      <c r="I41" s="57"/>
      <c r="J41" s="57"/>
      <c r="K41" s="57"/>
      <c r="L41" s="53"/>
      <c r="M41" s="53"/>
      <c r="N41" s="72"/>
      <c r="O41" s="72"/>
      <c r="P41" s="72"/>
      <c r="V41" s="52"/>
      <c r="W41" s="52"/>
      <c r="X41" s="52"/>
      <c r="Y41" s="52"/>
      <c r="Z41" s="52"/>
    </row>
    <row r="42" spans="1:26" s="51" customFormat="1" ht="15">
      <c r="A42" s="106"/>
      <c r="C42" s="106"/>
      <c r="D42" s="257"/>
      <c r="E42" s="198"/>
      <c r="F42" s="57"/>
      <c r="G42" s="57"/>
      <c r="H42" s="57"/>
      <c r="I42" s="57"/>
      <c r="J42" s="57"/>
      <c r="K42" s="57"/>
      <c r="L42" s="53"/>
      <c r="M42" s="53"/>
      <c r="N42" s="72"/>
      <c r="O42" s="72"/>
      <c r="P42" s="72"/>
      <c r="V42" s="52"/>
      <c r="W42" s="52"/>
      <c r="X42" s="52"/>
      <c r="Y42" s="52"/>
      <c r="Z42" s="52"/>
    </row>
    <row r="43" spans="1:26" s="51" customFormat="1" ht="15">
      <c r="A43" s="106"/>
      <c r="C43" s="106"/>
      <c r="D43" s="257"/>
      <c r="E43" s="255"/>
      <c r="F43" s="67"/>
      <c r="G43" s="67"/>
      <c r="H43" s="67"/>
      <c r="I43" s="67"/>
      <c r="J43" s="67"/>
      <c r="K43" s="52"/>
      <c r="L43" s="53"/>
      <c r="M43" s="53"/>
      <c r="N43" s="72"/>
      <c r="O43" s="72"/>
      <c r="P43" s="72"/>
      <c r="V43" s="73"/>
      <c r="W43" s="73"/>
      <c r="X43" s="73"/>
      <c r="Y43" s="73"/>
      <c r="Z43" s="73"/>
    </row>
    <row r="44" spans="1:26" s="51" customFormat="1" ht="15">
      <c r="A44" s="106"/>
      <c r="C44" s="106"/>
      <c r="D44" s="257"/>
      <c r="E44" s="255"/>
      <c r="F44" s="52"/>
      <c r="G44" s="52"/>
      <c r="H44" s="52"/>
      <c r="I44" s="52"/>
      <c r="J44" s="52"/>
      <c r="K44" s="52"/>
      <c r="L44" s="53"/>
      <c r="M44" s="53"/>
      <c r="N44" s="72"/>
      <c r="O44" s="72"/>
      <c r="P44" s="72"/>
      <c r="V44" s="57"/>
      <c r="W44" s="57"/>
      <c r="X44" s="57"/>
      <c r="Y44" s="57"/>
      <c r="Z44" s="57"/>
    </row>
    <row r="45" spans="1:26" s="51" customFormat="1" ht="15">
      <c r="A45" s="106"/>
      <c r="C45" s="106"/>
      <c r="D45" s="257"/>
      <c r="E45" s="197"/>
      <c r="F45" s="74"/>
      <c r="G45" s="65"/>
      <c r="H45" s="65"/>
      <c r="I45" s="65"/>
      <c r="J45" s="65"/>
      <c r="K45" s="73"/>
      <c r="L45" s="53"/>
      <c r="M45" s="53"/>
      <c r="N45" s="72"/>
      <c r="O45" s="72"/>
      <c r="P45" s="72"/>
      <c r="V45" s="57"/>
      <c r="W45" s="57"/>
      <c r="X45" s="57"/>
      <c r="Y45" s="57"/>
      <c r="Z45" s="57"/>
    </row>
    <row r="46" spans="1:26" s="51" customFormat="1" ht="15">
      <c r="A46" s="106"/>
      <c r="C46" s="106"/>
      <c r="D46" s="194"/>
      <c r="E46" s="198"/>
      <c r="F46" s="57"/>
      <c r="G46" s="57"/>
      <c r="H46" s="57"/>
      <c r="I46" s="57"/>
      <c r="J46" s="57"/>
      <c r="K46" s="57"/>
      <c r="L46" s="53"/>
      <c r="M46" s="53"/>
      <c r="N46" s="72"/>
      <c r="O46" s="72"/>
      <c r="P46" s="72"/>
      <c r="V46" s="57"/>
      <c r="W46" s="57"/>
      <c r="X46" s="57"/>
      <c r="Y46" s="57"/>
      <c r="Z46" s="57"/>
    </row>
    <row r="47" spans="1:26" s="51" customFormat="1" ht="15">
      <c r="A47" s="106"/>
      <c r="C47" s="106"/>
      <c r="D47" s="194"/>
      <c r="E47" s="198"/>
      <c r="F47" s="57"/>
      <c r="G47" s="57"/>
      <c r="H47" s="57"/>
      <c r="I47" s="57"/>
      <c r="J47" s="57"/>
      <c r="K47" s="57"/>
      <c r="L47" s="53"/>
      <c r="M47" s="53"/>
      <c r="N47" s="72"/>
      <c r="O47" s="72"/>
      <c r="P47" s="72"/>
      <c r="V47" s="57"/>
      <c r="W47" s="57"/>
      <c r="X47" s="57"/>
      <c r="Y47" s="57"/>
      <c r="Z47" s="57"/>
    </row>
    <row r="48" spans="1:26" s="51" customFormat="1" ht="15">
      <c r="A48" s="106"/>
      <c r="C48" s="106"/>
      <c r="D48" s="194"/>
      <c r="E48" s="198"/>
      <c r="F48" s="57"/>
      <c r="G48" s="57"/>
      <c r="H48" s="57"/>
      <c r="I48" s="57"/>
      <c r="J48" s="57"/>
      <c r="K48" s="57"/>
      <c r="L48" s="53"/>
      <c r="M48" s="53"/>
      <c r="N48" s="72"/>
      <c r="O48" s="72"/>
      <c r="P48" s="72"/>
      <c r="V48" s="52"/>
      <c r="W48" s="52"/>
      <c r="X48" s="52"/>
      <c r="Y48" s="52"/>
      <c r="Z48" s="52"/>
    </row>
    <row r="49" spans="1:26" s="51" customFormat="1" ht="15">
      <c r="A49" s="106"/>
      <c r="C49" s="106"/>
      <c r="D49" s="194"/>
      <c r="E49" s="198"/>
      <c r="F49" s="57"/>
      <c r="G49" s="57"/>
      <c r="H49" s="57"/>
      <c r="I49" s="57"/>
      <c r="J49" s="57"/>
      <c r="K49" s="57"/>
      <c r="L49" s="53"/>
      <c r="M49" s="53"/>
      <c r="N49" s="53"/>
      <c r="O49" s="53"/>
      <c r="P49" s="54"/>
      <c r="V49" s="52"/>
      <c r="W49" s="52"/>
      <c r="X49" s="52"/>
      <c r="Y49" s="52"/>
      <c r="Z49" s="52"/>
    </row>
    <row r="50" spans="1:26" s="51" customFormat="1" ht="15">
      <c r="A50" s="106"/>
      <c r="C50" s="106"/>
      <c r="D50" s="257"/>
      <c r="E50" s="255"/>
      <c r="F50" s="52"/>
      <c r="G50" s="52"/>
      <c r="H50" s="52"/>
      <c r="I50" s="52"/>
      <c r="J50" s="52"/>
      <c r="K50" s="52"/>
      <c r="L50" s="53"/>
      <c r="M50" s="53"/>
      <c r="N50" s="53"/>
      <c r="O50" s="53"/>
      <c r="P50" s="54"/>
      <c r="V50" s="52"/>
      <c r="W50" s="52"/>
      <c r="X50" s="52"/>
      <c r="Y50" s="52"/>
      <c r="Z50" s="52"/>
    </row>
    <row r="51" spans="1:26" s="51" customFormat="1" ht="15">
      <c r="A51" s="106"/>
      <c r="C51" s="106"/>
      <c r="D51" s="257"/>
      <c r="E51" s="255"/>
      <c r="F51" s="52"/>
      <c r="G51" s="52"/>
      <c r="H51" s="52"/>
      <c r="I51" s="52"/>
      <c r="J51" s="52"/>
      <c r="K51" s="52"/>
      <c r="L51" s="53"/>
      <c r="M51" s="53"/>
      <c r="N51" s="53"/>
      <c r="O51" s="53"/>
      <c r="P51" s="54"/>
      <c r="V51" s="52"/>
      <c r="W51" s="52"/>
      <c r="X51" s="52"/>
      <c r="Y51" s="52"/>
      <c r="Z51" s="52"/>
    </row>
    <row r="52" spans="1:26" s="51" customFormat="1" ht="15">
      <c r="A52" s="106"/>
      <c r="C52" s="106"/>
      <c r="D52" s="257"/>
      <c r="E52" s="255"/>
      <c r="F52" s="52"/>
      <c r="G52" s="52"/>
      <c r="H52" s="52"/>
      <c r="I52" s="52"/>
      <c r="J52" s="52"/>
      <c r="K52" s="52"/>
      <c r="L52" s="53"/>
      <c r="M52" s="53"/>
      <c r="N52" s="53"/>
      <c r="O52" s="53"/>
      <c r="P52" s="54"/>
      <c r="V52" s="52"/>
      <c r="W52" s="52"/>
      <c r="X52" s="52"/>
      <c r="Y52" s="52"/>
      <c r="Z52" s="52"/>
    </row>
    <row r="53" spans="1:26" s="51" customFormat="1" ht="15">
      <c r="A53" s="106"/>
      <c r="C53" s="106"/>
      <c r="D53" s="257"/>
      <c r="E53" s="197"/>
      <c r="F53" s="52"/>
      <c r="G53" s="52"/>
      <c r="H53" s="52"/>
      <c r="I53" s="52"/>
      <c r="J53" s="52"/>
      <c r="K53" s="52"/>
      <c r="L53" s="53"/>
      <c r="M53" s="53"/>
      <c r="N53" s="53"/>
      <c r="O53" s="53"/>
      <c r="P53" s="54"/>
      <c r="V53" s="52"/>
      <c r="W53" s="52"/>
      <c r="X53" s="52"/>
      <c r="Y53" s="52"/>
      <c r="Z53" s="52"/>
    </row>
    <row r="54" spans="1:26" s="51" customFormat="1" ht="15">
      <c r="A54" s="106"/>
      <c r="C54" s="106"/>
      <c r="D54" s="257"/>
      <c r="E54" s="197"/>
      <c r="F54" s="52"/>
      <c r="G54" s="52"/>
      <c r="H54" s="52"/>
      <c r="I54" s="52"/>
      <c r="J54" s="52"/>
      <c r="K54" s="52"/>
      <c r="L54" s="53"/>
      <c r="M54" s="53"/>
      <c r="N54" s="53"/>
      <c r="O54" s="53"/>
      <c r="P54" s="54"/>
      <c r="V54" s="52"/>
      <c r="W54" s="52"/>
      <c r="X54" s="52"/>
      <c r="Y54" s="52"/>
      <c r="Z54" s="52"/>
    </row>
    <row r="55" spans="1:26" s="51" customFormat="1" ht="15.75">
      <c r="A55" s="106"/>
      <c r="C55" s="106"/>
      <c r="D55" s="258"/>
      <c r="E55" s="254"/>
      <c r="F55" s="52"/>
      <c r="G55" s="52"/>
      <c r="H55" s="52"/>
      <c r="I55" s="52"/>
      <c r="J55" s="52"/>
      <c r="K55" s="52"/>
      <c r="L55" s="55"/>
      <c r="M55" s="55"/>
      <c r="N55" s="55"/>
      <c r="O55" s="56"/>
      <c r="P55" s="56"/>
      <c r="V55" s="52"/>
      <c r="W55" s="52"/>
      <c r="X55" s="52"/>
      <c r="Y55" s="52"/>
      <c r="Z55" s="52"/>
    </row>
    <row r="56" spans="1:26" s="51" customFormat="1" ht="15.75">
      <c r="A56" s="106"/>
      <c r="C56" s="106"/>
      <c r="D56" s="258"/>
      <c r="E56" s="254"/>
      <c r="F56" s="52"/>
      <c r="G56" s="52"/>
      <c r="H56" s="52"/>
      <c r="I56" s="52"/>
      <c r="J56" s="52"/>
      <c r="K56" s="52"/>
      <c r="L56" s="55"/>
      <c r="M56" s="55"/>
      <c r="N56" s="55"/>
      <c r="O56" s="56"/>
      <c r="P56" s="56"/>
      <c r="V56" s="52"/>
      <c r="W56" s="52"/>
      <c r="X56" s="52"/>
      <c r="Y56" s="52"/>
      <c r="Z56" s="52"/>
    </row>
    <row r="57" spans="1:26" s="51" customFormat="1" ht="15.75">
      <c r="A57" s="106"/>
      <c r="C57" s="106"/>
      <c r="D57" s="257"/>
      <c r="E57" s="197"/>
      <c r="F57" s="52"/>
      <c r="G57" s="52"/>
      <c r="H57" s="52"/>
      <c r="I57" s="52"/>
      <c r="J57" s="52"/>
      <c r="K57" s="52"/>
      <c r="L57" s="55"/>
      <c r="M57" s="55"/>
      <c r="N57" s="55"/>
      <c r="O57" s="56"/>
      <c r="P57" s="56"/>
      <c r="V57" s="52"/>
      <c r="W57" s="52"/>
      <c r="X57" s="52"/>
      <c r="Y57" s="52"/>
      <c r="Z57" s="52"/>
    </row>
    <row r="58" spans="1:26" s="51" customFormat="1" ht="15.75">
      <c r="A58" s="106"/>
      <c r="C58" s="106"/>
      <c r="D58" s="257"/>
      <c r="E58" s="197"/>
      <c r="F58" s="52"/>
      <c r="G58" s="52"/>
      <c r="H58" s="52"/>
      <c r="I58" s="52"/>
      <c r="J58" s="52"/>
      <c r="K58" s="52"/>
      <c r="L58" s="55"/>
      <c r="M58" s="55"/>
      <c r="N58" s="55"/>
      <c r="O58" s="56"/>
      <c r="P58" s="56"/>
      <c r="V58" s="52"/>
      <c r="W58" s="52"/>
      <c r="X58" s="52"/>
      <c r="Y58" s="52"/>
      <c r="Z58" s="52"/>
    </row>
    <row r="59" spans="1:26" s="51" customFormat="1" ht="15.75">
      <c r="A59" s="106"/>
      <c r="C59" s="106"/>
      <c r="D59" s="257"/>
      <c r="E59" s="197"/>
      <c r="F59" s="52"/>
      <c r="G59" s="52"/>
      <c r="H59" s="57"/>
      <c r="I59" s="57"/>
      <c r="J59" s="57"/>
      <c r="K59" s="52"/>
      <c r="L59" s="55"/>
      <c r="M59" s="55"/>
      <c r="N59" s="55"/>
      <c r="O59" s="56"/>
      <c r="P59" s="56"/>
      <c r="V59" s="52"/>
      <c r="W59" s="52"/>
      <c r="X59" s="52"/>
      <c r="Y59" s="52"/>
      <c r="Z59" s="52"/>
    </row>
    <row r="60" spans="1:26" s="51" customFormat="1" ht="15.75">
      <c r="A60" s="106"/>
      <c r="C60" s="106"/>
      <c r="D60" s="196"/>
      <c r="E60" s="197"/>
      <c r="F60" s="52"/>
      <c r="G60" s="52"/>
      <c r="H60" s="52"/>
      <c r="I60" s="52"/>
      <c r="J60" s="52"/>
      <c r="K60" s="52"/>
      <c r="L60" s="58"/>
      <c r="M60" s="58"/>
      <c r="N60" s="58"/>
      <c r="O60" s="56"/>
      <c r="P60" s="56"/>
      <c r="V60" s="52"/>
      <c r="W60" s="52"/>
      <c r="X60" s="52"/>
      <c r="Y60" s="52"/>
      <c r="Z60" s="52"/>
    </row>
    <row r="61" spans="1:26" s="51" customFormat="1" ht="15.75">
      <c r="A61" s="106"/>
      <c r="C61" s="106"/>
      <c r="D61" s="196"/>
      <c r="E61" s="197"/>
      <c r="F61" s="52"/>
      <c r="G61" s="52"/>
      <c r="H61" s="52"/>
      <c r="I61" s="52"/>
      <c r="J61" s="52"/>
      <c r="K61" s="52"/>
      <c r="L61" s="55"/>
      <c r="M61" s="55"/>
      <c r="N61" s="55"/>
      <c r="O61" s="56"/>
      <c r="P61" s="56"/>
      <c r="V61" s="59"/>
      <c r="W61" s="59"/>
      <c r="X61" s="59"/>
      <c r="Y61" s="59"/>
      <c r="Z61" s="59"/>
    </row>
    <row r="62" spans="1:26" s="51" customFormat="1" ht="15.75">
      <c r="A62" s="106"/>
      <c r="C62" s="106"/>
      <c r="D62" s="60"/>
      <c r="E62" s="197"/>
      <c r="F62" s="52"/>
      <c r="G62" s="52"/>
      <c r="H62" s="52"/>
      <c r="I62" s="52"/>
      <c r="J62" s="52"/>
      <c r="K62" s="52"/>
      <c r="L62" s="55"/>
      <c r="M62" s="55"/>
      <c r="N62" s="55"/>
      <c r="O62" s="56"/>
      <c r="P62" s="56"/>
      <c r="V62" s="52"/>
      <c r="W62" s="52"/>
      <c r="X62" s="52"/>
      <c r="Y62" s="52"/>
      <c r="Z62" s="52"/>
    </row>
    <row r="63" spans="1:26" s="51" customFormat="1" ht="15.75">
      <c r="A63" s="106"/>
      <c r="C63" s="106"/>
      <c r="D63" s="257"/>
      <c r="E63" s="197"/>
      <c r="F63" s="59"/>
      <c r="G63" s="59"/>
      <c r="H63" s="59"/>
      <c r="I63" s="59"/>
      <c r="J63" s="59"/>
      <c r="K63" s="59"/>
      <c r="L63" s="53"/>
      <c r="M63" s="55"/>
      <c r="N63" s="55"/>
      <c r="O63" s="56"/>
      <c r="P63" s="56"/>
      <c r="V63" s="57"/>
      <c r="W63" s="57"/>
      <c r="X63" s="57"/>
      <c r="Y63" s="57"/>
      <c r="Z63" s="57"/>
    </row>
    <row r="64" spans="1:26" s="51" customFormat="1" ht="15.75">
      <c r="A64" s="106"/>
      <c r="C64" s="106"/>
      <c r="D64" s="257"/>
      <c r="E64" s="197"/>
      <c r="F64" s="52"/>
      <c r="G64" s="59"/>
      <c r="H64" s="52"/>
      <c r="I64" s="52"/>
      <c r="J64" s="52"/>
      <c r="K64" s="52"/>
      <c r="L64" s="61"/>
      <c r="M64" s="55"/>
      <c r="N64" s="55"/>
      <c r="O64" s="56"/>
      <c r="P64" s="56"/>
      <c r="V64" s="59"/>
      <c r="W64" s="59"/>
      <c r="X64" s="59"/>
      <c r="Y64" s="59"/>
      <c r="Z64" s="59"/>
    </row>
    <row r="65" spans="1:26" s="51" customFormat="1" ht="15.75">
      <c r="A65" s="106"/>
      <c r="C65" s="106"/>
      <c r="D65" s="194"/>
      <c r="E65" s="198"/>
      <c r="F65" s="57"/>
      <c r="G65" s="57"/>
      <c r="H65" s="57"/>
      <c r="I65" s="57"/>
      <c r="J65" s="57"/>
      <c r="K65" s="57"/>
      <c r="L65" s="55"/>
      <c r="M65" s="53"/>
      <c r="N65" s="53"/>
      <c r="O65" s="53"/>
      <c r="P65" s="62"/>
      <c r="V65" s="52"/>
      <c r="W65" s="52"/>
      <c r="X65" s="52"/>
      <c r="Y65" s="52"/>
      <c r="Z65" s="52"/>
    </row>
  </sheetData>
  <sheetProtection autoFilter="0"/>
  <protectedRanges>
    <protectedRange sqref="L24:P65" name="Data_entry"/>
    <protectedRange sqref="L7:P23" name="Sheet 2 edits"/>
    <protectedRange sqref="L7:P23" name="Data_entry_1_2"/>
  </protectedRanges>
  <mergeCells count="50">
    <mergeCell ref="D53:D54"/>
    <mergeCell ref="D55:D56"/>
    <mergeCell ref="E55:E56"/>
    <mergeCell ref="D57:D59"/>
    <mergeCell ref="D63:D64"/>
    <mergeCell ref="D38:D39"/>
    <mergeCell ref="D41:D42"/>
    <mergeCell ref="D43:D45"/>
    <mergeCell ref="E43:E44"/>
    <mergeCell ref="D50:D52"/>
    <mergeCell ref="E50:E52"/>
    <mergeCell ref="B19:B21"/>
    <mergeCell ref="B22:B23"/>
    <mergeCell ref="D26:D27"/>
    <mergeCell ref="D36:D37"/>
    <mergeCell ref="E36:E37"/>
    <mergeCell ref="Z5:Z6"/>
    <mergeCell ref="V5:V6"/>
    <mergeCell ref="W5:W6"/>
    <mergeCell ref="D5:D6"/>
    <mergeCell ref="K8:K9"/>
    <mergeCell ref="X5:X6"/>
    <mergeCell ref="Y5:Y6"/>
    <mergeCell ref="N5:N6"/>
    <mergeCell ref="O5:O6"/>
    <mergeCell ref="P5:P6"/>
    <mergeCell ref="M5:M6"/>
    <mergeCell ref="B17:B18"/>
    <mergeCell ref="Q3:U4"/>
    <mergeCell ref="B5:B6"/>
    <mergeCell ref="F5:F6"/>
    <mergeCell ref="G5:J5"/>
    <mergeCell ref="Q5:Q6"/>
    <mergeCell ref="R5:R6"/>
    <mergeCell ref="S5:S6"/>
    <mergeCell ref="T5:T6"/>
    <mergeCell ref="U5:U6"/>
    <mergeCell ref="P3:P4"/>
    <mergeCell ref="E5:E6"/>
    <mergeCell ref="K5:K6"/>
    <mergeCell ref="L5:L6"/>
    <mergeCell ref="N3:N4"/>
    <mergeCell ref="O3:O4"/>
    <mergeCell ref="L3:L4"/>
    <mergeCell ref="M3:M4"/>
    <mergeCell ref="B11:B13"/>
    <mergeCell ref="B14:B16"/>
    <mergeCell ref="G2:K2"/>
    <mergeCell ref="A7:K7"/>
    <mergeCell ref="B8:B10"/>
  </mergeCells>
  <dataValidations count="6">
    <dataValidation type="list" allowBlank="1" showInputMessage="1" showErrorMessage="1" sqref="P65" xr:uid="{00000000-0002-0000-0700-000000000000}">
      <formula1>$AG$4:$AG$6</formula1>
    </dataValidation>
    <dataValidation type="list" allowBlank="1" showInputMessage="1" showErrorMessage="1" sqref="O55:P64" xr:uid="{00000000-0002-0000-0700-000001000000}">
      <formula1>$AK$4:$AK$9</formula1>
    </dataValidation>
    <dataValidation type="list" allowBlank="1" showInputMessage="1" showErrorMessage="1" sqref="O49:O54" xr:uid="{00000000-0002-0000-0700-000002000000}">
      <formula1>$AO$3:$AO$7</formula1>
    </dataValidation>
    <dataValidation type="list" allowBlank="1" showInputMessage="1" showErrorMessage="1" sqref="N40:P48" xr:uid="{00000000-0002-0000-0700-000003000000}">
      <formula1>$AO$4:$AO$9</formula1>
    </dataValidation>
    <dataValidation type="list" allowBlank="1" showInputMessage="1" showErrorMessage="1" sqref="L24:P25" xr:uid="{00000000-0002-0000-0700-000004000000}">
      <formula1>$AH$5:$AH$10</formula1>
    </dataValidation>
    <dataValidation type="list" allowBlank="1" showInputMessage="1" showErrorMessage="1" sqref="L26:P39" xr:uid="{00000000-0002-0000-0700-000005000000}">
      <formula1>$AQ$10:$AQ$14</formula1>
    </dataValidation>
  </dataValidations>
  <pageMargins left="0.7" right="0.7" top="0.75" bottom="0.75" header="0.3" footer="0.3"/>
  <pageSetup paperSize="9" orientation="portrait" horizontalDpi="360" verticalDpi="360" r:id="rId1"/>
  <drawing r:id="rId2"/>
  <extLst>
    <ext xmlns:x14="http://schemas.microsoft.com/office/spreadsheetml/2009/9/main" uri="{CCE6A557-97BC-4b89-ADB6-D9C93CAAB3DF}">
      <x14:dataValidations xmlns:xm="http://schemas.microsoft.com/office/excel/2006/main" count="3">
        <x14:dataValidation type="list" allowBlank="1" showInputMessage="1" showErrorMessage="1" promptTitle="Domain" prompt="Select Domain" xr:uid="{00000000-0002-0000-0700-000006000000}">
          <x14:formula1>
            <xm:f>'Data sheet'!$A$15:$A$17</xm:f>
          </x14:formula1>
          <xm:sqref>H3:K3</xm:sqref>
        </x14:dataValidation>
        <x14:dataValidation type="list" allowBlank="1" showInputMessage="1" showErrorMessage="1" xr:uid="{00000000-0002-0000-0700-000007000000}">
          <x14:formula1>
            <xm:f>'Data sheet'!$A$49:$A$55</xm:f>
          </x14:formula1>
          <xm:sqref>P49:P54 L7:P23</xm:sqref>
        </x14:dataValidation>
        <x14:dataValidation type="list" allowBlank="1" showInputMessage="1" showErrorMessage="1" promptTitle="Domain" prompt="Select Domain" xr:uid="{00000000-0002-0000-0700-000008000000}">
          <x14:formula1>
            <xm:f>'C:\Users\Judith\AppData\Local\Microsoft\Windows\INetCache\Content.Outlook\BE26XD14\[Copy of CSO OCAT_171119.xlsx]Data sheet'!#REF!</xm:f>
          </x14:formula1>
          <xm:sqref>V3:Z3</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8">
    <tabColor rgb="FF00FFFF"/>
    <pageSetUpPr fitToPage="1"/>
  </sheetPr>
  <dimension ref="A1:Z65"/>
  <sheetViews>
    <sheetView showGridLines="0" topLeftCell="B1" zoomScaleNormal="100" workbookViewId="0">
      <pane xSplit="4" ySplit="7" topLeftCell="F8" activePane="bottomRight" state="frozen"/>
      <selection pane="bottomRight" activeCell="E1" sqref="E1:E3"/>
      <selection pane="bottomLeft" activeCell="B8" sqref="B8"/>
      <selection pane="topRight" activeCell="F1" sqref="F1"/>
    </sheetView>
  </sheetViews>
  <sheetFormatPr defaultColWidth="9.140625" defaultRowHeight="11.25"/>
  <cols>
    <col min="1" max="1" width="4.5703125" style="45" hidden="1" customWidth="1"/>
    <col min="2" max="2" width="7.140625" style="1" customWidth="1"/>
    <col min="3" max="3" width="6.140625" style="45" hidden="1" customWidth="1"/>
    <col min="4" max="4" width="31.5703125" style="45" customWidth="1"/>
    <col min="5" max="5" width="40" style="1" bestFit="1" customWidth="1"/>
    <col min="6" max="6" width="54.5703125" style="1" bestFit="1" customWidth="1"/>
    <col min="7" max="8" width="25.5703125" style="1" customWidth="1"/>
    <col min="9" max="9" width="34.7109375" style="1" customWidth="1"/>
    <col min="10" max="10" width="29.5703125" style="1" customWidth="1"/>
    <col min="11" max="11" width="25.5703125" style="1" customWidth="1"/>
    <col min="12" max="16" width="9.140625" style="43" customWidth="1"/>
    <col min="17" max="21" width="9.140625" style="1" hidden="1" customWidth="1"/>
    <col min="22" max="26" width="34.42578125" style="1" customWidth="1"/>
    <col min="27" max="16384" width="9.140625" style="1"/>
  </cols>
  <sheetData>
    <row r="1" spans="1:26" ht="15.75">
      <c r="A1" s="45" t="str">
        <f>IF(ISBLANK(Template!A1),"",Template!A1)</f>
        <v/>
      </c>
      <c r="B1" s="1" t="str">
        <f>IF(ISBLANK(Template!B1),"",Template!B1)</f>
        <v/>
      </c>
      <c r="C1" s="45" t="str">
        <f>IF(ISBLANK(Template!C1),"",Template!C1)</f>
        <v/>
      </c>
      <c r="D1" s="89" t="str">
        <f>IF(ISBLANK(Template!D1),"",Template!D1)</f>
        <v xml:space="preserve">LOCATION </v>
      </c>
      <c r="E1" s="202" t="s">
        <v>294</v>
      </c>
      <c r="F1" s="1" t="str">
        <f>IF(ISBLANK(Template!F1),"",Template!F1)</f>
        <v/>
      </c>
      <c r="G1" s="1" t="str">
        <f>IF(ISBLANK(Template!G1),"",Template!G1)</f>
        <v/>
      </c>
      <c r="H1" s="1" t="str">
        <f>IF(ISBLANK(Template!H1),"",Template!H1)</f>
        <v/>
      </c>
      <c r="I1" s="1" t="str">
        <f>IF(ISBLANK(Template!I1),"",Template!I1)</f>
        <v/>
      </c>
      <c r="J1" s="1" t="str">
        <f>IF(ISBLANK(Template!J1),"",Template!J1)</f>
        <v/>
      </c>
      <c r="K1" s="1" t="str">
        <f>IF(ISBLANK(Template!K1),"",Template!K1)</f>
        <v/>
      </c>
      <c r="L1" s="43" t="str">
        <f>IF(ISBLANK(Template!L1),"",Template!L1)</f>
        <v/>
      </c>
      <c r="M1" s="43" t="str">
        <f>IF(ISBLANK(Template!M1),"",Template!M1)</f>
        <v/>
      </c>
      <c r="N1" s="43" t="str">
        <f>IF(ISBLANK(Template!N1),"",Template!N1)</f>
        <v/>
      </c>
      <c r="O1" s="43" t="str">
        <f>IF(ISBLANK(Template!O1),"",Template!O1)</f>
        <v/>
      </c>
      <c r="P1" s="43" t="str">
        <f>IF(ISBLANK(Template!P1),"",Template!P1)</f>
        <v/>
      </c>
      <c r="Q1" s="1" t="str">
        <f>IF(ISBLANK(Template!Q1),"",Template!Q1)</f>
        <v/>
      </c>
      <c r="R1" s="1" t="str">
        <f>IF(ISBLANK(Template!R1),"",Template!R1)</f>
        <v/>
      </c>
      <c r="S1" s="1" t="str">
        <f>IF(ISBLANK(Template!S1),"",Template!S1)</f>
        <v/>
      </c>
      <c r="T1" s="1" t="str">
        <f>IF(ISBLANK(Template!T1),"",Template!T1)</f>
        <v/>
      </c>
      <c r="U1" s="1" t="str">
        <f>IF(ISBLANK(Template!U1),"",Template!U1)</f>
        <v/>
      </c>
      <c r="V1" s="1" t="str">
        <f ca="1">IF(ISBLANK(Template!V1),"",Template!V1)</f>
        <v/>
      </c>
      <c r="W1" s="1" t="str">
        <f ca="1">IF(ISBLANK(Template!W1),"",Template!W1)</f>
        <v/>
      </c>
      <c r="X1" s="1" t="str">
        <f ca="1">IF(ISBLANK(Template!X1),"",Template!X1)</f>
        <v/>
      </c>
      <c r="Y1" s="1" t="str">
        <f ca="1">IF(ISBLANK(Template!Y1),"",Template!Y1)</f>
        <v/>
      </c>
      <c r="Z1" s="1" t="str">
        <f ca="1">IF(ISBLANK(Template!Z1),"",Template!Z1)</f>
        <v/>
      </c>
    </row>
    <row r="2" spans="1:26" ht="26.25" customHeight="1">
      <c r="A2" s="45" t="str">
        <f>IF(ISBLANK(Template!A2),"",Template!A2)</f>
        <v/>
      </c>
      <c r="B2" s="21" t="str">
        <f>IF(ISBLANK(Template!B2),"",Template!B2)</f>
        <v/>
      </c>
      <c r="C2" s="107" t="str">
        <f>IF(ISBLANK(Template!C2),"",Template!C2)</f>
        <v/>
      </c>
      <c r="D2" s="89" t="str">
        <f>IF(ISBLANK(Template!D2),"",Template!D2)</f>
        <v>DATE</v>
      </c>
      <c r="E2" s="202" t="s">
        <v>294</v>
      </c>
      <c r="F2" s="42" t="str">
        <f>IF(ISBLANK(Template!F2),"",Template!F2)</f>
        <v/>
      </c>
      <c r="G2" s="245" t="str">
        <f>'Data sheet'!A38</f>
        <v>CSO 3</v>
      </c>
      <c r="H2" s="246"/>
      <c r="I2" s="246"/>
      <c r="J2" s="246"/>
      <c r="K2" s="246"/>
      <c r="L2" s="43" t="str">
        <f>IF(ISBLANK(Template!L2),"",Template!L2)</f>
        <v/>
      </c>
      <c r="M2" s="43" t="str">
        <f>IF(ISBLANK(Template!M2),"",Template!M2)</f>
        <v/>
      </c>
      <c r="N2" s="43" t="str">
        <f>IF(ISBLANK(Template!N2),"",Template!N2)</f>
        <v/>
      </c>
      <c r="O2" s="43" t="str">
        <f>IF(ISBLANK(Template!O2),"",Template!O2)</f>
        <v/>
      </c>
      <c r="P2" s="43" t="str">
        <f>IF(ISBLANK(Template!P2),"",Template!P2)</f>
        <v/>
      </c>
      <c r="Q2" s="1" t="str">
        <f>IF(ISBLANK(Template!Q2),"",Template!Q2)</f>
        <v/>
      </c>
      <c r="R2" s="1" t="str">
        <f>IF(ISBLANK(Template!R2),"",Template!R2)</f>
        <v/>
      </c>
      <c r="S2" s="1" t="str">
        <f>IF(ISBLANK(Template!S2),"",Template!S2)</f>
        <v/>
      </c>
      <c r="T2" s="1" t="str">
        <f>IF(ISBLANK(Template!T2),"",Template!T2)</f>
        <v/>
      </c>
      <c r="U2" s="1" t="str">
        <f>IF(ISBLANK(Template!U2),"",Template!U2)</f>
        <v/>
      </c>
      <c r="V2" s="201" t="str">
        <f ca="1">IF(ISBLANK(Template!V2),"",Template!V2)</f>
        <v/>
      </c>
      <c r="W2" s="201" t="str">
        <f ca="1">IF(ISBLANK(Template!W2),"",Template!W2)</f>
        <v/>
      </c>
      <c r="X2" s="201" t="str">
        <f ca="1">IF(ISBLANK(Template!X2),"",Template!X2)</f>
        <v/>
      </c>
      <c r="Y2" s="201" t="str">
        <f ca="1">IF(ISBLANK(Template!Y2),"",Template!Y2)</f>
        <v/>
      </c>
      <c r="Z2" s="201" t="str">
        <f ca="1">IF(ISBLANK(Template!Z2),"",Template!Z2)</f>
        <v/>
      </c>
    </row>
    <row r="3" spans="1:26" ht="15" customHeight="1">
      <c r="A3" s="45" t="str">
        <f>IF(ISBLANK(Template!A3),"",Template!A3)</f>
        <v/>
      </c>
      <c r="B3" s="21" t="str">
        <f>IF(ISBLANK(Template!B3),"",Template!B3)</f>
        <v/>
      </c>
      <c r="C3" s="107" t="str">
        <f>IF(ISBLANK(Template!C3),"",Template!C3)</f>
        <v/>
      </c>
      <c r="D3" s="89" t="str">
        <f>IF(ISBLANK(Template!D3),"",Template!D3)</f>
        <v>PERIOD</v>
      </c>
      <c r="E3" s="202" t="s">
        <v>294</v>
      </c>
      <c r="F3" s="39" t="str">
        <f>IF(ISBLANK(Template!F3),"",Template!F3)</f>
        <v/>
      </c>
      <c r="G3" s="39" t="str">
        <f>IF(ISBLANK(Template!G3),"",Template!G3)</f>
        <v/>
      </c>
      <c r="H3" s="3" t="str">
        <f>IF(ISBLANK(Template!H3),"",Template!H3)</f>
        <v/>
      </c>
      <c r="I3" s="3" t="str">
        <f>IF(ISBLANK(Template!I3),"",Template!I3)</f>
        <v/>
      </c>
      <c r="J3" s="3" t="str">
        <f>IF(ISBLANK(Template!J3),"",Template!J3)</f>
        <v/>
      </c>
      <c r="K3" s="3" t="str">
        <f>IF(ISBLANK(Template!K3),"",Template!K3)</f>
        <v/>
      </c>
      <c r="L3" s="240" t="str">
        <f>IF(ISBLANK(Template!L3),"",Template!L3)</f>
        <v>Score</v>
      </c>
      <c r="M3" s="240" t="str">
        <f>IF(ISBLANK(Template!M3),"",Template!M3)</f>
        <v>Score</v>
      </c>
      <c r="N3" s="240" t="str">
        <f>IF(ISBLANK(Template!N3),"",Template!N3)</f>
        <v>Score</v>
      </c>
      <c r="O3" s="240" t="str">
        <f>IF(ISBLANK(Template!O3),"",Template!O3)</f>
        <v>Score</v>
      </c>
      <c r="P3" s="240" t="str">
        <f>IF(ISBLANK(Template!P3),"",Template!P3)</f>
        <v>Score</v>
      </c>
      <c r="Q3" s="241" t="str">
        <f>IF(ISBLANK(Template!Q3),"",Template!Q3)</f>
        <v>Percent Score</v>
      </c>
      <c r="R3" s="242" t="str">
        <f>IF(ISBLANK(Template!R3),"",Template!R3)</f>
        <v/>
      </c>
      <c r="S3" s="242" t="str">
        <f>IF(ISBLANK(Template!S3),"",Template!S3)</f>
        <v/>
      </c>
      <c r="T3" s="242" t="str">
        <f>IF(ISBLANK(Template!T3),"",Template!T3)</f>
        <v/>
      </c>
      <c r="U3" s="242" t="str">
        <f>IF(ISBLANK(Template!U3),"",Template!U3)</f>
        <v/>
      </c>
      <c r="V3" s="3" t="str">
        <f ca="1">IF(ISBLANK(Template!V3),"",Template!V3)</f>
        <v/>
      </c>
      <c r="W3" s="3" t="str">
        <f ca="1">IF(ISBLANK(Template!W3),"",Template!W3)</f>
        <v/>
      </c>
      <c r="X3" s="3" t="str">
        <f ca="1">IF(ISBLANK(Template!X3),"",Template!X3)</f>
        <v/>
      </c>
      <c r="Y3" s="3" t="str">
        <f ca="1">IF(ISBLANK(Template!Y3),"",Template!Y3)</f>
        <v/>
      </c>
      <c r="Z3" s="3" t="str">
        <f ca="1">IF(ISBLANK(Template!Z3),"",Template!Z3)</f>
        <v/>
      </c>
    </row>
    <row r="4" spans="1:26" ht="11.25" customHeight="1">
      <c r="A4" s="45" t="str">
        <f>IF(ISBLANK(Template!A4),"",Template!A4)</f>
        <v/>
      </c>
      <c r="B4" s="1" t="str">
        <f>IF(ISBLANK(Template!B4),"",Template!B4)</f>
        <v/>
      </c>
      <c r="C4" s="45" t="str">
        <f>IF(ISBLANK(Template!C4),"",Template!C4)</f>
        <v/>
      </c>
      <c r="D4" s="45" t="str">
        <f>IF(ISBLANK(Template!D4),"",Template!D4)</f>
        <v/>
      </c>
      <c r="E4" s="1" t="str">
        <f>IF(ISBLANK(Template!E4),"",Template!E4)</f>
        <v/>
      </c>
      <c r="F4" s="165" t="str">
        <f>IF(ISBLANK(Template!F4),"",Template!F4)</f>
        <v/>
      </c>
      <c r="G4" s="165" t="str">
        <f>IF(ISBLANK(Template!G4),"",Template!G4)</f>
        <v/>
      </c>
      <c r="H4" s="1" t="str">
        <f>IF(ISBLANK(Template!H4),"",Template!H4)</f>
        <v/>
      </c>
      <c r="I4" s="1" t="str">
        <f>IF(ISBLANK(Template!I4),"",Template!I4)</f>
        <v/>
      </c>
      <c r="J4" s="1" t="str">
        <f>IF(ISBLANK(Template!J4),"",Template!J4)</f>
        <v/>
      </c>
      <c r="K4" s="1" t="str">
        <f>IF(ISBLANK(Template!K4),"",Template!K4)</f>
        <v/>
      </c>
      <c r="L4" s="253" t="str">
        <f>IF(ISBLANK(Template!L4),"",Template!L4)</f>
        <v/>
      </c>
      <c r="M4" s="253" t="str">
        <f>IF(ISBLANK(Template!M4),"",Template!M4)</f>
        <v/>
      </c>
      <c r="N4" s="253" t="str">
        <f>IF(ISBLANK(Template!N4),"",Template!N4)</f>
        <v/>
      </c>
      <c r="O4" s="253" t="str">
        <f>IF(ISBLANK(Template!O4),"",Template!O4)</f>
        <v/>
      </c>
      <c r="P4" s="253" t="str">
        <f>IF(ISBLANK(Template!P4),"",Template!P4)</f>
        <v/>
      </c>
      <c r="Q4" s="241" t="str">
        <f>IF(ISBLANK(Template!Q4),"",Template!Q4)</f>
        <v/>
      </c>
      <c r="R4" s="242" t="str">
        <f>IF(ISBLANK(Template!R4),"",Template!R4)</f>
        <v/>
      </c>
      <c r="S4" s="242" t="str">
        <f>IF(ISBLANK(Template!S4),"",Template!S4)</f>
        <v/>
      </c>
      <c r="T4" s="242" t="str">
        <f>IF(ISBLANK(Template!T4),"",Template!T4)</f>
        <v/>
      </c>
      <c r="U4" s="242" t="str">
        <f>IF(ISBLANK(Template!U4),"",Template!U4)</f>
        <v/>
      </c>
      <c r="V4" s="1" t="str">
        <f ca="1">IF(ISBLANK(Template!V4),"",Template!V4)</f>
        <v/>
      </c>
      <c r="W4" s="1" t="str">
        <f ca="1">IF(ISBLANK(Template!W4),"",Template!W4)</f>
        <v/>
      </c>
      <c r="X4" s="1" t="str">
        <f ca="1">IF(ISBLANK(Template!X4),"",Template!X4)</f>
        <v/>
      </c>
      <c r="Y4" s="1" t="str">
        <f ca="1">IF(ISBLANK(Template!Y4),"",Template!Y4)</f>
        <v/>
      </c>
      <c r="Z4" s="1" t="str">
        <f ca="1">IF(ISBLANK(Template!Z4),"",Template!Z4)</f>
        <v/>
      </c>
    </row>
    <row r="5" spans="1:26" ht="11.25" customHeight="1">
      <c r="A5" s="105"/>
      <c r="B5" s="228" t="str">
        <f>IF(ISBLANK(Template!B5),"",Template!B5)</f>
        <v/>
      </c>
      <c r="C5" s="105" t="str">
        <f>IF(ISBLANK(Template!C5),"",Template!C5)</f>
        <v/>
      </c>
      <c r="D5" s="228" t="str">
        <f>IF(ISBLANK(Template!D5),"",Template!D5)</f>
        <v>Sub-Domain</v>
      </c>
      <c r="E5" s="228" t="str">
        <f>IF(ISBLANK(Template!E5),"",Template!E5)</f>
        <v>Ideal Practice</v>
      </c>
      <c r="F5" s="228" t="str">
        <f>IF(ISBLANK(Template!F5),"",Template!F5)</f>
        <v>Discussion points</v>
      </c>
      <c r="G5" s="228" t="str">
        <f>IF(ISBLANK(Template!G5),"",Template!G5)</f>
        <v>SCORES</v>
      </c>
      <c r="H5" s="228" t="str">
        <f>IF(ISBLANK(Template!H5),"",Template!H5)</f>
        <v/>
      </c>
      <c r="I5" s="228" t="str">
        <f>IF(ISBLANK(Template!I5),"",Template!I5)</f>
        <v/>
      </c>
      <c r="J5" s="228" t="str">
        <f>IF(ISBLANK(Template!J5),"",Template!J5)</f>
        <v/>
      </c>
      <c r="K5" s="228" t="str">
        <f>IF(ISBLANK(Template!K5),"",Template!K5)</f>
        <v>Means of Verification</v>
      </c>
      <c r="L5" s="240" t="str">
        <f>IF(ISBLANK(Template!L5),"",Template!L5)</f>
        <v>Baseline</v>
      </c>
      <c r="M5" s="240" t="str">
        <f>IF(ISBLANK(Template!M5),"",Template!M5)</f>
        <v>Period 1</v>
      </c>
      <c r="N5" s="240" t="str">
        <f>IF(ISBLANK(Template!N5),"",Template!N5)</f>
        <v>Period 2</v>
      </c>
      <c r="O5" s="240" t="str">
        <f>IF(ISBLANK(Template!O5),"",Template!O5)</f>
        <v>Period 3</v>
      </c>
      <c r="P5" s="240" t="str">
        <f>IF(ISBLANK(Template!P5),"",Template!P5)</f>
        <v>Period 4</v>
      </c>
      <c r="Q5" s="262" t="s">
        <v>120</v>
      </c>
      <c r="R5" s="262" t="s">
        <v>125</v>
      </c>
      <c r="S5" s="262" t="s">
        <v>126</v>
      </c>
      <c r="T5" s="262" t="s">
        <v>127</v>
      </c>
      <c r="U5" s="262" t="s">
        <v>128</v>
      </c>
      <c r="V5" s="228" t="str">
        <f>IF(ISBLANK(Template!V5),"",Template!V5)</f>
        <v>Reason for scoring for each stage as at BASELINE (could include info pointing to proof of existence of some of the documents)</v>
      </c>
      <c r="W5" s="228" t="str">
        <f>IF(ISBLANK(Template!W5),"",Template!W5)</f>
        <v>Reason for scoring for each stage as at PERIO 1 (could include info pointing to proof of existence of some of the documents)</v>
      </c>
      <c r="X5" s="228" t="str">
        <f>IF(ISBLANK(Template!X5),"",Template!X5)</f>
        <v>Reason for scoring for each stage as at PERIOD 2 (could include info pointing to proof of existence of some of the documents)</v>
      </c>
      <c r="Y5" s="228" t="str">
        <f>IF(ISBLANK(Template!Y5),"",Template!Y5)</f>
        <v>Reason for scoring for each stage as at PERIOD 3 (could include info pointing to proof of existence of some of the documents)</v>
      </c>
      <c r="Z5" s="228" t="str">
        <f>IF(ISBLANK(Template!Z5),"",Template!Z5)</f>
        <v>Reason for scoring for each stage as at PERIOD 4 (could include info pointing to proof of existence of some of the documents)</v>
      </c>
    </row>
    <row r="6" spans="1:26" ht="29.45" customHeight="1">
      <c r="A6" s="105"/>
      <c r="B6" s="228" t="str">
        <f>IF(ISBLANK(Template!B6),"",Template!B6)</f>
        <v>Domains</v>
      </c>
      <c r="C6" s="105" t="str">
        <f>IF(ISBLANK(Template!C6),"",Template!C6)</f>
        <v/>
      </c>
      <c r="D6" s="228" t="str">
        <f>IF(ISBLANK(Template!D6),"",Template!D6)</f>
        <v/>
      </c>
      <c r="E6" s="228" t="str">
        <f>IF(ISBLANK(Template!E6),"",Template!E6)</f>
        <v/>
      </c>
      <c r="F6" s="228" t="str">
        <f>IF(ISBLANK(Template!F6),"",Template!F6)</f>
        <v/>
      </c>
      <c r="G6" s="187" t="str">
        <f>IF(ISBLANK(Template!G6),"",Template!G6)</f>
        <v>Score: 1</v>
      </c>
      <c r="H6" s="187" t="str">
        <f>IF(ISBLANK(Template!H6),"",Template!H6)</f>
        <v>Score: 2</v>
      </c>
      <c r="I6" s="187" t="str">
        <f>IF(ISBLANK(Template!I6),"",Template!I6)</f>
        <v>Score: 3</v>
      </c>
      <c r="J6" s="187" t="str">
        <f>IF(ISBLANK(Template!J6),"",Template!J6)</f>
        <v>Score: 4</v>
      </c>
      <c r="K6" s="228" t="str">
        <f>IF(ISBLANK(Template!K6),"",Template!K6)</f>
        <v/>
      </c>
      <c r="L6" s="240" t="str">
        <f>IF(ISBLANK(Template!L6),"",Template!L6)</f>
        <v/>
      </c>
      <c r="M6" s="240" t="str">
        <f>IF(ISBLANK(Template!M6),"",Template!M6)</f>
        <v/>
      </c>
      <c r="N6" s="240" t="str">
        <f>IF(ISBLANK(Template!N6),"",Template!N6)</f>
        <v/>
      </c>
      <c r="O6" s="240" t="str">
        <f>IF(ISBLANK(Template!O6),"",Template!O6)</f>
        <v/>
      </c>
      <c r="P6" s="240" t="str">
        <f>IF(ISBLANK(Template!P6),"",Template!P6)</f>
        <v/>
      </c>
      <c r="Q6" s="262"/>
      <c r="R6" s="262"/>
      <c r="S6" s="262"/>
      <c r="T6" s="262"/>
      <c r="U6" s="262"/>
      <c r="V6" s="228" t="str">
        <f>IF(ISBLANK(Template!V6),"",Template!V6)</f>
        <v/>
      </c>
      <c r="W6" s="228" t="str">
        <f>IF(ISBLANK(Template!W6),"",Template!W6)</f>
        <v/>
      </c>
      <c r="X6" s="228" t="str">
        <f>IF(ISBLANK(Template!X6),"",Template!X6)</f>
        <v/>
      </c>
      <c r="Y6" s="228" t="str">
        <f>IF(ISBLANK(Template!Y6),"",Template!Y6)</f>
        <v/>
      </c>
      <c r="Z6" s="228" t="str">
        <f>IF(ISBLANK(Template!Z6),"",Template!Z6)</f>
        <v/>
      </c>
    </row>
    <row r="7" spans="1:26" ht="92.1" hidden="1" customHeight="1">
      <c r="A7" s="266" t="str">
        <f>IF(ISBLANK(Template!A7),"",Template!A7)</f>
        <v>Definitions
Advocacy:The act or process of supporting a cause, a campaign or proposal.
Budget cycle: A budget cycle is the life of a budget from creation or preparation, to evaluation. 
Capacity: The ability of individuals or organization to perform functions, and to set and advance goals or objectives.
Communication: A strategic approach to designing and delivering messages to those who can positively influence a cause, a campaign or proposal.
Strategy: a plan of action designed to achieve a short or long-term or overall aim.</v>
      </c>
      <c r="B7" s="266" t="str">
        <f>IF(ISBLANK(Template!B7),"",Template!B7)</f>
        <v/>
      </c>
      <c r="C7" s="266" t="str">
        <f>IF(ISBLANK(Template!C7),"",Template!C7)</f>
        <v/>
      </c>
      <c r="D7" s="266" t="str">
        <f>IF(ISBLANK(Template!D7),"",Template!D7)</f>
        <v/>
      </c>
      <c r="E7" s="266" t="str">
        <f>IF(ISBLANK(Template!E7),"",Template!E7)</f>
        <v/>
      </c>
      <c r="F7" s="266" t="str">
        <f>IF(ISBLANK(Template!F7),"",Template!F7)</f>
        <v/>
      </c>
      <c r="G7" s="266" t="str">
        <f>IF(ISBLANK(Template!G7),"",Template!G7)</f>
        <v/>
      </c>
      <c r="H7" s="266" t="str">
        <f>IF(ISBLANK(Template!H7),"",Template!H7)</f>
        <v/>
      </c>
      <c r="I7" s="266" t="str">
        <f>IF(ISBLANK(Template!I7),"",Template!I7)</f>
        <v/>
      </c>
      <c r="J7" s="266" t="str">
        <f>IF(ISBLANK(Template!J7),"",Template!J7)</f>
        <v/>
      </c>
      <c r="K7" s="266" t="str">
        <f>IF(ISBLANK(Template!K7),"",Template!K7)</f>
        <v/>
      </c>
      <c r="L7" s="104"/>
      <c r="M7" s="104"/>
      <c r="N7" s="104"/>
      <c r="O7" s="104"/>
      <c r="P7" s="104"/>
      <c r="Q7" s="161" t="str">
        <f>IF(OR(ISBLANK(L7),(L7="NA")),"",IF(L7=1,25,IF(L7=2,50,IF(L7=3,75,IF(L7=4,100,"")))))</f>
        <v/>
      </c>
      <c r="R7" s="161" t="str">
        <f t="shared" ref="R7:U22" si="0">IF(OR(ISBLANK(M7),(M7="NA")),"",IF(M7=1,25,IF(M7=2,50,IF(M7=3,75,IF(M7=4,100,"")))))</f>
        <v/>
      </c>
      <c r="S7" s="161" t="str">
        <f t="shared" si="0"/>
        <v/>
      </c>
      <c r="T7" s="161" t="str">
        <f t="shared" si="0"/>
        <v/>
      </c>
      <c r="U7" s="161" t="str">
        <f t="shared" si="0"/>
        <v/>
      </c>
      <c r="V7" s="17"/>
      <c r="W7" s="17"/>
      <c r="X7" s="17"/>
      <c r="Y7" s="17"/>
      <c r="Z7" s="17"/>
    </row>
    <row r="8" spans="1:26" ht="151.5" customHeight="1">
      <c r="A8" s="105" t="str">
        <f>IF(ISBLANK(Template!A8),"",Template!A8)</f>
        <v>AC</v>
      </c>
      <c r="B8" s="267" t="str">
        <f>IF(ISBLANK(Template!B8),"",Template!B8)</f>
        <v>Advocacy and Communications</v>
      </c>
      <c r="C8" s="105" t="str">
        <f>IF(ISBLANK(Template!C8),"",Template!C8)</f>
        <v>AC1</v>
      </c>
      <c r="D8" s="98" t="str">
        <f>IF(ISBLANK(Template!D8),"",Template!D8)</f>
        <v>Advocacy and Communciations Strategy</v>
      </c>
      <c r="E8" s="91" t="str">
        <f>IF(ISBLANK(Template!E8),"",Template!E8)</f>
        <v>The CSO has an advocacy and communication strategy that is linked to organizational, advocacy &amp; comms priorities. 
Adjusts advocacy and communication resources as opportunities and circumstances change.
CSO understands the role in which effective communication supports advocacy.</v>
      </c>
      <c r="F8" s="91" t="str">
        <f>IF(ISBLANK(Template!F8),"",Template!F8)</f>
        <v>Could you tell me more about your  priorities?
Describe your advocacy and communications plan
Can you tell me about a time where you adapted your plans? Why?</v>
      </c>
      <c r="G8" s="91" t="str">
        <f>IF(ISBLANK(Template!G8),"",Template!G8)</f>
        <v xml:space="preserve">Organisation does not know what organisation's  priorities are. 
</v>
      </c>
      <c r="H8" s="91" t="str">
        <f>IF(ISBLANK(Template!H8),"",Template!H8)</f>
        <v xml:space="preserve">Organisation knows what the organisation's  priorities are. 
Advocacy and Communication plans are not in line with the organisation's priorities. 
</v>
      </c>
      <c r="I8" s="91" t="str">
        <f>IF(ISBLANK(Template!I8),"",Template!I8)</f>
        <v xml:space="preserve">Organisation knows what the organisation's  priorities are. 
Advocacy and communication plans are  in line with the organisation's priorities. 
Organisation does not adjust advocacy and communications activities to reflect the changing context.
</v>
      </c>
      <c r="J8" s="91" t="str">
        <f>IF(ISBLANK(Template!J8),"",Template!J8)</f>
        <v xml:space="preserve">Know what the organisation's  priorities are. 
Advocacy and communication plans are  in line with the organisation's priorities. 
Organisation adjusts advocacy and communications activities to reflect the changing context.
</v>
      </c>
      <c r="K8" s="268" t="str">
        <f>IF(ISBLANK(Template!K8),"",Template!K8)</f>
        <v>Advocacy  and communication plan (strategies,actions, and tactics)
Advocacy Communications strategy in one document; an
Advocacy Strategy; a 
Communications Strategy</v>
      </c>
      <c r="L8" s="104" t="s">
        <v>43</v>
      </c>
      <c r="M8" s="104" t="s">
        <v>43</v>
      </c>
      <c r="N8" s="104" t="s">
        <v>43</v>
      </c>
      <c r="O8" s="104" t="s">
        <v>43</v>
      </c>
      <c r="P8" s="104" t="s">
        <v>43</v>
      </c>
      <c r="Q8" s="161" t="str">
        <f t="shared" ref="Q8:U23" si="1">IF(OR(ISBLANK(L8),(L8="NA")),"",IF(L8=1,25,IF(L8=2,50,IF(L8=3,75,IF(L8=4,100,"")))))</f>
        <v/>
      </c>
      <c r="R8" s="161" t="str">
        <f t="shared" si="0"/>
        <v/>
      </c>
      <c r="S8" s="161" t="str">
        <f t="shared" si="0"/>
        <v/>
      </c>
      <c r="T8" s="161" t="str">
        <f t="shared" si="0"/>
        <v/>
      </c>
      <c r="U8" s="161" t="str">
        <f t="shared" si="0"/>
        <v/>
      </c>
      <c r="V8" s="17"/>
      <c r="W8" s="17"/>
      <c r="X8" s="17"/>
      <c r="Y8" s="17"/>
      <c r="Z8" s="17"/>
    </row>
    <row r="9" spans="1:26" ht="129.75" customHeight="1">
      <c r="A9" s="105" t="str">
        <f>IF(ISBLANK(Template!A9),"",Template!A9)</f>
        <v>AC</v>
      </c>
      <c r="B9" s="267" t="str">
        <f>IF(ISBLANK(Template!B9),"",Template!B9)</f>
        <v/>
      </c>
      <c r="C9" s="105" t="str">
        <f>IF(ISBLANK(Template!C9),"",Template!C9)</f>
        <v>AC2</v>
      </c>
      <c r="D9" s="98" t="str">
        <f>IF(ISBLANK(Template!D9),"",Template!D9)</f>
        <v>Influencing decision makers</v>
      </c>
      <c r="E9" s="91" t="str">
        <f>IF(ISBLANK(Template!E9),"",Template!E9)</f>
        <v>The CSO knows how to use the political economy approach  in their advocacy i.e reflecting on what/who the decisionmakers, who the influencers are, and how they can work within system constraints and take advantage of opportunities. Have a system to track the policy or political environment and identify where there are opportunities</v>
      </c>
      <c r="F9" s="91" t="str">
        <f>IF(ISBLANK(Template!F9),"",Template!F9)</f>
        <v xml:space="preserve">Does the organization know who to advocate to and when with respect to budget allocations for health?
How do they target the decision makers in the health space with their advocacy actions? And are the advocacy actions in line with the budget cycle?
</v>
      </c>
      <c r="G9" s="91" t="str">
        <f>IF(ISBLANK(Template!G9),"",Template!G9)</f>
        <v xml:space="preserve">Organisation does not know who makes decisions about the desired change we want to see in maternal and neonatal health. </v>
      </c>
      <c r="H9" s="91" t="str">
        <f>IF(ISBLANK(Template!H9),"",Template!H9)</f>
        <v xml:space="preserve">Organisation knows who makes decisions about the desired change we want to see in maternal and neonatal health. 
Organisation does not target these decision makers with advocacy actions
</v>
      </c>
      <c r="I9" s="91" t="str">
        <f>IF(ISBLANK(Template!I9),"",Template!I9)</f>
        <v>Organisation knows who makes decisions about the desired change we want to see in maternal and neonatal health. 
Organsation does target these decision makers with advocacy actions
Organisation does not know when to target these decision makers with  advocacy actions.</v>
      </c>
      <c r="J9" s="91" t="str">
        <f>IF(ISBLANK(Template!J9),"",Template!J9)</f>
        <v xml:space="preserve">Organisation knows who makes decisions about the desired change we want to see in maternal and neonatal health. 
Organisation does target these decision makers with advocacy actions
Organisation knows when to target these decision makers with  advocacy actions. </v>
      </c>
      <c r="K9" s="268" t="str">
        <f>IF(ISBLANK(Template!K9),"",Template!K9)</f>
        <v/>
      </c>
      <c r="L9" s="104" t="s">
        <v>43</v>
      </c>
      <c r="M9" s="104" t="s">
        <v>43</v>
      </c>
      <c r="N9" s="104" t="s">
        <v>43</v>
      </c>
      <c r="O9" s="104" t="s">
        <v>43</v>
      </c>
      <c r="P9" s="104" t="s">
        <v>43</v>
      </c>
      <c r="Q9" s="161" t="str">
        <f t="shared" si="1"/>
        <v/>
      </c>
      <c r="R9" s="161" t="str">
        <f t="shared" si="0"/>
        <v/>
      </c>
      <c r="S9" s="161" t="str">
        <f t="shared" si="0"/>
        <v/>
      </c>
      <c r="T9" s="161" t="str">
        <f t="shared" si="0"/>
        <v/>
      </c>
      <c r="U9" s="161" t="str">
        <f t="shared" si="0"/>
        <v/>
      </c>
      <c r="V9" s="17"/>
      <c r="W9" s="17"/>
      <c r="X9" s="17"/>
      <c r="Y9" s="17"/>
      <c r="Z9" s="17"/>
    </row>
    <row r="10" spans="1:26" ht="179.25" customHeight="1">
      <c r="A10" s="105" t="str">
        <f>IF(ISBLANK(Template!A10),"",Template!A10)</f>
        <v>AC</v>
      </c>
      <c r="B10" s="267" t="str">
        <f>IF(ISBLANK(Template!B10),"",Template!B10)</f>
        <v/>
      </c>
      <c r="C10" s="105" t="str">
        <f>IF(ISBLANK(Template!C10),"",Template!C10)</f>
        <v>AC3</v>
      </c>
      <c r="D10" s="98" t="str">
        <f>IF(ISBLANK(Template!D10),"",Template!D10)</f>
        <v>Understanding and communicating data</v>
      </c>
      <c r="E10" s="91" t="str">
        <f>IF(ISBLANK(Template!E10),"",Template!E10)</f>
        <v>Organization highly regards importance of data for advocacy purposes, understands and knows where to source more than one type of data and communicates the data to different audiences. Has clear advocacy and communication plan in place to advance policy, priorities and goals.</v>
      </c>
      <c r="F10" s="91" t="str">
        <f>IF(ISBLANK(Template!F10),"",Template!F10)</f>
        <v>Could you give me an example of when you have used data for advocacy? How, when, to whom?
How is data important for advocacy?</v>
      </c>
      <c r="G10" s="91" t="str">
        <f>IF(ISBLANK(Template!G10),"",Template!G10)</f>
        <v>Organisation does not know why data is important for advocacy purposes</v>
      </c>
      <c r="H10" s="91" t="str">
        <f>IF(ISBLANK(Template!H10),"",Template!H10)</f>
        <v xml:space="preserve">Organisation knows why data is important for advocacy purposes. 
Organisation understands and can identify where to source one type of data only (e.g. financing data, health outcomes data)
</v>
      </c>
      <c r="I10" s="91" t="str">
        <f>IF(ISBLANK(Template!I10),"",Template!I10)</f>
        <v xml:space="preserve">Organisation knows why data is important for advocacy purpose
Organisation understands and knows where to source more than one type of data (e.g. financing data and health outcomes data)
Organisation cannot communicate data to different audiences.  
</v>
      </c>
      <c r="J10" s="91" t="str">
        <f>IF(ISBLANK(Template!J10),"",Template!J10)</f>
        <v xml:space="preserve">Organisation knows why data is important for advocacy purpose
Organisation understand and knows where to source more than one type of data (e.g. financing data and health outcomes data)
Organisation can communicate data for different audiences.  
</v>
      </c>
      <c r="K10" s="92" t="str">
        <f>IF(ISBLANK(Template!K10),"",Template!K10)</f>
        <v xml:space="preserve">Advocacy Communication plan (strategies, actions and tactics)
Memos and other examples of how they have synthesised and communicated data
Data management system (includes data needs, sources, data analysis etc) </v>
      </c>
      <c r="L10" s="104" t="s">
        <v>43</v>
      </c>
      <c r="M10" s="104" t="s">
        <v>43</v>
      </c>
      <c r="N10" s="104" t="s">
        <v>43</v>
      </c>
      <c r="O10" s="104" t="s">
        <v>43</v>
      </c>
      <c r="P10" s="104" t="s">
        <v>43</v>
      </c>
      <c r="Q10" s="161" t="str">
        <f t="shared" si="1"/>
        <v/>
      </c>
      <c r="R10" s="161" t="str">
        <f t="shared" si="0"/>
        <v/>
      </c>
      <c r="S10" s="161" t="str">
        <f t="shared" si="0"/>
        <v/>
      </c>
      <c r="T10" s="161" t="str">
        <f t="shared" si="0"/>
        <v/>
      </c>
      <c r="U10" s="161" t="str">
        <f t="shared" si="0"/>
        <v/>
      </c>
      <c r="V10" s="17"/>
      <c r="W10" s="17"/>
      <c r="X10" s="17"/>
      <c r="Y10" s="17"/>
      <c r="Z10" s="17"/>
    </row>
    <row r="11" spans="1:26" ht="131.25" customHeight="1">
      <c r="A11" s="105" t="str">
        <f>IF(ISBLANK(Template!A11),"",Template!A11)</f>
        <v>MNH</v>
      </c>
      <c r="B11" s="265" t="s">
        <v>295</v>
      </c>
      <c r="C11" s="105" t="str">
        <f>IF(ISBLANK(Template!C11),"",Template!C11)</f>
        <v>MNH1</v>
      </c>
      <c r="D11" s="99" t="str">
        <f>IF(ISBLANK(Template!D11),"",Template!D11)</f>
        <v>Barriers to better maternity care</v>
      </c>
      <c r="E11" s="93" t="str">
        <f>IF(ISBLANK(Template!E11),"",Template!E11)</f>
        <v xml:space="preserve">Organization knows three main barriers to women accessing quality maternity care, knows ways of reducing the barriers and can track improvements in maternity care. 
</v>
      </c>
      <c r="F11" s="93" t="str">
        <f>IF(ISBLANK(Template!F11),"",Template!F11)</f>
        <v xml:space="preserve">What barriers can you think of that may prevent women from accessing quality maternity care?
How would you track quality maternity services? 
What do you think civil society can do to reduce barriers to women accessing maternity care?
</v>
      </c>
      <c r="G11" s="93" t="str">
        <f>IF(ISBLANK(Template!G11),"",Template!G11)</f>
        <v xml:space="preserve">Organisation does not know the barriers for women to access quality maternity care  </v>
      </c>
      <c r="H11" s="93" t="str">
        <f>IF(ISBLANK(Template!H11),"",Template!H11)</f>
        <v xml:space="preserve">Organisation can cite at least three barriers for women accessing quality maternity care. 
Organisation does not know what civil society can do to reduce the barriers to women accessing quality maternity care. 
</v>
      </c>
      <c r="I11" s="93" t="str">
        <f>IF(ISBLANK(Template!I11),"",Template!I11)</f>
        <v xml:space="preserve">Organisation can cite at least three barriers there are to women accessing quality maternity care. 
Organisation knows what civil society can do to reduce the barriers to women accessing quality maternity care. 
Organisation does not track improvements in maternity care in my county 
</v>
      </c>
      <c r="J11" s="93" t="str">
        <f>IF(ISBLANK(Template!J11),"",Template!J11)</f>
        <v xml:space="preserve">Organisation can cite at least three barriers there are to women accessing quality maternity care. 
Organisation knows what civil society can do to reduce the barriers to women accessing quality maternity care. 
Organisation has tracked improvements in maternity care in my county 
</v>
      </c>
      <c r="K11" s="92" t="str">
        <f>IF(ISBLANK(Template!K11),"",Template!K11)</f>
        <v xml:space="preserve">Qualitative ( quotes)
Any reports/records of tracking better maternity care.
</v>
      </c>
      <c r="L11" s="104" t="s">
        <v>43</v>
      </c>
      <c r="M11" s="104" t="s">
        <v>43</v>
      </c>
      <c r="N11" s="104" t="s">
        <v>43</v>
      </c>
      <c r="O11" s="104" t="s">
        <v>43</v>
      </c>
      <c r="P11" s="104" t="s">
        <v>43</v>
      </c>
      <c r="Q11" s="161" t="str">
        <f t="shared" si="1"/>
        <v/>
      </c>
      <c r="R11" s="161" t="str">
        <f t="shared" si="0"/>
        <v/>
      </c>
      <c r="S11" s="161" t="str">
        <f t="shared" si="0"/>
        <v/>
      </c>
      <c r="T11" s="161" t="str">
        <f t="shared" si="0"/>
        <v/>
      </c>
      <c r="U11" s="161" t="str">
        <f t="shared" si="0"/>
        <v/>
      </c>
      <c r="V11" s="17"/>
      <c r="W11" s="17"/>
      <c r="X11" s="17"/>
      <c r="Y11" s="17"/>
      <c r="Z11" s="17"/>
    </row>
    <row r="12" spans="1:26" ht="153" customHeight="1">
      <c r="A12" s="105" t="str">
        <f>IF(ISBLANK(Template!A12),"",Template!A12)</f>
        <v>MNH</v>
      </c>
      <c r="B12" s="265"/>
      <c r="C12" s="105" t="str">
        <f>IF(ISBLANK(Template!C12),"",Template!C12)</f>
        <v>MNH2</v>
      </c>
      <c r="D12" s="99" t="str">
        <f>IF(ISBLANK(Template!D12),"",Template!D12)</f>
        <v>High quality maternity care</v>
      </c>
      <c r="E12" s="93" t="str">
        <f>IF(ISBLANK(Template!E12),"",Template!E12)</f>
        <v>Organization knows why quality matters, what can happen if there is poor quality maternity care, and have supported quality maternity care as an organisation</v>
      </c>
      <c r="F12" s="93" t="str">
        <f>IF(ISBLANK(Template!F12),"",Template!F12)</f>
        <v>Why does quality care matter? What can happen if a woman does not receive good quality care? 
Can you explain to me what role you think the community has to play in preventing poor quality maternity care? 
Can you tell me about a time your organisation suppported improving the quality of maternity care?</v>
      </c>
      <c r="G12" s="93" t="str">
        <f>IF(ISBLANK(Template!G12),"",Template!G12)</f>
        <v>Organisation does not know why high quality maternity care matters</v>
      </c>
      <c r="H12" s="93" t="str">
        <f>IF(ISBLANK(Template!H12),"",Template!H12)</f>
        <v>Organisation knows why high quality maternity care matters
Organisation cannot name at least 3 outcomes of low quality maternity care</v>
      </c>
      <c r="I12" s="93" t="str">
        <f>IF(ISBLANK(Template!I12),"",Template!I12)</f>
        <v xml:space="preserve">Organisation knows why high quality maternity care matters
Organisation can name at least 3 outcomes of low quality maternity care
Organisation does not conduct activities that seek to improve quality of maternity care </v>
      </c>
      <c r="J12" s="93" t="str">
        <f>IF(ISBLANK(Template!J12),"",Template!J12)</f>
        <v xml:space="preserve">Organisation knows why high quality maternity care matters
Organisation can name at least 3 outcomes of low quality maternity care
Organisation does conduct activities that seek to improve quality of maternity care </v>
      </c>
      <c r="K12" s="92" t="str">
        <f>IF(ISBLANK(Template!K12),"",Template!K12)</f>
        <v xml:space="preserve">Qualitative ( quotes)
Any reports/records demonstrating how they have improved the quality of care
</v>
      </c>
      <c r="L12" s="104" t="s">
        <v>43</v>
      </c>
      <c r="M12" s="104" t="s">
        <v>43</v>
      </c>
      <c r="N12" s="104" t="s">
        <v>43</v>
      </c>
      <c r="O12" s="104" t="s">
        <v>43</v>
      </c>
      <c r="P12" s="104" t="s">
        <v>43</v>
      </c>
      <c r="Q12" s="161" t="str">
        <f t="shared" si="1"/>
        <v/>
      </c>
      <c r="R12" s="161" t="str">
        <f t="shared" si="0"/>
        <v/>
      </c>
      <c r="S12" s="161" t="str">
        <f t="shared" si="0"/>
        <v/>
      </c>
      <c r="T12" s="161" t="str">
        <f t="shared" si="0"/>
        <v/>
      </c>
      <c r="U12" s="161" t="str">
        <f t="shared" si="0"/>
        <v/>
      </c>
      <c r="V12" s="17"/>
      <c r="W12" s="17"/>
      <c r="X12" s="17"/>
      <c r="Y12" s="17"/>
      <c r="Z12" s="17"/>
    </row>
    <row r="13" spans="1:26" ht="153" customHeight="1">
      <c r="A13" s="105" t="str">
        <f>IF(ISBLANK(Template!A13),"",Template!A13)</f>
        <v>MNH</v>
      </c>
      <c r="B13" s="265"/>
      <c r="C13" s="105" t="str">
        <f>IF(ISBLANK(Template!C13),"",Template!C13)</f>
        <v>MNH3</v>
      </c>
      <c r="D13" s="99" t="str">
        <f>IF(ISBLANK(Template!D13),"",Template!D13)</f>
        <v>Accountability mechanisms</v>
      </c>
      <c r="E13" s="93" t="str">
        <f>IF(ISBLANK(Template!E13),"",Template!E13)</f>
        <v>Organization engages actively in accountability mechanisms related to maternal and newbown health    (this could include sector performance review, TWGs, or feeding in MNH data to public participation forums)</v>
      </c>
      <c r="F13" s="93" t="str">
        <f>IF(ISBLANK(Template!F13),"",Template!F13)</f>
        <v>Tell me more about your understanding of an accountability mechanism. 
What would you advise an organisation who wants to engage with an accountability mechanism?
Tell me about a time you participated in an accountability mechanism- is it ongoing? Why do you see this group as an accountability mechanism?</v>
      </c>
      <c r="G13" s="93" t="str">
        <f>IF(ISBLANK(Template!G13),"",Template!G13)</f>
        <v>Organisation does not know the purpose of an accountability mechanism</v>
      </c>
      <c r="H13" s="93" t="str">
        <f>IF(ISBLANK(Template!H13),"",Template!H13)</f>
        <v xml:space="preserve">Organisation knows the purpose of an accountability mechanism
Organisation does not know how and when to engage in an accountability mechanism </v>
      </c>
      <c r="I13" s="93" t="str">
        <f>IF(ISBLANK(Template!I13),"",Template!I13)</f>
        <v xml:space="preserve">Organisation knows the purpose of an accountability mechanism
Organisation knows how and when to engage in an accountability mechanism
Organisation has not participated in any accountability mechanims
</v>
      </c>
      <c r="J13" s="93" t="str">
        <f>IF(ISBLANK(Template!J13),"",Template!J13)</f>
        <v xml:space="preserve">Organisation knows the purpose of an accountability mechanism
Organisation knows how and when to engage in an accountability mechanism 
Organisation has participated in at least one accountability mechanism
</v>
      </c>
      <c r="K13" s="92" t="str">
        <f>IF(ISBLANK(Template!K13),"",Template!K13)</f>
        <v>Minutes of meetings
Scorecard
Plan of action</v>
      </c>
      <c r="L13" s="104" t="s">
        <v>43</v>
      </c>
      <c r="M13" s="104" t="s">
        <v>43</v>
      </c>
      <c r="N13" s="104" t="s">
        <v>43</v>
      </c>
      <c r="O13" s="104" t="s">
        <v>43</v>
      </c>
      <c r="P13" s="104" t="s">
        <v>43</v>
      </c>
      <c r="Q13" s="161" t="str">
        <f t="shared" si="1"/>
        <v/>
      </c>
      <c r="R13" s="161" t="str">
        <f t="shared" si="0"/>
        <v/>
      </c>
      <c r="S13" s="161" t="str">
        <f t="shared" si="0"/>
        <v/>
      </c>
      <c r="T13" s="161" t="str">
        <f t="shared" si="0"/>
        <v/>
      </c>
      <c r="U13" s="161" t="str">
        <f t="shared" si="0"/>
        <v/>
      </c>
      <c r="V13" s="17"/>
      <c r="W13" s="17"/>
      <c r="X13" s="17"/>
      <c r="Y13" s="17"/>
      <c r="Z13" s="17"/>
    </row>
    <row r="14" spans="1:26" ht="120.95" customHeight="1">
      <c r="A14" s="105" t="str">
        <f>IF(ISBLANK(Template!A14),"",Template!A14)</f>
        <v>BA</v>
      </c>
      <c r="B14" s="269" t="str">
        <f>IF(ISBLANK(Template!B14),"",Template!B14)</f>
        <v xml:space="preserve">Health financing </v>
      </c>
      <c r="C14" s="105" t="str">
        <f>IF(ISBLANK(Template!C14),"",Template!C14)</f>
        <v>BA1</v>
      </c>
      <c r="D14" s="100" t="str">
        <f>IF(ISBLANK(Template!D14),"",Template!D14)</f>
        <v xml:space="preserve">Budget cycle and making process </v>
      </c>
      <c r="E14" s="93" t="str">
        <f>IF(ISBLANK(Template!E14),"",Template!E14)</f>
        <v>Organization knows different entry points of the budget cycle and making process and has engaged at relevant points. Has presented budget memos on health related agendas.
Organization knows the WHAT, WHEN, HOW, WHERE, WHY  of accessing budget information.</v>
      </c>
      <c r="F14" s="93" t="str">
        <f>IF(ISBLANK(Template!F14),"",Template!F14)</f>
        <v xml:space="preserve">Talk me through the budget cycle. How do you engage with it?
Tell me about a time you took part in public participation. What happened?
How would you go about accessing budget documents?
</v>
      </c>
      <c r="G14" s="93" t="str">
        <f>IF(ISBLANK(Template!G14),"",Template!G14)</f>
        <v>Organisation is not aware of the budget cycle and making process</v>
      </c>
      <c r="H14" s="93" t="str">
        <f>IF(ISBLANK(Template!H14),"",Template!H14)</f>
        <v xml:space="preserve">Organisation is aware of the budget cycle and making process.
Organisation cannot access health budget information.
</v>
      </c>
      <c r="I14" s="93" t="str">
        <f>IF(ISBLANK(Template!I14),"",Template!I14)</f>
        <v xml:space="preserve">Organisation is aware of the budget cycle and making process.
Organisation cannot access timely information regarding planned funding and spending in the health sector.
Organisation has not engaged in the budget making process such as citizen participation, public gathering at county assembly, TWG engagement etc
</v>
      </c>
      <c r="J14" s="93" t="str">
        <f>IF(ISBLANK(Template!J14),"",Template!J14)</f>
        <v>Organisation is aware of the budget cycle and making process.
Organisation can access timely information regarding planned funding and spending in the health sector.
Organisation has engaged in the budget making process including citizen participation, public gathering at county assembly, TWG engagement etc</v>
      </c>
      <c r="K14" s="92" t="str">
        <f>IF(ISBLANK(Template!K14),"",Template!K14)</f>
        <v>Budget memos
Copy of public participation schedule
Copies of published county budgets (draft or final), 
Copies of sector working group report</v>
      </c>
      <c r="L14" s="104" t="s">
        <v>43</v>
      </c>
      <c r="M14" s="104" t="s">
        <v>43</v>
      </c>
      <c r="N14" s="104" t="s">
        <v>43</v>
      </c>
      <c r="O14" s="104" t="s">
        <v>43</v>
      </c>
      <c r="P14" s="104" t="s">
        <v>43</v>
      </c>
      <c r="Q14" s="161" t="str">
        <f t="shared" si="1"/>
        <v/>
      </c>
      <c r="R14" s="161" t="str">
        <f t="shared" si="0"/>
        <v/>
      </c>
      <c r="S14" s="161" t="str">
        <f t="shared" si="0"/>
        <v/>
      </c>
      <c r="T14" s="161" t="str">
        <f t="shared" si="0"/>
        <v/>
      </c>
      <c r="U14" s="161" t="str">
        <f t="shared" si="0"/>
        <v/>
      </c>
      <c r="V14" s="18"/>
      <c r="W14" s="18"/>
      <c r="X14" s="18"/>
      <c r="Y14" s="18"/>
      <c r="Z14" s="18"/>
    </row>
    <row r="15" spans="1:26" ht="170.25" customHeight="1">
      <c r="A15" s="105" t="str">
        <f>IF(ISBLANK(Template!A15),"",Template!A15)</f>
        <v>BA</v>
      </c>
      <c r="B15" s="269" t="str">
        <f>IF(ISBLANK(Template!B15),"",Template!B15)</f>
        <v/>
      </c>
      <c r="C15" s="105" t="str">
        <f>IF(ISBLANK(Template!C15),"",Template!C15)</f>
        <v>BA2</v>
      </c>
      <c r="D15" s="100" t="str">
        <f>IF(ISBLANK(Template!D15),"",Template!D15)</f>
        <v>Making sense of budgets</v>
      </c>
      <c r="E15" s="93" t="str">
        <f>IF(ISBLANK(Template!E15),"",Template!E15)</f>
        <v>CSO knows and can perform a health budget analysis(can compare proportion of county health allocation versus total budget, can compare health expenditure over time with other allocations), can track  and disseminate.
CSO knows when and who to present the data to.</v>
      </c>
      <c r="F15" s="93" t="str">
        <f>IF(ISBLANK(Template!F15),"",Template!F15)</f>
        <v>What does analysis mean to you? Explain your reasoning behind choosing that its important/not important. 
How do you analyse a health budget?
If you have analysed a budget, what did you find out?</v>
      </c>
      <c r="G15" s="93" t="str">
        <f>IF(ISBLANK(Template!G15),"",Template!G15)</f>
        <v xml:space="preserve">Organisation does not know why budget and expenditure analysis is important. </v>
      </c>
      <c r="H15" s="93" t="str">
        <f>IF(ISBLANK(Template!H15),"",Template!H15)</f>
        <v xml:space="preserve">Organisation knows why budget and expenditure analysis is important. 
Organisation does not know how to calculate the proportion of the county budget allocated to health and its programmes.
</v>
      </c>
      <c r="I15" s="93" t="str">
        <f>IF(ISBLANK(Template!I15),"",Template!I15)</f>
        <v xml:space="preserve">Organisation knows why budget and expenditure analysis is important. 
Organisation knows how to calculate the proportion of the county budget allocated to health and its programmes.
Organisation has not analysed the county health budget or health expenditure (for example, comparing this year with the last year, or comparing the health sector with the education sector budget)
</v>
      </c>
      <c r="J15" s="91" t="str">
        <f>IF(ISBLANK(Template!J15),"",Template!J15)</f>
        <v xml:space="preserve">Organisation knows why budget and expenditure analysis is important. 
Organisation can calculate the proportion of the county budget allocated to health and its programmes.
Organisation has  analysed the county health budget or health expenditure (for example, comparing this year with the last year, or comparing the health sector with the education sector budget)
</v>
      </c>
      <c r="K15" s="93" t="str">
        <f>IF(ISBLANK(Template!K15),"",Template!K15)</f>
        <v>Budget analysis report and qualitative quotes 
Development of briefs from data for advocacy purposes.</v>
      </c>
      <c r="L15" s="104" t="s">
        <v>43</v>
      </c>
      <c r="M15" s="104" t="s">
        <v>43</v>
      </c>
      <c r="N15" s="104" t="s">
        <v>43</v>
      </c>
      <c r="O15" s="104" t="s">
        <v>43</v>
      </c>
      <c r="P15" s="104" t="s">
        <v>43</v>
      </c>
      <c r="Q15" s="161" t="str">
        <f t="shared" si="1"/>
        <v/>
      </c>
      <c r="R15" s="161" t="str">
        <f t="shared" si="0"/>
        <v/>
      </c>
      <c r="S15" s="161" t="str">
        <f t="shared" si="0"/>
        <v/>
      </c>
      <c r="T15" s="161" t="str">
        <f t="shared" si="0"/>
        <v/>
      </c>
      <c r="U15" s="161" t="str">
        <f t="shared" si="0"/>
        <v/>
      </c>
      <c r="V15" s="18"/>
      <c r="W15" s="18"/>
      <c r="X15" s="18"/>
      <c r="Y15" s="18"/>
      <c r="Z15" s="18"/>
    </row>
    <row r="16" spans="1:26" ht="153.75" customHeight="1">
      <c r="A16" s="105" t="str">
        <f>IF(ISBLANK(Template!A16),"",Template!A16)</f>
        <v>BA</v>
      </c>
      <c r="B16" s="269" t="str">
        <f>IF(ISBLANK(Template!B16),"",Template!B16)</f>
        <v/>
      </c>
      <c r="C16" s="105" t="str">
        <f>IF(ISBLANK(Template!C16),"",Template!C16)</f>
        <v>BA3</v>
      </c>
      <c r="D16" s="100" t="str">
        <f>IF(ISBLANK(Template!D16),"",Template!D16)</f>
        <v>Identifying bottlenecks</v>
      </c>
      <c r="E16" s="91" t="str">
        <f>IF(ISBLANK(Template!E16),"",Template!E16)</f>
        <v xml:space="preserve">Organization is able to identify financial bottleneck that matter for maternal health, knows how to communicate this information to the right decision makers for action
</v>
      </c>
      <c r="F16" s="91" t="str">
        <f>IF(ISBLANK(Template!F16),"",Template!F16)</f>
        <v>Explain your reasoning behind choosing that its important/not important. 
How did you go about identifying a bottleneck?
Tell me about an example where you identified a bottleneck and communicated this. Why were they the right decision makers?</v>
      </c>
      <c r="G16" s="91" t="str">
        <f>IF(ISBLANK(Template!G16),"",Template!G16)</f>
        <v xml:space="preserve">Organisation does not know why health financing bottlenecks matter for maternal health. </v>
      </c>
      <c r="H16" s="91" t="str">
        <f>IF(ISBLANK(Template!H16),"",Template!H16)</f>
        <v xml:space="preserve">Organisation knows why health financing bottlenecks matter for maternal health.
Organisation has not identified any health financing bottlenecks for maternal health.
</v>
      </c>
      <c r="I16" s="91" t="str">
        <f>IF(ISBLANK(Template!I16),"",Template!I16)</f>
        <v xml:space="preserve">Organisation knows why health financing bottlenecks matter for maternal health.
Organisation has identified one or more health financing bottlenecks for maternal health.
Once the bottleneck is identified, the organisation doesn’t know what to do with this information 
</v>
      </c>
      <c r="J16" s="91" t="str">
        <f>IF(ISBLANK(Template!J16),"",Template!J16)</f>
        <v xml:space="preserve">Organisation knows why health financing bottlenecks matter for maternal health.
Organisation has identified health financing bottlenecks for maternal health.
Organisation has identified a bottleneck (s) and communicated this information to the right decision makers for action
</v>
      </c>
      <c r="K16" s="94" t="str">
        <f>IF(ISBLANK(Template!K16),"",Template!K16)</f>
        <v xml:space="preserve">Relevant budget memos
Copy of public participation schedule
Report/List of challenges around health financing.
Quotes 
</v>
      </c>
      <c r="L16" s="104" t="s">
        <v>43</v>
      </c>
      <c r="M16" s="104" t="s">
        <v>43</v>
      </c>
      <c r="N16" s="104" t="s">
        <v>43</v>
      </c>
      <c r="O16" s="104" t="s">
        <v>43</v>
      </c>
      <c r="P16" s="104" t="s">
        <v>43</v>
      </c>
      <c r="Q16" s="161" t="str">
        <f t="shared" si="1"/>
        <v/>
      </c>
      <c r="R16" s="161" t="str">
        <f t="shared" si="0"/>
        <v/>
      </c>
      <c r="S16" s="161" t="str">
        <f t="shared" si="0"/>
        <v/>
      </c>
      <c r="T16" s="161" t="str">
        <f t="shared" si="0"/>
        <v/>
      </c>
      <c r="U16" s="161" t="str">
        <f t="shared" si="0"/>
        <v/>
      </c>
      <c r="V16" s="19"/>
      <c r="W16" s="19"/>
      <c r="X16" s="19"/>
      <c r="Y16" s="19"/>
      <c r="Z16" s="19"/>
    </row>
    <row r="17" spans="1:26" ht="172.5" customHeight="1">
      <c r="A17" s="105" t="str">
        <f>IF(ISBLANK(Template!A17),"",Template!A17)</f>
        <v>GLD</v>
      </c>
      <c r="B17" s="259" t="str">
        <f>IF(ISBLANK(Template!B17),"",Template!B17)</f>
        <v>Governance and Planning</v>
      </c>
      <c r="C17" s="105" t="str">
        <f>IF(ISBLANK(Template!C17),"",Template!C17)</f>
        <v>GLD1</v>
      </c>
      <c r="D17" s="102" t="str">
        <f>IF(ISBLANK(Template!D17),"",Template!D17)</f>
        <v>Governance structures and policies</v>
      </c>
      <c r="E17" s="91" t="str">
        <f>IF(ISBLANK(Template!E17),"",Template!E17)</f>
        <v>The organization has a governing body with a constitution that guides its work, legal notices, statues and bill
Policies and procedures across the board and guiding all aspects of financial management. They are readily available, are consistently practiced by all staff members, and meet generally accepted accounting principles (GAAP).
Organization has a package of documents that outline the purpose of the organization (mission, vision statement, objectives etc) and clearly outlined organogram</v>
      </c>
      <c r="F17" s="91" t="str">
        <f>IF(ISBLANK(Template!F17),"",Template!F17)</f>
        <v>Could you describe the organisation's governance structures? 
Could you decribe the organisation's strategic plan? What does it include?
What types of policies, procedures, and systems do you have in place? If there anything you think is misisng?</v>
      </c>
      <c r="G17" s="91" t="str">
        <f>IF(ISBLANK(Template!G17),"",Template!G17)</f>
        <v>Organization does not have governance structures in place</v>
      </c>
      <c r="H17" s="91" t="str">
        <f>IF(ISBLANK(Template!H17),"",Template!H17)</f>
        <v>Organisation does have governance structures in place
Organisation does not have established policies and procedures in place</v>
      </c>
      <c r="I17" s="91" t="str">
        <f>IF(ISBLANK(Template!I17),"",Template!I17)</f>
        <v>Organisation does have governance structures in place
Organisation has established policies and procedures in place
Organisation does not have a strategic plan</v>
      </c>
      <c r="J17" s="92" t="str">
        <f>IF(ISBLANK(Template!J17),"",Template!J17)</f>
        <v>Organisation does have governance structures in place
Organisation has established policies and procedures in place
Organisation does  have a strategic plan</v>
      </c>
      <c r="K17" s="95" t="str">
        <f>IF(ISBLANK(Template!K17),"",Template!K17)</f>
        <v xml:space="preserve">Constitution; appointment letters of board members; board minutes.
Organogram
Strategic plan </v>
      </c>
      <c r="L17" s="104" t="s">
        <v>43</v>
      </c>
      <c r="M17" s="104" t="s">
        <v>43</v>
      </c>
      <c r="N17" s="104" t="s">
        <v>43</v>
      </c>
      <c r="O17" s="104" t="s">
        <v>43</v>
      </c>
      <c r="P17" s="104" t="s">
        <v>43</v>
      </c>
      <c r="Q17" s="161" t="str">
        <f t="shared" si="1"/>
        <v/>
      </c>
      <c r="R17" s="161" t="str">
        <f t="shared" si="0"/>
        <v/>
      </c>
      <c r="S17" s="161" t="str">
        <f t="shared" si="0"/>
        <v/>
      </c>
      <c r="T17" s="161" t="str">
        <f t="shared" si="0"/>
        <v/>
      </c>
      <c r="U17" s="161" t="str">
        <f t="shared" si="0"/>
        <v/>
      </c>
      <c r="V17" s="19"/>
      <c r="W17" s="19"/>
      <c r="X17" s="19"/>
      <c r="Y17" s="19"/>
      <c r="Z17" s="19"/>
    </row>
    <row r="18" spans="1:26" s="47" customFormat="1" ht="140.44999999999999" customHeight="1">
      <c r="A18" s="105" t="str">
        <f>IF(ISBLANK(Template!A18),"",Template!A18)</f>
        <v>GLD</v>
      </c>
      <c r="B18" s="259" t="str">
        <f>IF(ISBLANK(Template!B18),"",Template!B18)</f>
        <v/>
      </c>
      <c r="C18" s="105" t="str">
        <f>IF(ISBLANK(Template!C18),"",Template!C18)</f>
        <v>GLD2</v>
      </c>
      <c r="D18" s="163" t="str">
        <f>IF(ISBLANK(Template!D18),"",Template!D18)</f>
        <v>Financing and planning for organisational activities</v>
      </c>
      <c r="E18" s="96" t="str">
        <f>IF(ISBLANK(Template!E18),"",Template!E18)</f>
        <v>Organization has an annual costed workplan that is regularly reviewed.
Organisation has a resource mobilisation plan</v>
      </c>
      <c r="F18" s="95" t="str">
        <f>IF(ISBLANK(Template!F18),"",Template!F18)</f>
        <v xml:space="preserve">What type of activities are in your workplan? 
How does the organisation go about costing these activities? 
Could you tell me about the plans the organisation has in place to mobilise its own resources?
</v>
      </c>
      <c r="G18" s="95" t="str">
        <f>IF(ISBLANK(Template!G18),"",Template!G18)</f>
        <v>Organisation does not have an annual plan of activities in place.</v>
      </c>
      <c r="H18" s="95" t="str">
        <f>IF(ISBLANK(Template!H18),"",Template!H18)</f>
        <v xml:space="preserve">Organisation has an annual plan of activities in place. 
The annual plan of activities is not accompanied with a budget. 
</v>
      </c>
      <c r="I18" s="95" t="str">
        <f>IF(ISBLANK(Template!I18),"",Template!I18)</f>
        <v xml:space="preserve">Organisation has an annual plan of activities in place. 
The annual plan of activities is accompanied with a budget. 
Organisation does not have a resource mobilisation plan in place to finance its annual plan of activities. 
</v>
      </c>
      <c r="J18" s="95" t="str">
        <f>IF(ISBLANK(Template!J18),"",Template!J18)</f>
        <v xml:space="preserve">Organisation has an annual plan of activities in place. 
The annual plan of activities is accompanied with a budget. 
Organisation has a resource mobilisation plan in place to finance its annual plan of activities. 
</v>
      </c>
      <c r="K18" s="92" t="str">
        <f>IF(ISBLANK(Template!K18),"",Template!K18)</f>
        <v>Annual costed workplan
Resource mobilisation plan
 Resource mobilization team meeting minutes/report</v>
      </c>
      <c r="L18" s="104" t="s">
        <v>43</v>
      </c>
      <c r="M18" s="104" t="s">
        <v>43</v>
      </c>
      <c r="N18" s="104" t="s">
        <v>43</v>
      </c>
      <c r="O18" s="104" t="s">
        <v>43</v>
      </c>
      <c r="P18" s="104" t="s">
        <v>43</v>
      </c>
      <c r="Q18" s="161" t="str">
        <f t="shared" si="1"/>
        <v/>
      </c>
      <c r="R18" s="161" t="str">
        <f t="shared" si="0"/>
        <v/>
      </c>
      <c r="S18" s="161" t="str">
        <f t="shared" si="0"/>
        <v/>
      </c>
      <c r="T18" s="161" t="str">
        <f t="shared" si="0"/>
        <v/>
      </c>
      <c r="U18" s="161" t="str">
        <f t="shared" si="0"/>
        <v/>
      </c>
      <c r="V18" s="20"/>
      <c r="W18" s="20"/>
      <c r="X18" s="20"/>
      <c r="Y18" s="20"/>
      <c r="Z18" s="20"/>
    </row>
    <row r="19" spans="1:26" ht="153" customHeight="1">
      <c r="A19" s="105" t="str">
        <f>IF(ISBLANK(Template!A19),"",Template!A19)</f>
        <v>CNS</v>
      </c>
      <c r="B19" s="260" t="str">
        <f>IF(ISBLANK(Template!B19),"",Template!B19)</f>
        <v>Coordination and Sustainability</v>
      </c>
      <c r="C19" s="105" t="str">
        <f>IF(ISBLANK(Template!C19),"",Template!C19)</f>
        <v>CNS1</v>
      </c>
      <c r="D19" s="103" t="str">
        <f>IF(ISBLANK(Template!D19),"",Template!D19)</f>
        <v>Taking part in coalitions</v>
      </c>
      <c r="E19" s="95" t="str">
        <f>IF(ISBLANK(Template!E19),"",Template!E19)</f>
        <v xml:space="preserve">Organisation is an active member of a coalition with other civil society organisations where it has worked on a shared issue.
Organization is contacted regularly by decison makers or civil society leaders or the media as a source of information.
</v>
      </c>
      <c r="F19" s="95" t="str">
        <f>IF(ISBLANK(Template!F19),"",Template!F19)</f>
        <v>What is a coalition? 
Could you tell me about a time where you participated in a coalition? Who else was in the coalition? What did the coalition do? 
Can you describe to me your relationships with other civil society organisations, media, and government?</v>
      </c>
      <c r="G19" s="95" t="str">
        <f>IF(ISBLANK(Template!G19),"",Template!G19)</f>
        <v>Organisation has never been part of a coalition with other civil society organisations.</v>
      </c>
      <c r="H19" s="95" t="str">
        <f>IF(ISBLANK(Template!H19),"",Template!H19)</f>
        <v xml:space="preserve">Organisation has been part of a coalition with other civil society organisations.
Organisation has never actively participated in coalition activities. 
</v>
      </c>
      <c r="I19" s="95" t="str">
        <f>IF(ISBLANK(Template!I19),"",Template!I19)</f>
        <v xml:space="preserve">Organisation has been part of a coalition with other civil society organisations.
Organisation has actively participated in coalition activities. 
Organisation does not regularly (e.g. at least once a quarter) provide information to other CSOs, decision makers and/or the media on MNH and/or the health budget  
</v>
      </c>
      <c r="J19" s="95" t="str">
        <f>IF(ISBLANK(Template!J19),"",Template!J19)</f>
        <v>Organisation has been part of a coalition with other civil society organisations.
Organisation has actively participated in coalition activities.
Organisation regularly (e.g. at least once a quarter) provide information to other CSOs, decision makers and/or the media on MNH and/or the health budget</v>
      </c>
      <c r="K19" s="92" t="str">
        <f>IF(ISBLANK(Template!K19),"",Template!K19)</f>
        <v>Meeting reports with various stakeholders.
Evidence of info provided
Joint plan of action of a coalition</v>
      </c>
      <c r="L19" s="104" t="s">
        <v>43</v>
      </c>
      <c r="M19" s="104" t="s">
        <v>43</v>
      </c>
      <c r="N19" s="104" t="s">
        <v>43</v>
      </c>
      <c r="O19" s="104" t="s">
        <v>43</v>
      </c>
      <c r="P19" s="104" t="s">
        <v>43</v>
      </c>
      <c r="Q19" s="161" t="str">
        <f t="shared" si="1"/>
        <v/>
      </c>
      <c r="R19" s="161" t="str">
        <f t="shared" si="0"/>
        <v/>
      </c>
      <c r="S19" s="161" t="str">
        <f t="shared" si="0"/>
        <v/>
      </c>
      <c r="T19" s="161" t="str">
        <f t="shared" si="0"/>
        <v/>
      </c>
      <c r="U19" s="161" t="str">
        <f t="shared" si="0"/>
        <v/>
      </c>
      <c r="V19" s="18"/>
      <c r="W19" s="18"/>
      <c r="X19" s="18"/>
      <c r="Y19" s="18"/>
      <c r="Z19" s="18"/>
    </row>
    <row r="20" spans="1:26" ht="153" customHeight="1">
      <c r="A20" s="105" t="str">
        <f>IF(ISBLANK(Template!A20),"",Template!A20)</f>
        <v>CNS</v>
      </c>
      <c r="B20" s="260" t="str">
        <f>IF(ISBLANK(Template!B20),"",Template!B20)</f>
        <v/>
      </c>
      <c r="C20" s="105" t="str">
        <f>IF(ISBLANK(Template!C20),"",Template!C20)</f>
        <v>CNS2</v>
      </c>
      <c r="D20" s="103" t="str">
        <f>IF(ISBLANK(Template!D20),"",Template!D20)</f>
        <v xml:space="preserve">Collaborating with the government </v>
      </c>
      <c r="E20" s="95" t="str">
        <f>IF(ISBLANK(Template!E20),"",Template!E20)</f>
        <v xml:space="preserve">Organisation is seen by the government as a stakeholder in government processes and employs diplomatic advocacy.
</v>
      </c>
      <c r="F20" s="95" t="str">
        <f>IF(ISBLANK(Template!F20),"",Template!F20)</f>
        <v>How would you describe the organisation's relationship with Government? What do you think the Government think of the organisation? 
Why would you/wouldn't you collaborate with Government? Do you have any shared goals?
Tell me about a time where you have partnered with Government to achieve a shared goal.</v>
      </c>
      <c r="G20" s="95" t="str">
        <f>IF(ISBLANK(Template!G20),"",Template!G20)</f>
        <v>Organisation has never worked with Government/ County health department</v>
      </c>
      <c r="H20" s="95" t="str">
        <f>IF(ISBLANK(Template!H20),"",Template!H20)</f>
        <v xml:space="preserve">Organisation has worked with Government/county health department. 
Organisation is not seen by the government as a key stakeholder in government processes
</v>
      </c>
      <c r="I20" s="95" t="str">
        <f>IF(ISBLANK(Template!I20),"",Template!I20)</f>
        <v xml:space="preserve">Organisation has worked with Government/county health department
Organisation is  seen by the government as a key stakeholder in government processes 
Organisation was not successful in supporting Government to achieve a shared goal.  
</v>
      </c>
      <c r="J20" s="95" t="str">
        <f>IF(ISBLANK(Template!J20),"",Template!J20)</f>
        <v xml:space="preserve">Organisation has worked with Government. 
Organisation is seen by the government as a key stakeholder in government processes
Organisation was successful in supporting Government to achieve a shared goal.  
</v>
      </c>
      <c r="K20" s="92" t="str">
        <f>IF(ISBLANK(Template!K20),"",Template!K20)</f>
        <v>Meeting reports of health related meetings with various county officials where CSO has participated in.</v>
      </c>
      <c r="L20" s="104" t="s">
        <v>43</v>
      </c>
      <c r="M20" s="104" t="s">
        <v>43</v>
      </c>
      <c r="N20" s="104" t="s">
        <v>43</v>
      </c>
      <c r="O20" s="104" t="s">
        <v>43</v>
      </c>
      <c r="P20" s="104" t="s">
        <v>43</v>
      </c>
      <c r="Q20" s="161" t="str">
        <f t="shared" si="1"/>
        <v/>
      </c>
      <c r="R20" s="161" t="str">
        <f t="shared" si="0"/>
        <v/>
      </c>
      <c r="S20" s="161" t="str">
        <f t="shared" si="0"/>
        <v/>
      </c>
      <c r="T20" s="161" t="str">
        <f t="shared" si="0"/>
        <v/>
      </c>
      <c r="U20" s="161" t="str">
        <f t="shared" si="0"/>
        <v/>
      </c>
      <c r="V20" s="17"/>
      <c r="W20" s="17"/>
      <c r="X20" s="17"/>
      <c r="Y20" s="17"/>
      <c r="Z20" s="17"/>
    </row>
    <row r="21" spans="1:26" ht="167.1" customHeight="1">
      <c r="A21" s="105" t="str">
        <f>IF(ISBLANK(Template!A21),"",Template!A21)</f>
        <v>CNS</v>
      </c>
      <c r="B21" s="260" t="str">
        <f>IF(ISBLANK(Template!B21),"",Template!B21)</f>
        <v/>
      </c>
      <c r="C21" s="105" t="str">
        <f>IF(ISBLANK(Template!C21),"",Template!C21)</f>
        <v>CNS3</v>
      </c>
      <c r="D21" s="103" t="str">
        <f>IF(ISBLANK(Template!D21),"",Template!D21)</f>
        <v>Documenting plans for sustainability</v>
      </c>
      <c r="E21" s="97" t="str">
        <f>IF(ISBLANK(Template!E21),"",Template!E21)</f>
        <v>Organization understands the importance of documenting plans for their transition beyond donor funding and sustaining their advocacy interventions
Organization has a clear sutainability plan beyond their current source of funding.</v>
      </c>
      <c r="F21" s="97" t="str">
        <f>IF(ISBLANK(Template!F21),"",Template!F21)</f>
        <v>What does sustainability mean for your organisation? 
Can you explain to me how your organisation have planned for sustainability?
Can you describe how your sustainability plans have informed your work?
If your current source of funding was to come to an end, how would you continue with your activities? What other activities do nto require resources from a third party?</v>
      </c>
      <c r="G21" s="97" t="str">
        <f>IF(ISBLANK(Template!G21),"",Template!G21)</f>
        <v>Organisation does not know why they need to document plans for sustaining their work beyond donor funding</v>
      </c>
      <c r="H21" s="97" t="str">
        <f>IF(ISBLANK(Template!H21),"",Template!H21)</f>
        <v xml:space="preserve">Organisation knows why they needs to document plans for sustaining their work beyond donor funding
Organisation has not developed an organization sustainability plan 
</v>
      </c>
      <c r="I21" s="97" t="str">
        <f>IF(ISBLANK(Template!I21),"",Template!I21)</f>
        <v xml:space="preserve">Organisation knows why they needs to document plans for sustaining their work beyond donor funding
Organisation has  developed an organization sustainability plan 
Organisational sustainabilty plan does not inform the organisation's activities </v>
      </c>
      <c r="J21" s="97" t="str">
        <f>IF(ISBLANK(Template!J21),"",Template!J21)</f>
        <v xml:space="preserve">Organisation knows why they needs to document plans for sustaining their work beyond donor funding
Organisation has  developed an organization sustainability plan 
Organisational sustainabilty plan does  inform the organisation's activities </v>
      </c>
      <c r="K21" s="92" t="str">
        <f>IF(ISBLANK(Template!K21),"",Template!K21)</f>
        <v>Sustainability plan, Exit strategy</v>
      </c>
      <c r="L21" s="104" t="s">
        <v>43</v>
      </c>
      <c r="M21" s="104" t="s">
        <v>43</v>
      </c>
      <c r="N21" s="104" t="s">
        <v>43</v>
      </c>
      <c r="O21" s="104" t="s">
        <v>43</v>
      </c>
      <c r="P21" s="104" t="s">
        <v>43</v>
      </c>
      <c r="Q21" s="161" t="str">
        <f t="shared" si="1"/>
        <v/>
      </c>
      <c r="R21" s="161" t="str">
        <f t="shared" si="0"/>
        <v/>
      </c>
      <c r="S21" s="161" t="str">
        <f t="shared" si="0"/>
        <v/>
      </c>
      <c r="T21" s="161" t="str">
        <f t="shared" si="0"/>
        <v/>
      </c>
      <c r="U21" s="161" t="str">
        <f t="shared" si="0"/>
        <v/>
      </c>
      <c r="V21" s="17"/>
      <c r="W21" s="17"/>
      <c r="X21" s="17"/>
      <c r="Y21" s="17"/>
      <c r="Z21" s="17"/>
    </row>
    <row r="22" spans="1:26" ht="164.45" customHeight="1">
      <c r="A22" s="105" t="str">
        <f>IF(ISBLANK(Template!A22),"",Template!A22)</f>
        <v>MEL</v>
      </c>
      <c r="B22" s="261" t="str">
        <f>IF(ISBLANK(Template!B22),"",Template!B22)</f>
        <v>Monitoring and Learning</v>
      </c>
      <c r="C22" s="105" t="str">
        <f>IF(ISBLANK(Template!C22),"",Template!C22)</f>
        <v>MEL1</v>
      </c>
      <c r="D22" s="101" t="str">
        <f>IF(ISBLANK(Template!D22),"",Template!D22)</f>
        <v>Monitoring advocacy efforts</v>
      </c>
      <c r="E22" s="95" t="str">
        <f>IF(ISBLANK(Template!E22),"",Template!E22)</f>
        <v>Organization has an M&amp;E plan for advocacy efforts</v>
      </c>
      <c r="F22" s="95" t="str">
        <f>IF(ISBLANK(Template!F22),"",Template!F22)</f>
        <v>What is your reasoning behind choosing that it is important to track advocacy efforts OR it is not important to track advocacy efforts?
How do you go about tracking the results of advocacy activities?  
Could you give me an example of when you tracked the results of advocacy activities? Do you have another example? How often do you track results?</v>
      </c>
      <c r="G22" s="95" t="str">
        <f>IF(ISBLANK(Template!G22),"",Template!G22)</f>
        <v xml:space="preserve">The organisation does not think it is important to track the change we achieve through our advocacy activities.   </v>
      </c>
      <c r="H22" s="95" t="str">
        <f>IF(ISBLANK(Template!H22),"",Template!H22)</f>
        <v xml:space="preserve">The organisation regards it as important to track the changes achieved through our advocacy activities.   
The organisation does not track the results of our advocacy activities.  </v>
      </c>
      <c r="I22" s="95" t="str">
        <f>IF(ISBLANK(Template!I22),"",Template!I22)</f>
        <v xml:space="preserve">The organisation regards it as important to track the change we achieve through our advocacy activities.   
The organisation does track the results of our advocacy activities
The organisation does not use this tracking to inform our future advocacy work
</v>
      </c>
      <c r="J22" s="95" t="str">
        <f>IF(ISBLANK(Template!J22),"",Template!J22)</f>
        <v xml:space="preserve">The organisation regards it as important to track the change we achieve through our advocacy activities.   
The organisation does track the results of our advocacy activities
The organisation has used this tracking to inform our future advocacy work
</v>
      </c>
      <c r="K22" s="95" t="str">
        <f>IF(ISBLANK(Template!K22),"",Template!K22)</f>
        <v xml:space="preserve">M&amp;E plan for advocacy efforts
Tailored adaptation strategy for advocacy efforts.
</v>
      </c>
      <c r="L22" s="104" t="s">
        <v>43</v>
      </c>
      <c r="M22" s="104" t="s">
        <v>43</v>
      </c>
      <c r="N22" s="104" t="s">
        <v>43</v>
      </c>
      <c r="O22" s="104" t="s">
        <v>43</v>
      </c>
      <c r="P22" s="104" t="s">
        <v>43</v>
      </c>
      <c r="Q22" s="161" t="str">
        <f t="shared" si="1"/>
        <v/>
      </c>
      <c r="R22" s="161" t="str">
        <f t="shared" si="0"/>
        <v/>
      </c>
      <c r="S22" s="161" t="str">
        <f t="shared" si="0"/>
        <v/>
      </c>
      <c r="T22" s="161" t="str">
        <f t="shared" si="0"/>
        <v/>
      </c>
      <c r="U22" s="161" t="str">
        <f t="shared" si="0"/>
        <v/>
      </c>
      <c r="V22" s="75"/>
      <c r="W22" s="75"/>
      <c r="X22" s="75"/>
      <c r="Y22" s="75"/>
      <c r="Z22" s="75"/>
    </row>
    <row r="23" spans="1:26" ht="151.5" customHeight="1">
      <c r="A23" s="105" t="str">
        <f>IF(ISBLANK(Template!A23),"",Template!A23)</f>
        <v>MEL</v>
      </c>
      <c r="B23" s="261" t="e">
        <f>IF(ISBLANK(Template!#REF!),"",Template!#REF!)</f>
        <v>#REF!</v>
      </c>
      <c r="C23" s="105" t="str">
        <f>IF(ISBLANK(Template!C23),"",Template!C23)</f>
        <v>MEL2</v>
      </c>
      <c r="D23" s="101" t="str">
        <f>IF(ISBLANK(Template!D23),"",Template!D23)</f>
        <v>Taking part in reflective learning</v>
      </c>
      <c r="E23" s="95" t="str">
        <f>IF(ISBLANK(Template!E23),"",Template!E23)</f>
        <v xml:space="preserve">Organization holds structured and regular reflection meetings  anchored on strategic planning/annual workplanning to discuss learnings, successes, and failures, adapts its plans. And activity plans are informed by the tracking of results of organizations advocacy activities.  
</v>
      </c>
      <c r="F23" s="95" t="str">
        <f>IF(ISBLANK(Template!F23),"",Template!F23)</f>
        <v>What does reflective learning mean to your organisation?
What is your reasoning behind choosing that reflecting learning is important or not? 
How does your organisation go about supporting reflective learning?
Can you give me an example of where your activities have changed in order to learn from successes and challenges</v>
      </c>
      <c r="G23" s="95" t="str">
        <f>IF(ISBLANK(Template!G23),"",Template!G23)</f>
        <v xml:space="preserve">Organisation does not regard it as important to reflect on our own success and failure. </v>
      </c>
      <c r="H23" s="95" t="str">
        <f>IF(ISBLANK(Template!H23),"",Template!H23)</f>
        <v xml:space="preserve">The organisation regards it as important to reflect on our own success and failure.
Organisation has not held a reflection meeting where  learnings, successes, and failures have been discussed in the previous 6 months.
</v>
      </c>
      <c r="I23" s="95" t="str">
        <f>IF(ISBLANK(Template!I23),"",Template!I23)</f>
        <v xml:space="preserve">The organisation regards it is important to reflect on our own success and failure.
Organisation has held a reflection meeting where we have discussed learnings, successes, and failures in the previous 6 months.
Organisation has not adapted its plans based a reflection meeting in the last 6 months. </v>
      </c>
      <c r="J23" s="95" t="str">
        <f>IF(ISBLANK(Template!J23),"",Template!J23)</f>
        <v xml:space="preserve">The organisation regards it is important to reflect on our own success and failure.
Organisation has held a reflection meeting where we have discussed learnings, successes, and failures in the previous 6 months.
Organisation has adapted its plans based a reflection meeting in the last 6 months. </v>
      </c>
      <c r="K23" s="95" t="str">
        <f>IF(ISBLANK(Template!K23),"",Template!K23)</f>
        <v>Activity plans, agenda of reflective meeting, meeting minutes (if available)
Action tracking plans.</v>
      </c>
      <c r="L23" s="104" t="s">
        <v>43</v>
      </c>
      <c r="M23" s="104" t="s">
        <v>43</v>
      </c>
      <c r="N23" s="104" t="s">
        <v>43</v>
      </c>
      <c r="O23" s="104" t="s">
        <v>43</v>
      </c>
      <c r="P23" s="104" t="s">
        <v>43</v>
      </c>
      <c r="Q23" s="161" t="str">
        <f t="shared" si="1"/>
        <v/>
      </c>
      <c r="R23" s="161" t="str">
        <f t="shared" si="1"/>
        <v/>
      </c>
      <c r="S23" s="161" t="str">
        <f t="shared" si="1"/>
        <v/>
      </c>
      <c r="T23" s="161" t="str">
        <f t="shared" si="1"/>
        <v/>
      </c>
      <c r="U23" s="161" t="str">
        <f t="shared" si="1"/>
        <v/>
      </c>
      <c r="V23" s="16"/>
      <c r="W23" s="16"/>
      <c r="X23" s="16"/>
      <c r="Y23" s="16"/>
      <c r="Z23" s="16"/>
    </row>
    <row r="24" spans="1:26" s="51" customFormat="1" ht="15">
      <c r="A24" s="106"/>
      <c r="C24" s="106"/>
      <c r="D24" s="68"/>
      <c r="E24" s="197"/>
      <c r="F24" s="52"/>
      <c r="G24" s="63"/>
      <c r="H24" s="63"/>
      <c r="I24" s="63"/>
      <c r="J24" s="63"/>
      <c r="K24" s="63"/>
      <c r="L24" s="64"/>
      <c r="M24" s="64"/>
      <c r="N24" s="64"/>
      <c r="O24" s="64"/>
      <c r="P24" s="64"/>
      <c r="V24" s="59"/>
      <c r="W24" s="59"/>
      <c r="X24" s="59"/>
      <c r="Y24" s="59"/>
      <c r="Z24" s="59"/>
    </row>
    <row r="25" spans="1:26" s="51" customFormat="1" ht="15">
      <c r="A25" s="106"/>
      <c r="C25" s="106"/>
      <c r="D25" s="195"/>
      <c r="E25" s="200"/>
      <c r="F25" s="59"/>
      <c r="G25" s="59"/>
      <c r="H25" s="59"/>
      <c r="I25" s="59"/>
      <c r="J25" s="59"/>
      <c r="K25" s="59"/>
      <c r="L25" s="64"/>
      <c r="M25" s="64"/>
      <c r="N25" s="64"/>
      <c r="O25" s="64"/>
      <c r="P25" s="64"/>
      <c r="V25" s="59"/>
      <c r="W25" s="59"/>
      <c r="X25" s="59"/>
      <c r="Y25" s="59"/>
      <c r="Z25" s="59"/>
    </row>
    <row r="26" spans="1:26" s="51" customFormat="1" ht="15">
      <c r="A26" s="106"/>
      <c r="C26" s="106"/>
      <c r="D26" s="247"/>
      <c r="E26" s="69"/>
      <c r="F26" s="59"/>
      <c r="G26" s="59"/>
      <c r="H26" s="59"/>
      <c r="I26" s="59"/>
      <c r="J26" s="59"/>
      <c r="K26" s="59"/>
      <c r="L26" s="66"/>
      <c r="M26" s="66"/>
      <c r="N26" s="66"/>
      <c r="O26" s="66"/>
      <c r="P26" s="66"/>
      <c r="V26" s="59"/>
      <c r="W26" s="59"/>
      <c r="X26" s="59"/>
      <c r="Y26" s="59"/>
      <c r="Z26" s="59"/>
    </row>
    <row r="27" spans="1:26" s="51" customFormat="1" ht="15">
      <c r="A27" s="106"/>
      <c r="C27" s="106"/>
      <c r="D27" s="247"/>
      <c r="E27" s="70"/>
      <c r="F27" s="59"/>
      <c r="G27" s="59"/>
      <c r="H27" s="59"/>
      <c r="I27" s="59"/>
      <c r="J27" s="59"/>
      <c r="K27" s="59"/>
      <c r="L27" s="66"/>
      <c r="M27" s="66"/>
      <c r="N27" s="66"/>
      <c r="O27" s="66"/>
      <c r="P27" s="66"/>
      <c r="V27" s="59"/>
      <c r="W27" s="59"/>
      <c r="X27" s="59"/>
      <c r="Y27" s="59"/>
      <c r="Z27" s="59"/>
    </row>
    <row r="28" spans="1:26" s="51" customFormat="1" ht="15">
      <c r="A28" s="106"/>
      <c r="C28" s="106"/>
      <c r="D28" s="199"/>
      <c r="E28" s="200"/>
      <c r="F28" s="59"/>
      <c r="G28" s="59"/>
      <c r="H28" s="59"/>
      <c r="I28" s="59"/>
      <c r="J28" s="59"/>
      <c r="K28" s="59"/>
      <c r="L28" s="66"/>
      <c r="M28" s="66"/>
      <c r="N28" s="66"/>
      <c r="O28" s="66"/>
      <c r="P28" s="66"/>
      <c r="V28" s="59"/>
      <c r="W28" s="59"/>
      <c r="X28" s="59"/>
      <c r="Y28" s="59"/>
      <c r="Z28" s="59"/>
    </row>
    <row r="29" spans="1:26" s="51" customFormat="1" ht="15">
      <c r="A29" s="106"/>
      <c r="C29" s="106"/>
      <c r="D29" s="199"/>
      <c r="E29" s="200"/>
      <c r="F29" s="59"/>
      <c r="G29" s="59"/>
      <c r="H29" s="59"/>
      <c r="I29" s="59"/>
      <c r="J29" s="59"/>
      <c r="K29" s="59"/>
      <c r="L29" s="66"/>
      <c r="M29" s="66"/>
      <c r="N29" s="66"/>
      <c r="O29" s="66"/>
      <c r="P29" s="66"/>
      <c r="V29" s="59"/>
      <c r="W29" s="59"/>
      <c r="X29" s="59"/>
      <c r="Y29" s="59"/>
      <c r="Z29" s="59"/>
    </row>
    <row r="30" spans="1:26" s="51" customFormat="1" ht="15">
      <c r="A30" s="106"/>
      <c r="C30" s="106"/>
      <c r="D30" s="199"/>
      <c r="E30" s="200"/>
      <c r="F30" s="59"/>
      <c r="G30" s="59"/>
      <c r="H30" s="59"/>
      <c r="I30" s="59"/>
      <c r="J30" s="59"/>
      <c r="K30" s="59"/>
      <c r="L30" s="66"/>
      <c r="M30" s="66"/>
      <c r="N30" s="66"/>
      <c r="O30" s="66"/>
      <c r="P30" s="66"/>
      <c r="V30" s="59"/>
      <c r="W30" s="59"/>
      <c r="X30" s="59"/>
      <c r="Y30" s="59"/>
      <c r="Z30" s="59"/>
    </row>
    <row r="31" spans="1:26" s="51" customFormat="1" ht="15">
      <c r="A31" s="106"/>
      <c r="C31" s="106"/>
      <c r="D31" s="199"/>
      <c r="E31" s="200"/>
      <c r="F31" s="59"/>
      <c r="G31" s="59"/>
      <c r="H31" s="59"/>
      <c r="I31" s="59"/>
      <c r="J31" s="59"/>
      <c r="K31" s="59"/>
      <c r="L31" s="66"/>
      <c r="M31" s="66"/>
      <c r="N31" s="66"/>
      <c r="O31" s="66"/>
      <c r="P31" s="66"/>
      <c r="V31" s="59"/>
      <c r="W31" s="59"/>
      <c r="X31" s="59"/>
      <c r="Y31" s="59"/>
      <c r="Z31" s="59"/>
    </row>
    <row r="32" spans="1:26" s="51" customFormat="1" ht="15">
      <c r="A32" s="106"/>
      <c r="C32" s="106"/>
      <c r="D32" s="199"/>
      <c r="E32" s="200"/>
      <c r="F32" s="59"/>
      <c r="G32" s="59"/>
      <c r="H32" s="59"/>
      <c r="I32" s="59"/>
      <c r="J32" s="59"/>
      <c r="K32" s="59"/>
      <c r="L32" s="66"/>
      <c r="M32" s="66"/>
      <c r="N32" s="66"/>
      <c r="O32" s="66"/>
      <c r="P32" s="66"/>
      <c r="V32" s="59"/>
      <c r="W32" s="59"/>
      <c r="X32" s="59"/>
      <c r="Y32" s="59"/>
      <c r="Z32" s="59"/>
    </row>
    <row r="33" spans="1:26" s="51" customFormat="1" ht="15">
      <c r="A33" s="106"/>
      <c r="C33" s="106"/>
      <c r="D33" s="199"/>
      <c r="E33" s="200"/>
      <c r="F33" s="59"/>
      <c r="G33" s="59"/>
      <c r="H33" s="59"/>
      <c r="I33" s="59"/>
      <c r="J33" s="59"/>
      <c r="K33" s="59"/>
      <c r="L33" s="66"/>
      <c r="M33" s="66"/>
      <c r="N33" s="66"/>
      <c r="O33" s="66"/>
      <c r="P33" s="66"/>
      <c r="V33" s="59"/>
      <c r="W33" s="59"/>
      <c r="X33" s="59"/>
      <c r="Y33" s="59"/>
      <c r="Z33" s="59"/>
    </row>
    <row r="34" spans="1:26" s="51" customFormat="1" ht="15">
      <c r="A34" s="106"/>
      <c r="C34" s="106"/>
      <c r="D34" s="199"/>
      <c r="E34" s="200"/>
      <c r="F34" s="59"/>
      <c r="G34" s="59"/>
      <c r="H34" s="59"/>
      <c r="I34" s="59"/>
      <c r="J34" s="59"/>
      <c r="K34" s="59"/>
      <c r="L34" s="66"/>
      <c r="M34" s="66"/>
      <c r="N34" s="66"/>
      <c r="O34" s="66"/>
      <c r="P34" s="66"/>
      <c r="V34" s="71"/>
      <c r="W34" s="71"/>
      <c r="X34" s="71"/>
      <c r="Y34" s="71"/>
      <c r="Z34" s="71"/>
    </row>
    <row r="35" spans="1:26" s="51" customFormat="1" ht="15">
      <c r="A35" s="106"/>
      <c r="C35" s="106"/>
      <c r="D35" s="199"/>
      <c r="E35" s="200"/>
      <c r="F35" s="59"/>
      <c r="G35" s="59"/>
      <c r="H35" s="59"/>
      <c r="I35" s="59"/>
      <c r="J35" s="59"/>
      <c r="K35" s="59"/>
      <c r="L35" s="66"/>
      <c r="M35" s="66"/>
      <c r="N35" s="66"/>
      <c r="O35" s="66"/>
      <c r="P35" s="66"/>
      <c r="V35" s="59"/>
      <c r="W35" s="59"/>
      <c r="X35" s="59"/>
      <c r="Y35" s="59"/>
      <c r="Z35" s="59"/>
    </row>
    <row r="36" spans="1:26" s="51" customFormat="1" ht="15">
      <c r="A36" s="106"/>
      <c r="C36" s="106"/>
      <c r="D36" s="248"/>
      <c r="E36" s="249"/>
      <c r="F36" s="59"/>
      <c r="G36" s="59"/>
      <c r="H36" s="59"/>
      <c r="I36" s="59"/>
      <c r="J36" s="59"/>
      <c r="K36" s="71"/>
      <c r="L36" s="66"/>
      <c r="M36" s="66"/>
      <c r="N36" s="66"/>
      <c r="O36" s="66"/>
      <c r="P36" s="66"/>
      <c r="V36" s="59"/>
      <c r="W36" s="59"/>
      <c r="X36" s="59"/>
      <c r="Y36" s="59"/>
      <c r="Z36" s="59"/>
    </row>
    <row r="37" spans="1:26" s="51" customFormat="1" ht="15">
      <c r="A37" s="106"/>
      <c r="C37" s="106"/>
      <c r="D37" s="248"/>
      <c r="E37" s="249"/>
      <c r="F37" s="59"/>
      <c r="G37" s="59"/>
      <c r="H37" s="59"/>
      <c r="I37" s="59"/>
      <c r="J37" s="59"/>
      <c r="K37" s="59"/>
      <c r="L37" s="66"/>
      <c r="M37" s="66"/>
      <c r="N37" s="66"/>
      <c r="O37" s="66"/>
      <c r="P37" s="66"/>
      <c r="V37" s="59"/>
      <c r="W37" s="59"/>
      <c r="X37" s="59"/>
      <c r="Y37" s="59"/>
      <c r="Z37" s="59"/>
    </row>
    <row r="38" spans="1:26" s="51" customFormat="1" ht="15">
      <c r="A38" s="106"/>
      <c r="C38" s="106"/>
      <c r="D38" s="247"/>
      <c r="E38" s="200"/>
      <c r="F38" s="59"/>
      <c r="G38" s="59"/>
      <c r="H38" s="59"/>
      <c r="I38" s="59"/>
      <c r="J38" s="59"/>
      <c r="K38" s="59"/>
      <c r="L38" s="66"/>
      <c r="M38" s="66"/>
      <c r="N38" s="66"/>
      <c r="O38" s="66"/>
      <c r="P38" s="66"/>
      <c r="V38" s="57"/>
      <c r="W38" s="57"/>
      <c r="X38" s="57"/>
      <c r="Y38" s="57"/>
      <c r="Z38" s="57"/>
    </row>
    <row r="39" spans="1:26" s="51" customFormat="1" ht="15">
      <c r="A39" s="106"/>
      <c r="C39" s="106"/>
      <c r="D39" s="247"/>
      <c r="E39" s="200"/>
      <c r="F39" s="59"/>
      <c r="G39" s="59"/>
      <c r="H39" s="59"/>
      <c r="I39" s="59"/>
      <c r="J39" s="59"/>
      <c r="K39" s="59"/>
      <c r="L39" s="66"/>
      <c r="M39" s="66"/>
      <c r="N39" s="66"/>
      <c r="O39" s="66"/>
      <c r="P39" s="66"/>
      <c r="V39" s="57"/>
      <c r="W39" s="57"/>
      <c r="X39" s="57"/>
      <c r="Y39" s="57"/>
      <c r="Z39" s="57"/>
    </row>
    <row r="40" spans="1:26" s="51" customFormat="1" ht="15">
      <c r="A40" s="106"/>
      <c r="C40" s="106"/>
      <c r="D40" s="194"/>
      <c r="E40" s="198"/>
      <c r="F40" s="57"/>
      <c r="G40" s="57"/>
      <c r="H40" s="57"/>
      <c r="I40" s="57"/>
      <c r="J40" s="57"/>
      <c r="K40" s="57"/>
      <c r="L40" s="53"/>
      <c r="M40" s="53"/>
      <c r="N40" s="72"/>
      <c r="O40" s="72"/>
      <c r="P40" s="72"/>
      <c r="V40" s="57"/>
      <c r="W40" s="57"/>
      <c r="X40" s="57"/>
      <c r="Y40" s="57"/>
      <c r="Z40" s="57"/>
    </row>
    <row r="41" spans="1:26" s="51" customFormat="1" ht="15">
      <c r="A41" s="106"/>
      <c r="C41" s="106"/>
      <c r="D41" s="257"/>
      <c r="E41" s="198"/>
      <c r="F41" s="57"/>
      <c r="G41" s="57"/>
      <c r="H41" s="57"/>
      <c r="I41" s="57"/>
      <c r="J41" s="57"/>
      <c r="K41" s="57"/>
      <c r="L41" s="53"/>
      <c r="M41" s="53"/>
      <c r="N41" s="72"/>
      <c r="O41" s="72"/>
      <c r="P41" s="72"/>
      <c r="V41" s="52"/>
      <c r="W41" s="52"/>
      <c r="X41" s="52"/>
      <c r="Y41" s="52"/>
      <c r="Z41" s="52"/>
    </row>
    <row r="42" spans="1:26" s="51" customFormat="1" ht="15">
      <c r="A42" s="106"/>
      <c r="C42" s="106"/>
      <c r="D42" s="257"/>
      <c r="E42" s="198"/>
      <c r="F42" s="57"/>
      <c r="G42" s="57"/>
      <c r="H42" s="57"/>
      <c r="I42" s="57"/>
      <c r="J42" s="57"/>
      <c r="K42" s="57"/>
      <c r="L42" s="53"/>
      <c r="M42" s="53"/>
      <c r="N42" s="72"/>
      <c r="O42" s="72"/>
      <c r="P42" s="72"/>
      <c r="V42" s="52"/>
      <c r="W42" s="52"/>
      <c r="X42" s="52"/>
      <c r="Y42" s="52"/>
      <c r="Z42" s="52"/>
    </row>
    <row r="43" spans="1:26" s="51" customFormat="1" ht="15">
      <c r="A43" s="106"/>
      <c r="C43" s="106"/>
      <c r="D43" s="257"/>
      <c r="E43" s="255"/>
      <c r="F43" s="67"/>
      <c r="G43" s="67"/>
      <c r="H43" s="67"/>
      <c r="I43" s="67"/>
      <c r="J43" s="67"/>
      <c r="K43" s="52"/>
      <c r="L43" s="53"/>
      <c r="M43" s="53"/>
      <c r="N43" s="72"/>
      <c r="O43" s="72"/>
      <c r="P43" s="72"/>
      <c r="V43" s="73"/>
      <c r="W43" s="73"/>
      <c r="X43" s="73"/>
      <c r="Y43" s="73"/>
      <c r="Z43" s="73"/>
    </row>
    <row r="44" spans="1:26" s="51" customFormat="1" ht="15">
      <c r="A44" s="106"/>
      <c r="C44" s="106"/>
      <c r="D44" s="257"/>
      <c r="E44" s="255"/>
      <c r="F44" s="52"/>
      <c r="G44" s="52"/>
      <c r="H44" s="52"/>
      <c r="I44" s="52"/>
      <c r="J44" s="52"/>
      <c r="K44" s="52"/>
      <c r="L44" s="53"/>
      <c r="M44" s="53"/>
      <c r="N44" s="72"/>
      <c r="O44" s="72"/>
      <c r="P44" s="72"/>
      <c r="V44" s="57"/>
      <c r="W44" s="57"/>
      <c r="X44" s="57"/>
      <c r="Y44" s="57"/>
      <c r="Z44" s="57"/>
    </row>
    <row r="45" spans="1:26" s="51" customFormat="1" ht="15">
      <c r="A45" s="106"/>
      <c r="C45" s="106"/>
      <c r="D45" s="257"/>
      <c r="E45" s="197"/>
      <c r="F45" s="74"/>
      <c r="G45" s="65"/>
      <c r="H45" s="65"/>
      <c r="I45" s="65"/>
      <c r="J45" s="65"/>
      <c r="K45" s="73"/>
      <c r="L45" s="53"/>
      <c r="M45" s="53"/>
      <c r="N45" s="72"/>
      <c r="O45" s="72"/>
      <c r="P45" s="72"/>
      <c r="V45" s="57"/>
      <c r="W45" s="57"/>
      <c r="X45" s="57"/>
      <c r="Y45" s="57"/>
      <c r="Z45" s="57"/>
    </row>
    <row r="46" spans="1:26" s="51" customFormat="1" ht="15">
      <c r="A46" s="106"/>
      <c r="C46" s="106"/>
      <c r="D46" s="194"/>
      <c r="E46" s="198"/>
      <c r="F46" s="57"/>
      <c r="G46" s="57"/>
      <c r="H46" s="57"/>
      <c r="I46" s="57"/>
      <c r="J46" s="57"/>
      <c r="K46" s="57"/>
      <c r="L46" s="53"/>
      <c r="M46" s="53"/>
      <c r="N46" s="72"/>
      <c r="O46" s="72"/>
      <c r="P46" s="72"/>
      <c r="V46" s="57"/>
      <c r="W46" s="57"/>
      <c r="X46" s="57"/>
      <c r="Y46" s="57"/>
      <c r="Z46" s="57"/>
    </row>
    <row r="47" spans="1:26" s="51" customFormat="1" ht="15">
      <c r="A47" s="106"/>
      <c r="C47" s="106"/>
      <c r="D47" s="194"/>
      <c r="E47" s="198"/>
      <c r="F47" s="57"/>
      <c r="G47" s="57"/>
      <c r="H47" s="57"/>
      <c r="I47" s="57"/>
      <c r="J47" s="57"/>
      <c r="K47" s="57"/>
      <c r="L47" s="53"/>
      <c r="M47" s="53"/>
      <c r="N47" s="72"/>
      <c r="O47" s="72"/>
      <c r="P47" s="72"/>
      <c r="V47" s="57"/>
      <c r="W47" s="57"/>
      <c r="X47" s="57"/>
      <c r="Y47" s="57"/>
      <c r="Z47" s="57"/>
    </row>
    <row r="48" spans="1:26" s="51" customFormat="1" ht="15">
      <c r="A48" s="106"/>
      <c r="C48" s="106"/>
      <c r="D48" s="194"/>
      <c r="E48" s="198"/>
      <c r="F48" s="57"/>
      <c r="G48" s="57"/>
      <c r="H48" s="57"/>
      <c r="I48" s="57"/>
      <c r="J48" s="57"/>
      <c r="K48" s="57"/>
      <c r="L48" s="53"/>
      <c r="M48" s="53"/>
      <c r="N48" s="72"/>
      <c r="O48" s="72"/>
      <c r="P48" s="72"/>
      <c r="V48" s="52"/>
      <c r="W48" s="52"/>
      <c r="X48" s="52"/>
      <c r="Y48" s="52"/>
      <c r="Z48" s="52"/>
    </row>
    <row r="49" spans="1:26" s="51" customFormat="1" ht="15">
      <c r="A49" s="106"/>
      <c r="C49" s="106"/>
      <c r="D49" s="194"/>
      <c r="E49" s="198"/>
      <c r="F49" s="57"/>
      <c r="G49" s="57"/>
      <c r="H49" s="57"/>
      <c r="I49" s="57"/>
      <c r="J49" s="57"/>
      <c r="K49" s="57"/>
      <c r="L49" s="53"/>
      <c r="M49" s="53"/>
      <c r="N49" s="53"/>
      <c r="O49" s="53"/>
      <c r="P49" s="54"/>
      <c r="V49" s="52"/>
      <c r="W49" s="52"/>
      <c r="X49" s="52"/>
      <c r="Y49" s="52"/>
      <c r="Z49" s="52"/>
    </row>
    <row r="50" spans="1:26" s="51" customFormat="1" ht="15">
      <c r="A50" s="106"/>
      <c r="C50" s="106"/>
      <c r="D50" s="257"/>
      <c r="E50" s="255"/>
      <c r="F50" s="52"/>
      <c r="G50" s="52"/>
      <c r="H50" s="52"/>
      <c r="I50" s="52"/>
      <c r="J50" s="52"/>
      <c r="K50" s="52"/>
      <c r="L50" s="53"/>
      <c r="M50" s="53"/>
      <c r="N50" s="53"/>
      <c r="O50" s="53"/>
      <c r="P50" s="54"/>
      <c r="V50" s="52"/>
      <c r="W50" s="52"/>
      <c r="X50" s="52"/>
      <c r="Y50" s="52"/>
      <c r="Z50" s="52"/>
    </row>
    <row r="51" spans="1:26" s="51" customFormat="1" ht="15">
      <c r="A51" s="106"/>
      <c r="C51" s="106"/>
      <c r="D51" s="257"/>
      <c r="E51" s="255"/>
      <c r="F51" s="52"/>
      <c r="G51" s="52"/>
      <c r="H51" s="52"/>
      <c r="I51" s="52"/>
      <c r="J51" s="52"/>
      <c r="K51" s="52"/>
      <c r="L51" s="53"/>
      <c r="M51" s="53"/>
      <c r="N51" s="53"/>
      <c r="O51" s="53"/>
      <c r="P51" s="54"/>
      <c r="V51" s="52"/>
      <c r="W51" s="52"/>
      <c r="X51" s="52"/>
      <c r="Y51" s="52"/>
      <c r="Z51" s="52"/>
    </row>
    <row r="52" spans="1:26" s="51" customFormat="1" ht="15">
      <c r="A52" s="106"/>
      <c r="C52" s="106"/>
      <c r="D52" s="257"/>
      <c r="E52" s="255"/>
      <c r="F52" s="52"/>
      <c r="G52" s="52"/>
      <c r="H52" s="52"/>
      <c r="I52" s="52"/>
      <c r="J52" s="52"/>
      <c r="K52" s="52"/>
      <c r="L52" s="53"/>
      <c r="M52" s="53"/>
      <c r="N52" s="53"/>
      <c r="O52" s="53"/>
      <c r="P52" s="54"/>
      <c r="V52" s="52"/>
      <c r="W52" s="52"/>
      <c r="X52" s="52"/>
      <c r="Y52" s="52"/>
      <c r="Z52" s="52"/>
    </row>
    <row r="53" spans="1:26" s="51" customFormat="1" ht="15">
      <c r="A53" s="106"/>
      <c r="C53" s="106"/>
      <c r="D53" s="257"/>
      <c r="E53" s="197"/>
      <c r="F53" s="52"/>
      <c r="G53" s="52"/>
      <c r="H53" s="52"/>
      <c r="I53" s="52"/>
      <c r="J53" s="52"/>
      <c r="K53" s="52"/>
      <c r="L53" s="53"/>
      <c r="M53" s="53"/>
      <c r="N53" s="53"/>
      <c r="O53" s="53"/>
      <c r="P53" s="54"/>
      <c r="V53" s="52"/>
      <c r="W53" s="52"/>
      <c r="X53" s="52"/>
      <c r="Y53" s="52"/>
      <c r="Z53" s="52"/>
    </row>
    <row r="54" spans="1:26" s="51" customFormat="1" ht="15">
      <c r="A54" s="106"/>
      <c r="C54" s="106"/>
      <c r="D54" s="257"/>
      <c r="E54" s="197"/>
      <c r="F54" s="52"/>
      <c r="G54" s="52"/>
      <c r="H54" s="52"/>
      <c r="I54" s="52"/>
      <c r="J54" s="52"/>
      <c r="K54" s="52"/>
      <c r="L54" s="53"/>
      <c r="M54" s="53"/>
      <c r="N54" s="53"/>
      <c r="O54" s="53"/>
      <c r="P54" s="54"/>
      <c r="V54" s="52"/>
      <c r="W54" s="52"/>
      <c r="X54" s="52"/>
      <c r="Y54" s="52"/>
      <c r="Z54" s="52"/>
    </row>
    <row r="55" spans="1:26" s="51" customFormat="1" ht="15.75">
      <c r="A55" s="106"/>
      <c r="C55" s="106"/>
      <c r="D55" s="258"/>
      <c r="E55" s="254"/>
      <c r="F55" s="52"/>
      <c r="G55" s="52"/>
      <c r="H55" s="52"/>
      <c r="I55" s="52"/>
      <c r="J55" s="52"/>
      <c r="K55" s="52"/>
      <c r="L55" s="55"/>
      <c r="M55" s="55"/>
      <c r="N55" s="55"/>
      <c r="O55" s="56"/>
      <c r="P55" s="56"/>
      <c r="V55" s="52"/>
      <c r="W55" s="52"/>
      <c r="X55" s="52"/>
      <c r="Y55" s="52"/>
      <c r="Z55" s="52"/>
    </row>
    <row r="56" spans="1:26" s="51" customFormat="1" ht="15.75">
      <c r="A56" s="106"/>
      <c r="C56" s="106"/>
      <c r="D56" s="258"/>
      <c r="E56" s="254"/>
      <c r="F56" s="52"/>
      <c r="G56" s="52"/>
      <c r="H56" s="52"/>
      <c r="I56" s="52"/>
      <c r="J56" s="52"/>
      <c r="K56" s="52"/>
      <c r="L56" s="55"/>
      <c r="M56" s="55"/>
      <c r="N56" s="55"/>
      <c r="O56" s="56"/>
      <c r="P56" s="56"/>
      <c r="V56" s="52"/>
      <c r="W56" s="52"/>
      <c r="X56" s="52"/>
      <c r="Y56" s="52"/>
      <c r="Z56" s="52"/>
    </row>
    <row r="57" spans="1:26" s="51" customFormat="1" ht="15.75">
      <c r="A57" s="106"/>
      <c r="C57" s="106"/>
      <c r="D57" s="257"/>
      <c r="E57" s="197"/>
      <c r="F57" s="52"/>
      <c r="G57" s="52"/>
      <c r="H57" s="52"/>
      <c r="I57" s="52"/>
      <c r="J57" s="52"/>
      <c r="K57" s="52"/>
      <c r="L57" s="55"/>
      <c r="M57" s="55"/>
      <c r="N57" s="55"/>
      <c r="O57" s="56"/>
      <c r="P57" s="56"/>
      <c r="V57" s="52"/>
      <c r="W57" s="52"/>
      <c r="X57" s="52"/>
      <c r="Y57" s="52"/>
      <c r="Z57" s="52"/>
    </row>
    <row r="58" spans="1:26" s="51" customFormat="1" ht="15.75">
      <c r="A58" s="106"/>
      <c r="C58" s="106"/>
      <c r="D58" s="257"/>
      <c r="E58" s="197"/>
      <c r="F58" s="52"/>
      <c r="G58" s="52"/>
      <c r="H58" s="52"/>
      <c r="I58" s="52"/>
      <c r="J58" s="52"/>
      <c r="K58" s="52"/>
      <c r="L58" s="55"/>
      <c r="M58" s="55"/>
      <c r="N58" s="55"/>
      <c r="O58" s="56"/>
      <c r="P58" s="56"/>
      <c r="V58" s="52"/>
      <c r="W58" s="52"/>
      <c r="X58" s="52"/>
      <c r="Y58" s="52"/>
      <c r="Z58" s="52"/>
    </row>
    <row r="59" spans="1:26" s="51" customFormat="1" ht="15.75">
      <c r="A59" s="106"/>
      <c r="C59" s="106"/>
      <c r="D59" s="257"/>
      <c r="E59" s="197"/>
      <c r="F59" s="52"/>
      <c r="G59" s="52"/>
      <c r="H59" s="57"/>
      <c r="I59" s="57"/>
      <c r="J59" s="57"/>
      <c r="K59" s="52"/>
      <c r="L59" s="55"/>
      <c r="M59" s="55"/>
      <c r="N59" s="55"/>
      <c r="O59" s="56"/>
      <c r="P59" s="56"/>
      <c r="V59" s="52"/>
      <c r="W59" s="52"/>
      <c r="X59" s="52"/>
      <c r="Y59" s="52"/>
      <c r="Z59" s="52"/>
    </row>
    <row r="60" spans="1:26" s="51" customFormat="1" ht="15.75">
      <c r="A60" s="106"/>
      <c r="C60" s="106"/>
      <c r="D60" s="196"/>
      <c r="E60" s="197"/>
      <c r="F60" s="52"/>
      <c r="G60" s="52"/>
      <c r="H60" s="52"/>
      <c r="I60" s="52"/>
      <c r="J60" s="52"/>
      <c r="K60" s="52"/>
      <c r="L60" s="58"/>
      <c r="M60" s="58"/>
      <c r="N60" s="58"/>
      <c r="O60" s="56"/>
      <c r="P60" s="56"/>
      <c r="V60" s="52"/>
      <c r="W60" s="52"/>
      <c r="X60" s="52"/>
      <c r="Y60" s="52"/>
      <c r="Z60" s="52"/>
    </row>
    <row r="61" spans="1:26" s="51" customFormat="1" ht="15.75">
      <c r="A61" s="106"/>
      <c r="C61" s="106"/>
      <c r="D61" s="196"/>
      <c r="E61" s="197"/>
      <c r="F61" s="52"/>
      <c r="G61" s="52"/>
      <c r="H61" s="52"/>
      <c r="I61" s="52"/>
      <c r="J61" s="52"/>
      <c r="K61" s="52"/>
      <c r="L61" s="55"/>
      <c r="M61" s="55"/>
      <c r="N61" s="55"/>
      <c r="O61" s="56"/>
      <c r="P61" s="56"/>
      <c r="V61" s="59"/>
      <c r="W61" s="59"/>
      <c r="X61" s="59"/>
      <c r="Y61" s="59"/>
      <c r="Z61" s="59"/>
    </row>
    <row r="62" spans="1:26" s="51" customFormat="1" ht="15.75">
      <c r="A62" s="106"/>
      <c r="C62" s="106"/>
      <c r="D62" s="60"/>
      <c r="E62" s="197"/>
      <c r="F62" s="52"/>
      <c r="G62" s="52"/>
      <c r="H62" s="52"/>
      <c r="I62" s="52"/>
      <c r="J62" s="52"/>
      <c r="K62" s="52"/>
      <c r="L62" s="55"/>
      <c r="M62" s="55"/>
      <c r="N62" s="55"/>
      <c r="O62" s="56"/>
      <c r="P62" s="56"/>
      <c r="V62" s="52"/>
      <c r="W62" s="52"/>
      <c r="X62" s="52"/>
      <c r="Y62" s="52"/>
      <c r="Z62" s="52"/>
    </row>
    <row r="63" spans="1:26" s="51" customFormat="1" ht="15.75">
      <c r="A63" s="106"/>
      <c r="C63" s="106"/>
      <c r="D63" s="257"/>
      <c r="E63" s="197"/>
      <c r="F63" s="59"/>
      <c r="G63" s="59"/>
      <c r="H63" s="59"/>
      <c r="I63" s="59"/>
      <c r="J63" s="59"/>
      <c r="K63" s="59"/>
      <c r="L63" s="53"/>
      <c r="M63" s="55"/>
      <c r="N63" s="55"/>
      <c r="O63" s="56"/>
      <c r="P63" s="56"/>
      <c r="V63" s="57"/>
      <c r="W63" s="57"/>
      <c r="X63" s="57"/>
      <c r="Y63" s="57"/>
      <c r="Z63" s="57"/>
    </row>
    <row r="64" spans="1:26" s="51" customFormat="1" ht="15.75">
      <c r="A64" s="106"/>
      <c r="C64" s="106"/>
      <c r="D64" s="257"/>
      <c r="E64" s="197"/>
      <c r="F64" s="52"/>
      <c r="G64" s="59"/>
      <c r="H64" s="52"/>
      <c r="I64" s="52"/>
      <c r="J64" s="52"/>
      <c r="K64" s="52"/>
      <c r="L64" s="61"/>
      <c r="M64" s="55"/>
      <c r="N64" s="55"/>
      <c r="O64" s="56"/>
      <c r="P64" s="56"/>
      <c r="V64" s="59"/>
      <c r="W64" s="59"/>
      <c r="X64" s="59"/>
      <c r="Y64" s="59"/>
      <c r="Z64" s="59"/>
    </row>
    <row r="65" spans="1:26" s="51" customFormat="1" ht="15.75">
      <c r="A65" s="106"/>
      <c r="C65" s="106"/>
      <c r="D65" s="194"/>
      <c r="E65" s="198"/>
      <c r="F65" s="57"/>
      <c r="G65" s="57"/>
      <c r="H65" s="57"/>
      <c r="I65" s="57"/>
      <c r="J65" s="57"/>
      <c r="K65" s="57"/>
      <c r="L65" s="55"/>
      <c r="M65" s="53"/>
      <c r="N65" s="53"/>
      <c r="O65" s="53"/>
      <c r="P65" s="62"/>
      <c r="V65" s="52"/>
      <c r="W65" s="52"/>
      <c r="X65" s="52"/>
      <c r="Y65" s="52"/>
      <c r="Z65" s="52"/>
    </row>
  </sheetData>
  <sheetProtection autoFilter="0"/>
  <protectedRanges>
    <protectedRange sqref="L24:P65" name="Data_entry"/>
    <protectedRange sqref="L7:P23" name="Sheet 2 edits_1"/>
    <protectedRange sqref="L7:P23" name="Data_entry_1_2"/>
  </protectedRanges>
  <mergeCells count="50">
    <mergeCell ref="D53:D54"/>
    <mergeCell ref="D55:D56"/>
    <mergeCell ref="E55:E56"/>
    <mergeCell ref="D57:D59"/>
    <mergeCell ref="D63:D64"/>
    <mergeCell ref="D38:D39"/>
    <mergeCell ref="D41:D42"/>
    <mergeCell ref="D43:D45"/>
    <mergeCell ref="E43:E44"/>
    <mergeCell ref="D50:D52"/>
    <mergeCell ref="E50:E52"/>
    <mergeCell ref="B19:B21"/>
    <mergeCell ref="B22:B23"/>
    <mergeCell ref="D26:D27"/>
    <mergeCell ref="D36:D37"/>
    <mergeCell ref="E36:E37"/>
    <mergeCell ref="Z5:Z6"/>
    <mergeCell ref="V5:V6"/>
    <mergeCell ref="W5:W6"/>
    <mergeCell ref="D5:D6"/>
    <mergeCell ref="K8:K9"/>
    <mergeCell ref="X5:X6"/>
    <mergeCell ref="Y5:Y6"/>
    <mergeCell ref="N5:N6"/>
    <mergeCell ref="O5:O6"/>
    <mergeCell ref="P5:P6"/>
    <mergeCell ref="M5:M6"/>
    <mergeCell ref="B17:B18"/>
    <mergeCell ref="Q3:U4"/>
    <mergeCell ref="B5:B6"/>
    <mergeCell ref="F5:F6"/>
    <mergeCell ref="G5:J5"/>
    <mergeCell ref="Q5:Q6"/>
    <mergeCell ref="R5:R6"/>
    <mergeCell ref="S5:S6"/>
    <mergeCell ref="T5:T6"/>
    <mergeCell ref="U5:U6"/>
    <mergeCell ref="P3:P4"/>
    <mergeCell ref="E5:E6"/>
    <mergeCell ref="K5:K6"/>
    <mergeCell ref="L5:L6"/>
    <mergeCell ref="N3:N4"/>
    <mergeCell ref="O3:O4"/>
    <mergeCell ref="L3:L4"/>
    <mergeCell ref="M3:M4"/>
    <mergeCell ref="B11:B13"/>
    <mergeCell ref="B14:B16"/>
    <mergeCell ref="G2:K2"/>
    <mergeCell ref="A7:K7"/>
    <mergeCell ref="B8:B10"/>
  </mergeCells>
  <dataValidations count="6">
    <dataValidation type="list" allowBlank="1" showInputMessage="1" showErrorMessage="1" sqref="P65" xr:uid="{00000000-0002-0000-0800-000000000000}">
      <formula1>$AG$4:$AG$6</formula1>
    </dataValidation>
    <dataValidation type="list" allowBlank="1" showInputMessage="1" showErrorMessage="1" sqref="O55:P64" xr:uid="{00000000-0002-0000-0800-000001000000}">
      <formula1>$AK$4:$AK$9</formula1>
    </dataValidation>
    <dataValidation type="list" allowBlank="1" showInputMessage="1" showErrorMessage="1" sqref="O49:O54" xr:uid="{00000000-0002-0000-0800-000002000000}">
      <formula1>$AO$3:$AO$7</formula1>
    </dataValidation>
    <dataValidation type="list" allowBlank="1" showInputMessage="1" showErrorMessage="1" sqref="N40:P48" xr:uid="{00000000-0002-0000-0800-000003000000}">
      <formula1>$AO$4:$AO$9</formula1>
    </dataValidation>
    <dataValidation type="list" allowBlank="1" showInputMessage="1" showErrorMessage="1" sqref="L24:P25" xr:uid="{00000000-0002-0000-0800-000004000000}">
      <formula1>$AH$5:$AH$10</formula1>
    </dataValidation>
    <dataValidation type="list" allowBlank="1" showInputMessage="1" showErrorMessage="1" sqref="L26:P39" xr:uid="{00000000-0002-0000-0800-000005000000}">
      <formula1>$AQ$10:$AQ$14</formula1>
    </dataValidation>
  </dataValidations>
  <pageMargins left="0.7" right="0.7" top="0.75" bottom="0.75" header="0.3" footer="0.3"/>
  <pageSetup paperSize="9" scale="37" fitToHeight="0" orientation="landscape" r:id="rId1"/>
  <drawing r:id="rId2"/>
  <extLst>
    <ext xmlns:x14="http://schemas.microsoft.com/office/spreadsheetml/2009/9/main" uri="{CCE6A557-97BC-4b89-ADB6-D9C93CAAB3DF}">
      <x14:dataValidations xmlns:xm="http://schemas.microsoft.com/office/excel/2006/main" count="3">
        <x14:dataValidation type="list" allowBlank="1" showInputMessage="1" showErrorMessage="1" promptTitle="Domain" prompt="Select Domain" xr:uid="{00000000-0002-0000-0800-000006000000}">
          <x14:formula1>
            <xm:f>'Data sheet'!$A$15:$A$17</xm:f>
          </x14:formula1>
          <xm:sqref>H3:K3</xm:sqref>
        </x14:dataValidation>
        <x14:dataValidation type="list" allowBlank="1" showInputMessage="1" showErrorMessage="1" xr:uid="{00000000-0002-0000-0800-000007000000}">
          <x14:formula1>
            <xm:f>'Data sheet'!$A$49:$A$55</xm:f>
          </x14:formula1>
          <xm:sqref>P49:P54 L7:P23</xm:sqref>
        </x14:dataValidation>
        <x14:dataValidation type="list" allowBlank="1" showInputMessage="1" showErrorMessage="1" promptTitle="Domain" prompt="Select Domain" xr:uid="{00000000-0002-0000-0800-000008000000}">
          <x14:formula1>
            <xm:f>'C:\Users\Judith\AppData\Local\Microsoft\Windows\INetCache\Content.Outlook\BE26XD14\[Copy of CSO OCAT_171119.xlsx]Data sheet'!#REF!</xm:f>
          </x14:formula1>
          <xm:sqref>V3:Z3</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024AACB21A7C943A733904AA70CF41F" ma:contentTypeVersion="12" ma:contentTypeDescription="Create a new document." ma:contentTypeScope="" ma:versionID="3a935f6a86bdb9c31d742878df84b2dd">
  <xsd:schema xmlns:xsd="http://www.w3.org/2001/XMLSchema" xmlns:xs="http://www.w3.org/2001/XMLSchema" xmlns:p="http://schemas.microsoft.com/office/2006/metadata/properties" xmlns:ns2="62f11535-2f01-4db4-b640-2e8aadbc3e15" xmlns:ns3="e8a623a4-3194-44a0-b303-201f4f17fa9b" targetNamespace="http://schemas.microsoft.com/office/2006/metadata/properties" ma:root="true" ma:fieldsID="1a4f274c719968b2136b8fcd0cf04ef5" ns2:_="" ns3:_="">
    <xsd:import namespace="62f11535-2f01-4db4-b640-2e8aadbc3e15"/>
    <xsd:import namespace="e8a623a4-3194-44a0-b303-201f4f17fa9b"/>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2f11535-2f01-4db4-b640-2e8aadbc3e1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8a623a4-3194-44a0-b303-201f4f17fa9b"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62DB8EF-AAB1-4B8F-9446-371775F7E883}"/>
</file>

<file path=customXml/itemProps2.xml><?xml version="1.0" encoding="utf-8"?>
<ds:datastoreItem xmlns:ds="http://schemas.openxmlformats.org/officeDocument/2006/customXml" ds:itemID="{6CC4FDEE-9FB7-4539-80C0-A8E98E33BE5B}"/>
</file>

<file path=customXml/itemProps3.xml><?xml version="1.0" encoding="utf-8"?>
<ds:datastoreItem xmlns:ds="http://schemas.openxmlformats.org/officeDocument/2006/customXml" ds:itemID="{C86FEF14-1983-4EBE-94EF-7E15B1490349}"/>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E4A CSO OCAT</dc:title>
  <dc:subject/>
  <dc:creator>Soudie Okwaro | Evidence Advisor</dc:creator>
  <cp:keywords>GPG001</cp:keywords>
  <dc:description/>
  <cp:lastModifiedBy/>
  <cp:revision/>
  <dcterms:created xsi:type="dcterms:W3CDTF">2014-02-26T07:27:43Z</dcterms:created>
  <dcterms:modified xsi:type="dcterms:W3CDTF">2021-05-12T11:07:32Z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0x010100C024AACB21A7C943A733904AA70CF41F</vt:lpwstr>
  </property>
</Properties>
</file>